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tabRatio="8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AM34" i="10"/>
  <c r="CO34" i="10" l="1"/>
</calcChain>
</file>

<file path=xl/sharedStrings.xml><?xml version="1.0" encoding="utf-8"?>
<sst xmlns="http://schemas.openxmlformats.org/spreadsheetml/2006/main" count="1104" uniqueCount="598">
  <si>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</si>
  <si>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</si>
  <si>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</si>
  <si>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</si>
  <si>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</si>
  <si>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</si>
  <si>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</si>
  <si>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</si>
  <si>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</si>
  <si>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</si>
  <si>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</si>
  <si>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</si>
  <si>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</si>
  <si>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</si>
  <si>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</si>
  <si>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</si>
  <si>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</si>
  <si>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</si>
  <si>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</si>
  <si>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</si>
  <si>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</si>
  <si>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</si>
  <si>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</si>
  <si>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</si>
  <si>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</si>
  <si>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</si>
  <si>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</si>
  <si>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</si>
  <si>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</si>
  <si>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</si>
  <si>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</si>
  <si>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</si>
  <si>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</si>
  <si>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</si>
  <si>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</si>
  <si>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</si>
  <si>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</si>
  <si>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</si>
  <si>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</si>
  <si>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</si>
  <si>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</si>
  <si>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</si>
  <si>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</si>
  <si>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</si>
  <si>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</si>
  <si>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</si>
  <si>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</si>
  <si>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</si>
  <si>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</si>
  <si>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</si>
  <si>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</si>
  <si>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</si>
  <si>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</si>
  <si>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</si>
  <si>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</si>
  <si>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</si>
  <si>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</si>
  <si>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</si>
  <si>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</si>
  <si>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</si>
  <si>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</si>
  <si>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</si>
  <si>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</si>
  <si>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</si>
  <si>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</si>
  <si>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</si>
  <si>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</si>
  <si>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</si>
  <si>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</si>
  <si>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</si>
  <si>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</si>
  <si>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</si>
  <si>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</si>
  <si>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</si>
  <si>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</si>
  <si>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</si>
  <si>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</si>
  <si>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</si>
  <si>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</si>
  <si>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</si>
  <si>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</si>
  <si>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</si>
  <si>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</si>
  <si>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</si>
  <si>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</si>
  <si>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</si>
  <si>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</si>
  <si>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</si>
  <si>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</si>
  <si>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</si>
  <si>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</si>
  <si>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</si>
  <si>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</si>
  <si>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</si>
  <si>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</si>
  <si>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</si>
  <si>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</si>
  <si>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</si>
  <si>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利府町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</si>
  <si>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</si>
  <si>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</si>
  <si>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</si>
  <si>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</si>
  <si>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</si>
  <si>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</si>
  <si>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</si>
  <si>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</si>
  <si>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</si>
  <si>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</si>
  <si>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</si>
  <si>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</si>
  <si>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</si>
  <si>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</si>
  <si>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</si>
  <si>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</si>
  <si>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</si>
  <si>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</si>
  <si>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</si>
  <si>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</si>
  <si>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</si>
  <si>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</si>
  <si>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</si>
  <si>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</si>
  <si>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</si>
  <si>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</si>
  <si>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</si>
  <si>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</si>
  <si>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</si>
  <si>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</si>
  <si>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</si>
  <si>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</si>
  <si>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</si>
  <si>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</si>
  <si>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</si>
  <si>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</si>
  <si>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</si>
  <si>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</si>
  <si>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</si>
  <si>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</si>
  <si>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</si>
  <si>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</si>
  <si>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</si>
  <si>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</si>
  <si>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</si>
  <si>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</si>
  <si>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</si>
  <si>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</si>
  <si>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</si>
  <si>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</si>
  <si>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</si>
  <si>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</si>
  <si>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</si>
  <si>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</si>
  <si>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</si>
  <si>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</si>
  <si>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</si>
  <si>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</si>
  <si>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</si>
  <si>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</si>
  <si>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</si>
  <si>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</si>
  <si>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</si>
  <si>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</si>
  <si>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</si>
  <si>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</si>
  <si>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</si>
  <si>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</si>
  <si>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</si>
  <si>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</si>
  <si>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</si>
  <si>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</si>
  <si>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</si>
  <si>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</si>
  <si>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</si>
  <si>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</si>
  <si>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</si>
  <si>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</si>
  <si>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</si>
  <si>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</si>
  <si>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</si>
  <si>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</si>
  <si>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</si>
  <si>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</si>
  <si>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</si>
  <si>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</si>
  <si>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</si>
  <si>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</si>
  <si>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</si>
  <si>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</si>
  <si>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</si>
  <si>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</si>
  <si>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</si>
  <si>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</si>
  <si>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</si>
  <si>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</si>
  <si>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</si>
  <si>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</si>
  <si>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</si>
  <si>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</si>
  <si>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</si>
  <si>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</si>
  <si>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</si>
  <si>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</si>
  <si>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</si>
  <si>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</si>
  <si>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</si>
  <si>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</si>
  <si>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</si>
  <si>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</si>
  <si>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</si>
  <si>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</si>
  <si>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</si>
  <si>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</si>
  <si>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宮城県利府町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</si>
  <si>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</si>
  <si>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</si>
  <si>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</si>
  <si>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</si>
  <si>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</si>
  <si>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</si>
  <si>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</si>
  <si>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</si>
  <si>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</si>
  <si>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</si>
  <si>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</si>
  <si>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</si>
  <si>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</si>
  <si>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</si>
  <si>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</si>
  <si>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</si>
  <si>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</si>
  <si>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</si>
  <si>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</si>
  <si>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</si>
  <si>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</si>
  <si>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</si>
  <si>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</si>
  <si>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</si>
  <si>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</si>
  <si>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</si>
  <si>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</si>
  <si>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</si>
  <si>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</si>
  <si>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</si>
  <si>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</si>
  <si>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</si>
  <si>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</si>
  <si>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</si>
  <si>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</si>
  <si>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</si>
  <si>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</si>
  <si>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</si>
  <si>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</si>
  <si>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</si>
  <si>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</si>
  <si>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</si>
  <si>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</si>
  <si>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</si>
  <si>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</si>
  <si>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</si>
  <si>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</si>
  <si>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</si>
  <si>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</si>
  <si>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</si>
  <si>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</si>
  <si>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</si>
  <si>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</si>
  <si>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</si>
  <si>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</si>
  <si>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</si>
  <si>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</si>
  <si>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</si>
  <si>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</si>
  <si>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</si>
  <si>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</si>
  <si>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</si>
  <si>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</si>
  <si>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</si>
  <si>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</si>
  <si>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</si>
  <si>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</si>
  <si>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</si>
  <si>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</si>
  <si>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</si>
  <si>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</si>
  <si>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</si>
  <si>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</si>
  <si>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</si>
  <si>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</si>
  <si>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</si>
  <si>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</si>
  <si>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</si>
  <si>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</si>
  <si>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</si>
  <si>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</si>
  <si>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</si>
  <si>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</si>
  <si>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</si>
  <si>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</si>
  <si>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</si>
  <si>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</si>
  <si>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</si>
  <si>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</si>
  <si>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</si>
  <si>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</si>
  <si>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</si>
  <si>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</si>
  <si>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</si>
  <si>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</si>
  <si>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</si>
  <si>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</si>
  <si>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</si>
  <si>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</si>
  <si>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</si>
  <si>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</si>
  <si>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</si>
  <si>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</si>
  <si>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</si>
  <si>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</si>
  <si>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</si>
  <si>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</si>
  <si>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</si>
  <si>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</si>
  <si>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</si>
  <si>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</si>
  <si>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</si>
  <si>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</si>
  <si>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</si>
  <si>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</si>
  <si>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</si>
  <si>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</si>
  <si>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</si>
  <si>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</si>
  <si>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</si>
  <si>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</si>
  <si>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</si>
  <si>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</si>
  <si>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</si>
  <si>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</si>
  <si>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</si>
  <si>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</si>
  <si>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</si>
  <si>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</si>
  <si>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</si>
  <si>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</si>
  <si>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</si>
  <si>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</si>
  <si>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</si>
  <si>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</si>
  <si>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</si>
  <si>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</si>
  <si>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</si>
  <si>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</si>
  <si>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</si>
  <si>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</si>
  <si>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</si>
  <si>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</si>
  <si>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</si>
  <si>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</si>
  <si>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</si>
  <si>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</si>
  <si>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</si>
  <si>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宮城県利府町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</si>
  <si>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</si>
  <si>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</si>
  <si>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</si>
  <si>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</si>
  <si>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</si>
  <si>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</si>
  <si>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</si>
  <si>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</si>
  <si>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</si>
  <si>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</si>
  <si>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</si>
  <si>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</si>
  <si>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</si>
  <si>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</si>
  <si>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</si>
  <si>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</si>
  <si>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</si>
  <si>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</si>
  <si>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</si>
  <si>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</si>
  <si>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町営墓地特別会計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</si>
  <si>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</si>
  <si>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</si>
  <si>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</si>
  <si>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</si>
  <si>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</si>
  <si>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</si>
  <si>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</si>
  <si>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</si>
  <si>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</si>
  <si>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</si>
  <si>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</si>
  <si>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</si>
  <si>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</si>
  <si>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</si>
  <si>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</si>
  <si>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</si>
  <si>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</si>
  <si>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</si>
  <si>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</si>
  <si>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</si>
  <si>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</si>
  <si>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</si>
  <si>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</si>
  <si>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</si>
  <si>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</si>
  <si>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</si>
  <si>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</si>
  <si>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</si>
  <si>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</si>
  <si>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</si>
  <si>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</si>
  <si>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</si>
  <si>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</si>
  <si>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</si>
  <si>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</si>
  <si>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</si>
  <si>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</si>
  <si>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</si>
  <si>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</si>
  <si>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</si>
  <si>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</si>
  <si>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</si>
  <si>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</si>
  <si>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</si>
  <si>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</si>
  <si>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</si>
  <si>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</si>
  <si>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</si>
  <si>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</si>
  <si>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</si>
  <si>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</si>
  <si>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</si>
  <si>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</si>
  <si>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</si>
  <si>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</si>
  <si>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</si>
  <si>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</si>
  <si>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</si>
  <si>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</si>
  <si>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</si>
  <si>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</si>
  <si>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</si>
  <si>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</si>
  <si>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</si>
  <si>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</si>
  <si>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</si>
  <si>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</si>
  <si>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</si>
  <si>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</si>
  <si>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</si>
  <si>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</si>
  <si>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</si>
  <si>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</si>
  <si>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</si>
  <si>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</si>
  <si>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</si>
  <si>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</si>
  <si>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</si>
  <si>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</si>
  <si>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</si>
  <si>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</si>
  <si>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</si>
  <si>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</si>
  <si>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</si>
  <si>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</si>
  <si>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</si>
  <si>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</si>
  <si>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</si>
  <si>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</si>
  <si>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</si>
  <si>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</si>
  <si>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</si>
  <si>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</si>
  <si>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</si>
  <si>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</si>
  <si>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</si>
  <si>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</si>
  <si>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</si>
  <si>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</si>
  <si>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</si>
  <si>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</si>
  <si>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</si>
  <si>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</si>
  <si>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</si>
  <si>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</si>
  <si>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</si>
  <si>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</si>
  <si>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</si>
  <si>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</si>
  <si>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</si>
  <si>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</si>
  <si>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</si>
  <si>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</si>
  <si>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</si>
  <si>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</si>
  <si>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</si>
  <si>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</si>
  <si>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</si>
  <si>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</si>
  <si>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</si>
  <si>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</si>
  <si>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</si>
  <si>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</si>
  <si>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</si>
  <si>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</si>
  <si>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</si>
  <si>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</si>
  <si>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</si>
  <si>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</si>
  <si>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</si>
  <si>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</si>
  <si>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</si>
  <si>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</si>
  <si>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</si>
  <si>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</si>
  <si>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</si>
  <si>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</si>
  <si>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</si>
  <si>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</si>
  <si>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</si>
  <si>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</si>
  <si>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</si>
  <si>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</si>
  <si>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</si>
  <si>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</si>
  <si>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</si>
  <si>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</si>
  <si>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</si>
  <si>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</si>
  <si>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</si>
  <si>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</si>
  <si>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</si>
  <si>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</si>
  <si>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</si>
  <si>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</si>
  <si>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</si>
  <si>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</si>
  <si>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</si>
  <si>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</si>
  <si>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</si>
  <si>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</si>
  <si>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</si>
  <si>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</si>
  <si>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</si>
  <si>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</si>
  <si>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</si>
  <si>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</si>
  <si>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</si>
  <si>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4.24</t>
  </si>
  <si>
    <t>▲ 11.57</t>
  </si>
  <si>
    <t>▲ 7.92</t>
  </si>
  <si>
    <t>▲ 3.41</t>
  </si>
  <si>
    <t>水道事業会計</t>
  </si>
  <si>
    <t>一般会計</t>
  </si>
  <si>
    <t>介護保険特別会計</t>
  </si>
  <si>
    <t>国民健康保険特別会計</t>
  </si>
  <si>
    <t>下水道特別会計</t>
  </si>
  <si>
    <t>後期高齢者医療特別会計</t>
  </si>
  <si>
    <t>町営墓地特別会計</t>
  </si>
  <si>
    <t>その他会計（赤字）</t>
  </si>
  <si>
    <t>その他会計（黒字）</t>
  </si>
  <si>
    <t>H25末</t>
    <phoneticPr fontId="5"/>
  </si>
  <si>
    <t>H26末</t>
    <phoneticPr fontId="5"/>
  </si>
  <si>
    <t>H27末</t>
    <phoneticPr fontId="5"/>
  </si>
  <si>
    <t>H28末</t>
    <phoneticPr fontId="5"/>
  </si>
  <si>
    <t>H29末</t>
    <phoneticPr fontId="5"/>
  </si>
  <si>
    <t>宮城東部衛生処理組合</t>
  </si>
  <si>
    <t>宮城県市町村職員退職手当組合</t>
  </si>
  <si>
    <t>宮城県市町村非常勤消防団員補償報償組合</t>
  </si>
  <si>
    <t>塩釜地区消防事務組合</t>
  </si>
  <si>
    <t>宮城県市町村自治振興センター</t>
  </si>
  <si>
    <t>宮城県後期高齢者医療広域連合</t>
  </si>
  <si>
    <t>宮城県後期高齢者医療事業会計</t>
    <rPh sb="10" eb="12">
      <t>ジギョウ</t>
    </rPh>
    <rPh sb="12" eb="14">
      <t>カイケイ</t>
    </rPh>
    <phoneticPr fontId="5"/>
  </si>
  <si>
    <t>株式会社まちづくり利府</t>
    <rPh sb="0" eb="4">
      <t>カブシキガイシャ</t>
    </rPh>
    <rPh sb="9" eb="11">
      <t>リフ</t>
    </rPh>
    <phoneticPr fontId="18"/>
  </si>
  <si>
    <t>-</t>
    <phoneticPr fontId="2"/>
  </si>
  <si>
    <t>公共施設整備基金</t>
    <rPh sb="0" eb="2">
      <t>コウキョウ</t>
    </rPh>
    <rPh sb="2" eb="4">
      <t>シセツ</t>
    </rPh>
    <rPh sb="4" eb="6">
      <t>セイビ</t>
    </rPh>
    <rPh sb="6" eb="8">
      <t>キキン</t>
    </rPh>
    <phoneticPr fontId="2"/>
  </si>
  <si>
    <t>東日本大震災復興交付金基金</t>
    <rPh sb="0" eb="1">
      <t>ヒガシ</t>
    </rPh>
    <rPh sb="1" eb="3">
      <t>ニホン</t>
    </rPh>
    <rPh sb="3" eb="6">
      <t>ダイシンサイ</t>
    </rPh>
    <rPh sb="6" eb="8">
      <t>フッコウ</t>
    </rPh>
    <rPh sb="8" eb="11">
      <t>コウフキン</t>
    </rPh>
    <rPh sb="11" eb="13">
      <t>キキン</t>
    </rPh>
    <phoneticPr fontId="2"/>
  </si>
  <si>
    <t>図書館建設基金</t>
    <rPh sb="0" eb="2">
      <t>トショ</t>
    </rPh>
    <rPh sb="2" eb="3">
      <t>カン</t>
    </rPh>
    <rPh sb="3" eb="5">
      <t>ケンセツ</t>
    </rPh>
    <rPh sb="5" eb="7">
      <t>キキン</t>
    </rPh>
    <phoneticPr fontId="2"/>
  </si>
  <si>
    <t>社会福祉基金</t>
    <rPh sb="0" eb="2">
      <t>シャカイ</t>
    </rPh>
    <rPh sb="2" eb="4">
      <t>フクシ</t>
    </rPh>
    <rPh sb="4" eb="6">
      <t>キキン</t>
    </rPh>
    <phoneticPr fontId="2"/>
  </si>
  <si>
    <t>町営霊園等管理運営基金</t>
    <rPh sb="0" eb="2">
      <t>チョウエイ</t>
    </rPh>
    <rPh sb="2" eb="4">
      <t>レイエン</t>
    </rPh>
    <rPh sb="4" eb="5">
      <t>トウ</t>
    </rPh>
    <rPh sb="5" eb="7">
      <t>カンリ</t>
    </rPh>
    <rPh sb="7" eb="9">
      <t>ウンエイ</t>
    </rPh>
    <rPh sb="9" eb="11">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</si>
  <si>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</si>
  <si>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</si>
  <si>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</si>
  <si>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</si>
  <si>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</si>
  <si>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</si>
  <si>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</si>
  <si>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</si>
  <si>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</si>
  <si>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</si>
  <si>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</si>
  <si>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</si>
  <si>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将来負担比率については、類似団体と比較すると低い水準となっており、前年度と比較しても減少傾向となっている。主な要因としては、大規模事業の起債償還が完了したためと考えられる。
　一方、有形固定資産原減価償却率については、低下しており、類似団体と比較しても低い水準となっている、これは、公共施設等総合管理計画において、老朽化した施設等の改修が進んだものと考えられる。
　今後も計画的に老朽化対策に取り組み、維持管理に要する経費の減少に努めたい。</t>
    <rPh sb="1" eb="3">
      <t>ショウライ</t>
    </rPh>
    <rPh sb="3" eb="5">
      <t>フタン</t>
    </rPh>
    <rPh sb="5" eb="7">
      <t>ヒリツ</t>
    </rPh>
    <rPh sb="13" eb="15">
      <t>ルイジ</t>
    </rPh>
    <rPh sb="15" eb="17">
      <t>ダンタイ</t>
    </rPh>
    <rPh sb="18" eb="20">
      <t>ヒカク</t>
    </rPh>
    <rPh sb="23" eb="24">
      <t>ヒク</t>
    </rPh>
    <rPh sb="25" eb="27">
      <t>スイジュン</t>
    </rPh>
    <rPh sb="34" eb="37">
      <t>ゼンネンド</t>
    </rPh>
    <rPh sb="38" eb="40">
      <t>ヒカク</t>
    </rPh>
    <rPh sb="43" eb="45">
      <t>ゲンショウ</t>
    </rPh>
    <rPh sb="45" eb="47">
      <t>ケイコウ</t>
    </rPh>
    <rPh sb="54" eb="55">
      <t>オモ</t>
    </rPh>
    <rPh sb="56" eb="58">
      <t>ヨウイン</t>
    </rPh>
    <rPh sb="63" eb="66">
      <t>ダイキボ</t>
    </rPh>
    <rPh sb="66" eb="68">
      <t>ジギョウ</t>
    </rPh>
    <rPh sb="69" eb="71">
      <t>キサイ</t>
    </rPh>
    <rPh sb="71" eb="73">
      <t>ショウカン</t>
    </rPh>
    <rPh sb="74" eb="76">
      <t>カンリョウ</t>
    </rPh>
    <rPh sb="81" eb="82">
      <t>カンガ</t>
    </rPh>
    <rPh sb="89" eb="91">
      <t>イッポウ</t>
    </rPh>
    <rPh sb="92" eb="94">
      <t>ユウケイ</t>
    </rPh>
    <rPh sb="94" eb="96">
      <t>コテイ</t>
    </rPh>
    <rPh sb="96" eb="98">
      <t>シサン</t>
    </rPh>
    <phoneticPr fontId="5"/>
  </si>
  <si>
    <t>　実質公債費比率については、類似団体より高くなっている。主な要因としては、急激な人口増加に対応するため、インフラ整備に伴う過去の借入が影響しているものと考えられるが、現在は、新規起債額の抑制により、計画的な償還が図られているため、比率は減少傾向にある。
　今後も、引き続き財政を圧迫することがないよう計画的な公債管理に努めていく。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</si>
</sst>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1"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15" fillId="0" borderId="117" xfId="20" applyFont="1" applyFill="1" applyBorder="1" applyAlignment="1" applyProtection="1">
      <alignment vertical="center" shrinkToFit="1"/>
      <protection locked="0"/>
    </xf>
    <xf numFmtId="0" fontId="15" fillId="0" borderId="113" xfId="20" applyFont="1" applyFill="1" applyBorder="1" applyAlignment="1" applyProtection="1">
      <alignment vertical="center" shrinkToFit="1"/>
      <protection locked="0"/>
    </xf>
    <xf numFmtId="0" fontId="15" fillId="0" borderId="114" xfId="20" applyFont="1" applyFill="1" applyBorder="1" applyAlignment="1" applyProtection="1">
      <alignmen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02表_【Ｈ21決算】 マニュアル補足資料" xfId="20"/>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B1F2-4B39-9E4B-D28E9966A7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45565</c:v>
                </c:pt>
                <c:pt idx="1">
                  <c:v>83076</c:v>
                </c:pt>
                <c:pt idx="2">
                  <c:v>110777</c:v>
                </c:pt>
                <c:pt idx="3">
                  <c:v>105478</c:v>
                </c:pt>
                <c:pt idx="4">
                  <c:v>92310</c:v>
                </c:pt>
              </c:numCache>
            </c:numRef>
          </c:val>
          <c:smooth val="0"/>
          <c:extLst>
            <c:ext xmlns:c16="http://schemas.microsoft.com/office/drawing/2014/chart" uri="{C3380CC4-5D6E-409C-BE32-E72D297353CC}">
              <c16:uniqueId val="{00000001-B1F2-4B39-9E4B-D28E9966A742}"/>
            </c:ext>
          </c:extLst>
        </c:ser>
        <c:dLbls>
          <c:showLegendKey val="0"/>
          <c:showVal val="0"/>
          <c:showCatName val="0"/>
          <c:showSerName val="0"/>
          <c:showPercent val="0"/>
          <c:showBubbleSize val="0"/>
        </c:dLbls>
        <c:marker val="1"/>
        <c:smooth val="0"/>
        <c:axId val="46075264"/>
        <c:axId val="46081536"/>
      </c:lineChart>
      <c:catAx>
        <c:axId val="46075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081536"/>
        <c:crosses val="autoZero"/>
        <c:auto val="1"/>
        <c:lblAlgn val="ctr"/>
        <c:lblOffset val="100"/>
        <c:tickLblSkip val="1"/>
        <c:tickMarkSkip val="1"/>
        <c:noMultiLvlLbl val="0"/>
      </c:catAx>
      <c:valAx>
        <c:axId val="460815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6075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3.6</c:v>
                </c:pt>
                <c:pt idx="1">
                  <c:v>7.37</c:v>
                </c:pt>
                <c:pt idx="2">
                  <c:v>6.16</c:v>
                </c:pt>
                <c:pt idx="3">
                  <c:v>8.65</c:v>
                </c:pt>
                <c:pt idx="4">
                  <c:v>9.64</c:v>
                </c:pt>
              </c:numCache>
            </c:numRef>
          </c:val>
          <c:extLst>
            <c:ext xmlns:c16="http://schemas.microsoft.com/office/drawing/2014/chart" uri="{C3380CC4-5D6E-409C-BE32-E72D297353CC}">
              <c16:uniqueId val="{00000000-D785-45C1-A9AF-9A2F3A9328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25.95</c:v>
                </c:pt>
                <c:pt idx="1">
                  <c:v>32.57</c:v>
                </c:pt>
                <c:pt idx="2">
                  <c:v>27.32</c:v>
                </c:pt>
                <c:pt idx="3">
                  <c:v>20.56</c:v>
                </c:pt>
                <c:pt idx="4">
                  <c:v>19.940000000000001</c:v>
                </c:pt>
              </c:numCache>
            </c:numRef>
          </c:val>
          <c:extLst>
            <c:ext xmlns:c16="http://schemas.microsoft.com/office/drawing/2014/chart" uri="{C3380CC4-5D6E-409C-BE32-E72D297353CC}">
              <c16:uniqueId val="{00000001-D785-45C1-A9AF-9A2F3A932860}"/>
            </c:ext>
          </c:extLst>
        </c:ser>
        <c:dLbls>
          <c:showLegendKey val="0"/>
          <c:showVal val="0"/>
          <c:showCatName val="0"/>
          <c:showSerName val="0"/>
          <c:showPercent val="0"/>
          <c:showBubbleSize val="0"/>
        </c:dLbls>
        <c:gapWidth val="250"/>
        <c:overlap val="100"/>
        <c:axId val="96072448"/>
        <c:axId val="96074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-4.24</c:v>
                </c:pt>
                <c:pt idx="1">
                  <c:v>8.6</c:v>
                </c:pt>
                <c:pt idx="2">
                  <c:v>-11.57</c:v>
                </c:pt>
                <c:pt idx="3">
                  <c:v>-7.92</c:v>
                </c:pt>
                <c:pt idx="4">
                  <c:v>-3.41</c:v>
                </c:pt>
              </c:numCache>
            </c:numRef>
          </c:val>
          <c:smooth val="0"/>
          <c:extLst>
            <c:ext xmlns:c16="http://schemas.microsoft.com/office/drawing/2014/chart" uri="{C3380CC4-5D6E-409C-BE32-E72D297353CC}">
              <c16:uniqueId val="{00000002-D785-45C1-A9AF-9A2F3A932860}"/>
            </c:ext>
          </c:extLst>
        </c:ser>
        <c:dLbls>
          <c:showLegendKey val="0"/>
          <c:showVal val="0"/>
          <c:showCatName val="0"/>
          <c:showSerName val="0"/>
          <c:showPercent val="0"/>
          <c:showBubbleSize val="0"/>
        </c:dLbls>
        <c:marker val="1"/>
        <c:smooth val="0"/>
        <c:axId val="96072448"/>
        <c:axId val="96074368"/>
      </c:lineChart>
      <c:catAx>
        <c:axId val="9607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6074368"/>
        <c:crosses val="autoZero"/>
        <c:auto val="1"/>
        <c:lblAlgn val="ctr"/>
        <c:lblOffset val="100"/>
        <c:tickLblSkip val="1"/>
        <c:tickMarkSkip val="1"/>
        <c:noMultiLvlLbl val="0"/>
      </c:catAx>
      <c:valAx>
        <c:axId val="96074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7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467-4D43-B453-59E8FF8CE06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67-4D43-B453-59E8FF8CE06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467-4D43-B453-59E8FF8CE063}"/>
            </c:ext>
          </c:extLst>
        </c:ser>
        <c:ser>
          <c:idx val="3"/>
          <c:order val="3"/>
          <c:tx>
            <c:strRef>
              <c:f>データシート!$A$30</c:f>
              <c:strCache>
                <c:ptCount val="1"/>
                <c:pt idx="0">
                  <c:v>町営墓地特別会計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0.02</c:v>
                </c:pt>
                <c:pt idx="4">
                  <c:v>#N/A</c:v>
                </c:pt>
                <c:pt idx="5">
                  <c:v>0.84</c:v>
                </c:pt>
                <c:pt idx="6">
                  <c:v>#N/A</c:v>
                </c:pt>
                <c:pt idx="7">
                  <c:v>0.01</c:v>
                </c:pt>
                <c:pt idx="8">
                  <c:v>#N/A</c:v>
                </c:pt>
                <c:pt idx="9">
                  <c:v>0.01</c:v>
                </c:pt>
              </c:numCache>
            </c:numRef>
          </c:val>
          <c:extLst>
            <c:ext xmlns:c16="http://schemas.microsoft.com/office/drawing/2014/chart" uri="{C3380CC4-5D6E-409C-BE32-E72D297353CC}">
              <c16:uniqueId val="{00000003-5467-4D43-B453-59E8FF8CE06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0.03</c:v>
                </c:pt>
                <c:pt idx="4">
                  <c:v>#N/A</c:v>
                </c:pt>
                <c:pt idx="5">
                  <c:v>0.09</c:v>
                </c:pt>
                <c:pt idx="6">
                  <c:v>#N/A</c:v>
                </c:pt>
                <c:pt idx="7">
                  <c:v>0.04</c:v>
                </c:pt>
                <c:pt idx="8">
                  <c:v>#N/A</c:v>
                </c:pt>
                <c:pt idx="9">
                  <c:v>0.04</c:v>
                </c:pt>
              </c:numCache>
            </c:numRef>
          </c:val>
          <c:extLst>
            <c:ext xmlns:c16="http://schemas.microsoft.com/office/drawing/2014/chart" uri="{C3380CC4-5D6E-409C-BE32-E72D297353CC}">
              <c16:uniqueId val="{00000004-5467-4D43-B453-59E8FF8CE063}"/>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0.31</c:v>
                </c:pt>
                <c:pt idx="2">
                  <c:v>#N/A</c:v>
                </c:pt>
                <c:pt idx="3">
                  <c:v>0.36</c:v>
                </c:pt>
                <c:pt idx="4">
                  <c:v>#N/A</c:v>
                </c:pt>
                <c:pt idx="5">
                  <c:v>0.56000000000000005</c:v>
                </c:pt>
                <c:pt idx="6">
                  <c:v>#N/A</c:v>
                </c:pt>
                <c:pt idx="7">
                  <c:v>0.62</c:v>
                </c:pt>
                <c:pt idx="8">
                  <c:v>#N/A</c:v>
                </c:pt>
                <c:pt idx="9">
                  <c:v>0.63</c:v>
                </c:pt>
              </c:numCache>
            </c:numRef>
          </c:val>
          <c:extLst>
            <c:ext xmlns:c16="http://schemas.microsoft.com/office/drawing/2014/chart" uri="{C3380CC4-5D6E-409C-BE32-E72D297353CC}">
              <c16:uniqueId val="{00000005-5467-4D43-B453-59E8FF8CE06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3.12</c:v>
                </c:pt>
                <c:pt idx="2">
                  <c:v>#N/A</c:v>
                </c:pt>
                <c:pt idx="3">
                  <c:v>1.43</c:v>
                </c:pt>
                <c:pt idx="4">
                  <c:v>#N/A</c:v>
                </c:pt>
                <c:pt idx="5">
                  <c:v>1.21</c:v>
                </c:pt>
                <c:pt idx="6">
                  <c:v>#N/A</c:v>
                </c:pt>
                <c:pt idx="7">
                  <c:v>1.1499999999999999</c:v>
                </c:pt>
                <c:pt idx="8">
                  <c:v>#N/A</c:v>
                </c:pt>
                <c:pt idx="9">
                  <c:v>0.98</c:v>
                </c:pt>
              </c:numCache>
            </c:numRef>
          </c:val>
          <c:extLst>
            <c:ext xmlns:c16="http://schemas.microsoft.com/office/drawing/2014/chart" uri="{C3380CC4-5D6E-409C-BE32-E72D297353CC}">
              <c16:uniqueId val="{00000006-5467-4D43-B453-59E8FF8CE06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0.46</c:v>
                </c:pt>
                <c:pt idx="2">
                  <c:v>#N/A</c:v>
                </c:pt>
                <c:pt idx="3">
                  <c:v>0.59</c:v>
                </c:pt>
                <c:pt idx="4">
                  <c:v>#N/A</c:v>
                </c:pt>
                <c:pt idx="5">
                  <c:v>1.1599999999999999</c:v>
                </c:pt>
                <c:pt idx="6">
                  <c:v>#N/A</c:v>
                </c:pt>
                <c:pt idx="7">
                  <c:v>1.06</c:v>
                </c:pt>
                <c:pt idx="8">
                  <c:v>#N/A</c:v>
                </c:pt>
                <c:pt idx="9">
                  <c:v>1.05</c:v>
                </c:pt>
              </c:numCache>
            </c:numRef>
          </c:val>
          <c:extLst>
            <c:ext xmlns:c16="http://schemas.microsoft.com/office/drawing/2014/chart" uri="{C3380CC4-5D6E-409C-BE32-E72D297353CC}">
              <c16:uniqueId val="{00000007-5467-4D43-B453-59E8FF8CE06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3.6</c:v>
                </c:pt>
                <c:pt idx="2">
                  <c:v>#N/A</c:v>
                </c:pt>
                <c:pt idx="3">
                  <c:v>7.34</c:v>
                </c:pt>
                <c:pt idx="4">
                  <c:v>#N/A</c:v>
                </c:pt>
                <c:pt idx="5">
                  <c:v>5.31</c:v>
                </c:pt>
                <c:pt idx="6">
                  <c:v>#N/A</c:v>
                </c:pt>
                <c:pt idx="7">
                  <c:v>8.6199999999999992</c:v>
                </c:pt>
                <c:pt idx="8">
                  <c:v>#N/A</c:v>
                </c:pt>
                <c:pt idx="9">
                  <c:v>9.6199999999999992</c:v>
                </c:pt>
              </c:numCache>
            </c:numRef>
          </c:val>
          <c:extLst>
            <c:ext xmlns:c16="http://schemas.microsoft.com/office/drawing/2014/chart" uri="{C3380CC4-5D6E-409C-BE32-E72D297353CC}">
              <c16:uniqueId val="{00000008-5467-4D43-B453-59E8FF8CE06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18.52</c:v>
                </c:pt>
                <c:pt idx="2">
                  <c:v>#N/A</c:v>
                </c:pt>
                <c:pt idx="3">
                  <c:v>14.71</c:v>
                </c:pt>
                <c:pt idx="4">
                  <c:v>#N/A</c:v>
                </c:pt>
                <c:pt idx="5">
                  <c:v>16.850000000000001</c:v>
                </c:pt>
                <c:pt idx="6">
                  <c:v>#N/A</c:v>
                </c:pt>
                <c:pt idx="7">
                  <c:v>18.440000000000001</c:v>
                </c:pt>
                <c:pt idx="8">
                  <c:v>#N/A</c:v>
                </c:pt>
                <c:pt idx="9">
                  <c:v>19.84</c:v>
                </c:pt>
              </c:numCache>
            </c:numRef>
          </c:val>
          <c:extLst>
            <c:ext xmlns:c16="http://schemas.microsoft.com/office/drawing/2014/chart" uri="{C3380CC4-5D6E-409C-BE32-E72D297353CC}">
              <c16:uniqueId val="{00000009-5467-4D43-B453-59E8FF8CE063}"/>
            </c:ext>
          </c:extLst>
        </c:ser>
        <c:dLbls>
          <c:showLegendKey val="0"/>
          <c:showVal val="0"/>
          <c:showCatName val="0"/>
          <c:showSerName val="0"/>
          <c:showPercent val="0"/>
          <c:showBubbleSize val="0"/>
        </c:dLbls>
        <c:gapWidth val="150"/>
        <c:overlap val="100"/>
        <c:axId val="121473664"/>
        <c:axId val="121487744"/>
      </c:barChart>
      <c:catAx>
        <c:axId val="12147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487744"/>
        <c:crosses val="autoZero"/>
        <c:auto val="1"/>
        <c:lblAlgn val="ctr"/>
        <c:lblOffset val="100"/>
        <c:tickLblSkip val="1"/>
        <c:tickMarkSkip val="1"/>
        <c:noMultiLvlLbl val="0"/>
      </c:catAx>
      <c:valAx>
        <c:axId val="121487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73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845</c:v>
                </c:pt>
                <c:pt idx="5">
                  <c:v>822</c:v>
                </c:pt>
                <c:pt idx="8">
                  <c:v>836</c:v>
                </c:pt>
                <c:pt idx="11">
                  <c:v>811</c:v>
                </c:pt>
                <c:pt idx="14">
                  <c:v>803</c:v>
                </c:pt>
              </c:numCache>
            </c:numRef>
          </c:val>
          <c:extLst>
            <c:ext xmlns:c16="http://schemas.microsoft.com/office/drawing/2014/chart" uri="{C3380CC4-5D6E-409C-BE32-E72D297353CC}">
              <c16:uniqueId val="{00000000-2AE8-4E79-9FB9-FCC8E22982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AE8-4E79-9FB9-FCC8E22982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58</c:v>
                </c:pt>
                <c:pt idx="3">
                  <c:v>27</c:v>
                </c:pt>
                <c:pt idx="6">
                  <c:v>7</c:v>
                </c:pt>
                <c:pt idx="9">
                  <c:v>4</c:v>
                </c:pt>
                <c:pt idx="12">
                  <c:v>4</c:v>
                </c:pt>
              </c:numCache>
            </c:numRef>
          </c:val>
          <c:extLst>
            <c:ext xmlns:c16="http://schemas.microsoft.com/office/drawing/2014/chart" uri="{C3380CC4-5D6E-409C-BE32-E72D297353CC}">
              <c16:uniqueId val="{00000002-2AE8-4E79-9FB9-FCC8E22982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27</c:v>
                </c:pt>
                <c:pt idx="3">
                  <c:v>28</c:v>
                </c:pt>
                <c:pt idx="6">
                  <c:v>29</c:v>
                </c:pt>
                <c:pt idx="9">
                  <c:v>13</c:v>
                </c:pt>
                <c:pt idx="12">
                  <c:v>9</c:v>
                </c:pt>
              </c:numCache>
            </c:numRef>
          </c:val>
          <c:extLst>
            <c:ext xmlns:c16="http://schemas.microsoft.com/office/drawing/2014/chart" uri="{C3380CC4-5D6E-409C-BE32-E72D297353CC}">
              <c16:uniqueId val="{00000003-2AE8-4E79-9FB9-FCC8E22982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45</c:v>
                </c:pt>
                <c:pt idx="3">
                  <c:v>53</c:v>
                </c:pt>
                <c:pt idx="6">
                  <c:v>55</c:v>
                </c:pt>
                <c:pt idx="9">
                  <c:v>39</c:v>
                </c:pt>
                <c:pt idx="12">
                  <c:v>41</c:v>
                </c:pt>
              </c:numCache>
            </c:numRef>
          </c:val>
          <c:extLst>
            <c:ext xmlns:c16="http://schemas.microsoft.com/office/drawing/2014/chart" uri="{C3380CC4-5D6E-409C-BE32-E72D297353CC}">
              <c16:uniqueId val="{00000004-2AE8-4E79-9FB9-FCC8E22982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E8-4E79-9FB9-FCC8E22982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AE8-4E79-9FB9-FCC8E22982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1311</c:v>
                </c:pt>
                <c:pt idx="3">
                  <c:v>1283</c:v>
                </c:pt>
                <c:pt idx="6">
                  <c:v>1324</c:v>
                </c:pt>
                <c:pt idx="9">
                  <c:v>1275</c:v>
                </c:pt>
                <c:pt idx="12">
                  <c:v>1225</c:v>
                </c:pt>
              </c:numCache>
            </c:numRef>
          </c:val>
          <c:extLst>
            <c:ext xmlns:c16="http://schemas.microsoft.com/office/drawing/2014/chart" uri="{C3380CC4-5D6E-409C-BE32-E72D297353CC}">
              <c16:uniqueId val="{00000007-2AE8-4E79-9FB9-FCC8E2298270}"/>
            </c:ext>
          </c:extLst>
        </c:ser>
        <c:dLbls>
          <c:showLegendKey val="0"/>
          <c:showVal val="0"/>
          <c:showCatName val="0"/>
          <c:showSerName val="0"/>
          <c:showPercent val="0"/>
          <c:showBubbleSize val="0"/>
        </c:dLbls>
        <c:gapWidth val="100"/>
        <c:overlap val="100"/>
        <c:axId val="45744128"/>
        <c:axId val="45745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596</c:v>
                </c:pt>
                <c:pt idx="2">
                  <c:v>#N/A</c:v>
                </c:pt>
                <c:pt idx="3">
                  <c:v>#N/A</c:v>
                </c:pt>
                <c:pt idx="4">
                  <c:v>569</c:v>
                </c:pt>
                <c:pt idx="5">
                  <c:v>#N/A</c:v>
                </c:pt>
                <c:pt idx="6">
                  <c:v>#N/A</c:v>
                </c:pt>
                <c:pt idx="7">
                  <c:v>579</c:v>
                </c:pt>
                <c:pt idx="8">
                  <c:v>#N/A</c:v>
                </c:pt>
                <c:pt idx="9">
                  <c:v>#N/A</c:v>
                </c:pt>
                <c:pt idx="10">
                  <c:v>520</c:v>
                </c:pt>
                <c:pt idx="11">
                  <c:v>#N/A</c:v>
                </c:pt>
                <c:pt idx="12">
                  <c:v>#N/A</c:v>
                </c:pt>
                <c:pt idx="13">
                  <c:v>476</c:v>
                </c:pt>
                <c:pt idx="14">
                  <c:v>#N/A</c:v>
                </c:pt>
              </c:numCache>
            </c:numRef>
          </c:val>
          <c:smooth val="0"/>
          <c:extLst>
            <c:ext xmlns:c16="http://schemas.microsoft.com/office/drawing/2014/chart" uri="{C3380CC4-5D6E-409C-BE32-E72D297353CC}">
              <c16:uniqueId val="{00000008-2AE8-4E79-9FB9-FCC8E2298270}"/>
            </c:ext>
          </c:extLst>
        </c:ser>
        <c:dLbls>
          <c:showLegendKey val="0"/>
          <c:showVal val="0"/>
          <c:showCatName val="0"/>
          <c:showSerName val="0"/>
          <c:showPercent val="0"/>
          <c:showBubbleSize val="0"/>
        </c:dLbls>
        <c:marker val="1"/>
        <c:smooth val="0"/>
        <c:axId val="45744128"/>
        <c:axId val="45745664"/>
      </c:lineChart>
      <c:catAx>
        <c:axId val="45744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745664"/>
        <c:crosses val="autoZero"/>
        <c:auto val="1"/>
        <c:lblAlgn val="ctr"/>
        <c:lblOffset val="100"/>
        <c:tickLblSkip val="1"/>
        <c:tickMarkSkip val="1"/>
        <c:noMultiLvlLbl val="0"/>
      </c:catAx>
      <c:valAx>
        <c:axId val="45745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44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8663</c:v>
                </c:pt>
                <c:pt idx="5">
                  <c:v>8648</c:v>
                </c:pt>
                <c:pt idx="8">
                  <c:v>8639</c:v>
                </c:pt>
                <c:pt idx="11">
                  <c:v>8744</c:v>
                </c:pt>
                <c:pt idx="14">
                  <c:v>8913</c:v>
                </c:pt>
              </c:numCache>
            </c:numRef>
          </c:val>
          <c:extLst>
            <c:ext xmlns:c16="http://schemas.microsoft.com/office/drawing/2014/chart" uri="{C3380CC4-5D6E-409C-BE32-E72D297353CC}">
              <c16:uniqueId val="{00000000-3CC2-47EE-BDCE-44823BD1DD9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474</c:v>
                </c:pt>
                <c:pt idx="5">
                  <c:v>757</c:v>
                </c:pt>
                <c:pt idx="8">
                  <c:v>673</c:v>
                </c:pt>
                <c:pt idx="11">
                  <c:v>745</c:v>
                </c:pt>
                <c:pt idx="14">
                  <c:v>683</c:v>
                </c:pt>
              </c:numCache>
            </c:numRef>
          </c:val>
          <c:extLst>
            <c:ext xmlns:c16="http://schemas.microsoft.com/office/drawing/2014/chart" uri="{C3380CC4-5D6E-409C-BE32-E72D297353CC}">
              <c16:uniqueId val="{00000001-3CC2-47EE-BDCE-44823BD1DD9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3537</c:v>
                </c:pt>
                <c:pt idx="5">
                  <c:v>3490</c:v>
                </c:pt>
                <c:pt idx="8">
                  <c:v>3521</c:v>
                </c:pt>
                <c:pt idx="11">
                  <c:v>2648</c:v>
                </c:pt>
                <c:pt idx="14">
                  <c:v>3000</c:v>
                </c:pt>
              </c:numCache>
            </c:numRef>
          </c:val>
          <c:extLst>
            <c:ext xmlns:c16="http://schemas.microsoft.com/office/drawing/2014/chart" uri="{C3380CC4-5D6E-409C-BE32-E72D297353CC}">
              <c16:uniqueId val="{00000002-3CC2-47EE-BDCE-44823BD1DD9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CC2-47EE-BDCE-44823BD1DD9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CC2-47EE-BDCE-44823BD1DD9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CC2-47EE-BDCE-44823BD1DD9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145</c:v>
                </c:pt>
                <c:pt idx="3">
                  <c:v>62</c:v>
                </c:pt>
                <c:pt idx="6">
                  <c:v>17</c:v>
                </c:pt>
                <c:pt idx="9">
                  <c:v>23</c:v>
                </c:pt>
                <c:pt idx="12">
                  <c:v>0</c:v>
                </c:pt>
              </c:numCache>
            </c:numRef>
          </c:val>
          <c:extLst>
            <c:ext xmlns:c16="http://schemas.microsoft.com/office/drawing/2014/chart" uri="{C3380CC4-5D6E-409C-BE32-E72D297353CC}">
              <c16:uniqueId val="{00000006-3CC2-47EE-BDCE-44823BD1DD9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89</c:v>
                </c:pt>
                <c:pt idx="3">
                  <c:v>69</c:v>
                </c:pt>
                <c:pt idx="6">
                  <c:v>43</c:v>
                </c:pt>
                <c:pt idx="9">
                  <c:v>60</c:v>
                </c:pt>
                <c:pt idx="12">
                  <c:v>67</c:v>
                </c:pt>
              </c:numCache>
            </c:numRef>
          </c:val>
          <c:extLst>
            <c:ext xmlns:c16="http://schemas.microsoft.com/office/drawing/2014/chart" uri="{C3380CC4-5D6E-409C-BE32-E72D297353CC}">
              <c16:uniqueId val="{00000007-3CC2-47EE-BDCE-44823BD1DD9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525</c:v>
                </c:pt>
                <c:pt idx="3">
                  <c:v>607</c:v>
                </c:pt>
                <c:pt idx="6">
                  <c:v>709</c:v>
                </c:pt>
                <c:pt idx="9">
                  <c:v>708</c:v>
                </c:pt>
                <c:pt idx="12">
                  <c:v>638</c:v>
                </c:pt>
              </c:numCache>
            </c:numRef>
          </c:val>
          <c:extLst>
            <c:ext xmlns:c16="http://schemas.microsoft.com/office/drawing/2014/chart" uri="{C3380CC4-5D6E-409C-BE32-E72D297353CC}">
              <c16:uniqueId val="{00000008-3CC2-47EE-BDCE-44823BD1DD9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66</c:v>
                </c:pt>
                <c:pt idx="3">
                  <c:v>19</c:v>
                </c:pt>
                <c:pt idx="6">
                  <c:v>13</c:v>
                </c:pt>
                <c:pt idx="9">
                  <c:v>9</c:v>
                </c:pt>
                <c:pt idx="12">
                  <c:v>5</c:v>
                </c:pt>
              </c:numCache>
            </c:numRef>
          </c:val>
          <c:extLst>
            <c:ext xmlns:c16="http://schemas.microsoft.com/office/drawing/2014/chart" uri="{C3380CC4-5D6E-409C-BE32-E72D297353CC}">
              <c16:uniqueId val="{00000009-3CC2-47EE-BDCE-44823BD1DD9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11773</c:v>
                </c:pt>
                <c:pt idx="3">
                  <c:v>11885</c:v>
                </c:pt>
                <c:pt idx="6">
                  <c:v>11705</c:v>
                </c:pt>
                <c:pt idx="9">
                  <c:v>11780</c:v>
                </c:pt>
                <c:pt idx="12">
                  <c:v>12257</c:v>
                </c:pt>
              </c:numCache>
            </c:numRef>
          </c:val>
          <c:extLst>
            <c:ext xmlns:c16="http://schemas.microsoft.com/office/drawing/2014/chart" uri="{C3380CC4-5D6E-409C-BE32-E72D297353CC}">
              <c16:uniqueId val="{0000000A-3CC2-47EE-BDCE-44823BD1DD93}"/>
            </c:ext>
          </c:extLst>
        </c:ser>
        <c:dLbls>
          <c:showLegendKey val="0"/>
          <c:showVal val="0"/>
          <c:showCatName val="0"/>
          <c:showSerName val="0"/>
          <c:showPercent val="0"/>
          <c:showBubbleSize val="0"/>
        </c:dLbls>
        <c:gapWidth val="100"/>
        <c:overlap val="100"/>
        <c:axId val="45797760"/>
        <c:axId val="45799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443</c:v>
                </c:pt>
                <c:pt idx="11">
                  <c:v>#N/A</c:v>
                </c:pt>
                <c:pt idx="12">
                  <c:v>#N/A</c:v>
                </c:pt>
                <c:pt idx="13">
                  <c:v>370</c:v>
                </c:pt>
                <c:pt idx="14">
                  <c:v>#N/A</c:v>
                </c:pt>
              </c:numCache>
            </c:numRef>
          </c:val>
          <c:smooth val="0"/>
          <c:extLst>
            <c:ext xmlns:c16="http://schemas.microsoft.com/office/drawing/2014/chart" uri="{C3380CC4-5D6E-409C-BE32-E72D297353CC}">
              <c16:uniqueId val="{0000000B-3CC2-47EE-BDCE-44823BD1DD93}"/>
            </c:ext>
          </c:extLst>
        </c:ser>
        <c:dLbls>
          <c:showLegendKey val="0"/>
          <c:showVal val="0"/>
          <c:showCatName val="0"/>
          <c:showSerName val="0"/>
          <c:showPercent val="0"/>
          <c:showBubbleSize val="0"/>
        </c:dLbls>
        <c:marker val="1"/>
        <c:smooth val="0"/>
        <c:axId val="45797760"/>
        <c:axId val="45799680"/>
      </c:lineChart>
      <c:catAx>
        <c:axId val="4579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799680"/>
        <c:crosses val="autoZero"/>
        <c:auto val="1"/>
        <c:lblAlgn val="ctr"/>
        <c:lblOffset val="100"/>
        <c:tickLblSkip val="1"/>
        <c:tickMarkSkip val="1"/>
        <c:noMultiLvlLbl val="0"/>
      </c:catAx>
      <c:valAx>
        <c:axId val="45799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79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1829</c:v>
                </c:pt>
                <c:pt idx="1">
                  <c:v>1380</c:v>
                </c:pt>
                <c:pt idx="2">
                  <c:v>1365</c:v>
                </c:pt>
              </c:numCache>
            </c:numRef>
          </c:val>
          <c:extLst>
            <c:ext xmlns:c16="http://schemas.microsoft.com/office/drawing/2014/chart" uri="{C3380CC4-5D6E-409C-BE32-E72D297353CC}">
              <c16:uniqueId val="{00000000-85EA-4D8F-9BEC-D08A8FDEA05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75</c:v>
                </c:pt>
                <c:pt idx="1">
                  <c:v>73</c:v>
                </c:pt>
                <c:pt idx="2">
                  <c:v>70</c:v>
                </c:pt>
              </c:numCache>
            </c:numRef>
          </c:val>
          <c:extLst>
            <c:ext xmlns:c16="http://schemas.microsoft.com/office/drawing/2014/chart" uri="{C3380CC4-5D6E-409C-BE32-E72D297353CC}">
              <c16:uniqueId val="{00000001-85EA-4D8F-9BEC-D08A8FDEA05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2892</c:v>
                </c:pt>
                <c:pt idx="1">
                  <c:v>1950</c:v>
                </c:pt>
                <c:pt idx="2">
                  <c:v>1788</c:v>
                </c:pt>
              </c:numCache>
            </c:numRef>
          </c:val>
          <c:extLst>
            <c:ext xmlns:c16="http://schemas.microsoft.com/office/drawing/2014/chart" uri="{C3380CC4-5D6E-409C-BE32-E72D297353CC}">
              <c16:uniqueId val="{00000002-85EA-4D8F-9BEC-D08A8FDEA057}"/>
            </c:ext>
          </c:extLst>
        </c:ser>
        <c:dLbls>
          <c:showLegendKey val="0"/>
          <c:showVal val="0"/>
          <c:showCatName val="0"/>
          <c:showSerName val="0"/>
          <c:showPercent val="0"/>
          <c:showBubbleSize val="0"/>
        </c:dLbls>
        <c:gapWidth val="120"/>
        <c:overlap val="100"/>
        <c:axId val="121288576"/>
        <c:axId val="121290112"/>
      </c:barChart>
      <c:catAx>
        <c:axId val="121288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1290112"/>
        <c:crosses val="autoZero"/>
        <c:auto val="1"/>
        <c:lblAlgn val="ctr"/>
        <c:lblOffset val="100"/>
        <c:tickLblSkip val="1"/>
        <c:tickMarkSkip val="1"/>
        <c:noMultiLvlLbl val="0"/>
      </c:catAx>
      <c:valAx>
        <c:axId val="1212901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1288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{103E57E5-758B-4685-8DCA-0E64EC3D4272}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692-4B02-9520-36451C9625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{0954A985-FB98-4D9B-9E4F-DF7E380BA69B}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92-4B02-9520-36451C9625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{EF358E43-2D07-4B12-B881-423C12F60E3E}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92-4B02-9520-36451C9625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{4FD79992-A577-48AB-B7A2-D542DBCBD396}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92-4B02-9520-36451C9625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{F7A222E3-CB69-43CC-A7C1-718E9C825565}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92-4B02-9520-36451C96253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{3CA420CD-11EA-43F8-9239-1AE6E4D0C128}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692-4B02-9520-36451C96253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{AF5645D2-B584-429B-8C88-2A879E222D5D}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692-4B02-9520-36451C962539}"/>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{67D15FC2-2D0D-4DE7-A54C-332D8BABEB65}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692-4B02-9520-36451C962539}"/>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{71522493-49B3-4490-B22B-78C01BDBDE39}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692-4B02-9520-36451C9625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54.5</c:v>
                </c:pt>
                <c:pt idx="24">
                  <c:v>49.5</c:v>
                </c:pt>
                <c:pt idx="32">
                  <c:v>49.2</c:v>
                </c:pt>
              </c:numCache>
            </c:numRef>
          </c:xVal>
          <c:yVal>
            <c:numRef>
              <c:f>公会計指標分析・財政指標組合せ分析表!$BP$51:$DC$51</c:f>
              <c:numCache>
                <c:formatCode>#,##0.0;"▲ "#,##0.0</c:formatCode>
                <c:ptCount val="40"/>
                <c:pt idx="24">
                  <c:v>7.4</c:v>
                </c:pt>
                <c:pt idx="32">
                  <c:v>6</c:v>
                </c:pt>
              </c:numCache>
            </c:numRef>
          </c:yVal>
          <c:smooth val="0"/>
          <c:extLst>
            <c:ext xmlns:c16="http://schemas.microsoft.com/office/drawing/2014/chart" uri="{C3380CC4-5D6E-409C-BE32-E72D297353CC}">
              <c16:uniqueId val="{00000009-7692-4B02-9520-36451C9625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{B100954E-F5EC-485A-9D6C-352327E23030}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692-4B02-9520-36451C9625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{349FF7F9-79CD-4A0D-92A5-79371A44949B}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92-4B02-9520-36451C9625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{EB2F1A55-042C-44D5-9731-09E0FA367A4C}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92-4B02-9520-36451C9625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{E2F7C54D-5873-4725-9157-E4B651555315}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92-4B02-9520-36451C9625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{D8930FBE-0342-4AE9-A07B-E73F3B22E22B}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92-4B02-9520-36451C96253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{1788DE68-2294-40D9-A1DA-D4F8EAE3FF42}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692-4B02-9520-36451C96253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{01DD98C0-FEF6-4457-B37A-79457D4626E6}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692-4B02-9520-36451C96253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{334E9F63-0BA2-4387-B722-D81E7B18949A}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692-4B02-9520-36451C96253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{DB4B3AF6-4708-4F30-BBEE-98FC59AB94C3}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692-4B02-9520-36451C9625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58.1</c:v>
                </c:pt>
                <c:pt idx="32">
                  <c:v>59.1</c:v>
                </c:pt>
              </c:numCache>
            </c:numRef>
          </c:xVal>
          <c:yVal>
            <c:numRef>
              <c:f>公会計指標分析・財政指標組合せ分析表!$BP$55:$DC$55</c:f>
              <c:numCache>
                <c:formatCode>#,##0.0;"▲ "#,##0.0</c:formatCode>
                <c:ptCount val="40"/>
                <c:pt idx="16">
                  <c:v>21</c:v>
                </c:pt>
                <c:pt idx="24">
                  <c:v>20.2</c:v>
                </c:pt>
                <c:pt idx="32">
                  <c:v>18.3</c:v>
                </c:pt>
              </c:numCache>
            </c:numRef>
          </c:yVal>
          <c:smooth val="0"/>
          <c:extLst>
            <c:ext xmlns:c16="http://schemas.microsoft.com/office/drawing/2014/chart" uri="{C3380CC4-5D6E-409C-BE32-E72D297353CC}">
              <c16:uniqueId val="{00000013-7692-4B02-9520-36451C962539}"/>
            </c:ext>
          </c:extLst>
        </c:ser>
        <c:dLbls>
          <c:showLegendKey val="0"/>
          <c:showVal val="1"/>
          <c:showCatName val="0"/>
          <c:showSerName val="0"/>
          <c:showPercent val="0"/>
          <c:showBubbleSize val="0"/>
        </c:dLbls>
        <c:axId val="46179840"/>
        <c:axId val="46181760"/>
      </c:scatterChart>
      <c:valAx>
        <c:axId val="46179840"/>
        <c:scaling>
          <c:orientation val="minMax"/>
          <c:max val="60"/>
          <c:min val="48.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{7AAA4DA6-C0B6-4195-A928-7F74487C1476}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A15-4C63-91A9-8E2ECAA039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{D1D6E509-496C-45F8-B0FC-74B17F9FB167}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15-4C63-91A9-8E2ECAA039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{517C3F4A-3BBB-485E-AE6A-3F73DE685BCE}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15-4C63-91A9-8E2ECAA039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{D5C8016F-E587-475B-9017-5103BE40E7A2}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15-4C63-91A9-8E2ECAA039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{98B5D927-0F85-4F52-90B3-4EC7DDA28CC6}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15-4C63-91A9-8E2ECAA0392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{5F150FD3-8CA6-492A-9F81-491F03A29392}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A15-4C63-91A9-8E2ECAA0392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{C7B2824E-3E7A-42C6-AB45-0B77BD83D668}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A15-4C63-91A9-8E2ECAA0392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{49B9EB3F-7F26-4C9B-B4DD-7A7ED7D2569D}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A15-4C63-91A9-8E2ECAA0392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{8D709D39-F8AA-42DA-BBD3-2EED3F9D5044}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A15-4C63-91A9-8E2ECAA039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9.6</c:v>
                </c:pt>
                <c:pt idx="16">
                  <c:v>9.6</c:v>
                </c:pt>
                <c:pt idx="24">
                  <c:v>9.3000000000000007</c:v>
                </c:pt>
                <c:pt idx="32">
                  <c:v>8.6999999999999993</c:v>
                </c:pt>
              </c:numCache>
            </c:numRef>
          </c:xVal>
          <c:yVal>
            <c:numRef>
              <c:f>公会計指標分析・財政指標組合せ分析表!$BP$73:$DC$73</c:f>
              <c:numCache>
                <c:formatCode>#,##0.0;"▲ "#,##0.0</c:formatCode>
                <c:ptCount val="40"/>
                <c:pt idx="24">
                  <c:v>7.4</c:v>
                </c:pt>
                <c:pt idx="32">
                  <c:v>6</c:v>
                </c:pt>
              </c:numCache>
            </c:numRef>
          </c:yVal>
          <c:smooth val="0"/>
          <c:extLst>
            <c:ext xmlns:c16="http://schemas.microsoft.com/office/drawing/2014/chart" uri="{C3380CC4-5D6E-409C-BE32-E72D297353CC}">
              <c16:uniqueId val="{00000009-3A15-4C63-91A9-8E2ECAA0392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{08ED0C9A-FB26-479D-8693-D8BA6FB309CB}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A15-4C63-91A9-8E2ECAA0392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{7682289B-2D95-4B94-BFF8-D957E3C8D6C3}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15-4C63-91A9-8E2ECAA039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{752DCE69-84D2-47AA-A540-575796B2E065}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15-4C63-91A9-8E2ECAA039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{BD4969D5-5853-4233-9C5B-1C37EFF7996A}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15-4C63-91A9-8E2ECAA039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{03EA5ED4-DB7D-4897-BD13-ECAAF7D413EA}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15-4C63-91A9-8E2ECAA0392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{68815654-12BE-4C1E-9D4F-627819D4CCF8}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A15-4C63-91A9-8E2ECAA03927}"/>
                </c:ext>
              </c:extLst>
            </c:dLbl>
            <c:dLbl>
              <c:idx val="16"/>
              <c:layout>
                <c:manualLayout>
                  <c:x val="-4.516035515397129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{8CD41323-522D-4F65-B10F-4D5F254B595B}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A15-4C63-91A9-8E2ECAA03927}"/>
                </c:ext>
              </c:extLst>
            </c:dLbl>
            <c:dLbl>
              <c:idx val="24"/>
              <c:layout>
                <c:manualLayout>
                  <c:x val="-1.8235628084250027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{368DB2AE-76A1-4961-81A9-91DA792212E9}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A15-4C63-91A9-8E2ECAA0392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{C3CB90C5-F53F-45A5-AACD-F709605AE894}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A15-4C63-91A9-8E2ECAA039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3A15-4C63-91A9-8E2ECAA03927}"/>
            </c:ext>
          </c:extLst>
        </c:ser>
        <c:dLbls>
          <c:showLegendKey val="0"/>
          <c:showVal val="1"/>
          <c:showCatName val="0"/>
          <c:showSerName val="0"/>
          <c:showPercent val="0"/>
          <c:showBubbleSize val="0"/>
        </c:dLbls>
        <c:axId val="84219776"/>
        <c:axId val="84234240"/>
      </c:scatterChart>
      <c:valAx>
        <c:axId val="84219776"/>
        <c:scaling>
          <c:orientation val="minMax"/>
          <c:max val="9.6"/>
          <c:min val="6.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分子の大きな要因となる平成</a:t>
          </a:r>
          <a:r>
            <a:rPr kumimoji="1" lang="ja-JP" altLang="en-US" sz="1400">
              <a:solidFill>
                <a:schemeClr val="dk1"/>
              </a:solidFill>
              <a:effectLst/>
              <a:latin typeface="+mn-lt"/>
              <a:ea typeface="+mn-ea"/>
              <a:cs typeface="+mn-cs"/>
            </a:rPr>
            <a:t>３０</a:t>
          </a:r>
          <a:r>
            <a:rPr kumimoji="1" lang="ja-JP" altLang="ja-JP" sz="1400">
              <a:solidFill>
                <a:schemeClr val="dk1"/>
              </a:solidFill>
              <a:effectLst/>
              <a:latin typeface="+mn-lt"/>
              <a:ea typeface="+mn-ea"/>
              <a:cs typeface="+mn-cs"/>
            </a:rPr>
            <a:t>年度の元利償還金については、平成</a:t>
          </a:r>
          <a:r>
            <a:rPr kumimoji="1" lang="ja-JP" altLang="en-US" sz="1400">
              <a:solidFill>
                <a:schemeClr val="dk1"/>
              </a:solidFill>
              <a:effectLst/>
              <a:latin typeface="+mn-lt"/>
              <a:ea typeface="+mn-ea"/>
              <a:cs typeface="+mn-cs"/>
            </a:rPr>
            <a:t>４</a:t>
          </a:r>
          <a:r>
            <a:rPr kumimoji="1" lang="ja-JP" altLang="ja-JP" sz="1400">
              <a:solidFill>
                <a:schemeClr val="dk1"/>
              </a:solidFill>
              <a:effectLst/>
              <a:latin typeface="+mn-lt"/>
              <a:ea typeface="+mn-ea"/>
              <a:cs typeface="+mn-cs"/>
            </a:rPr>
            <a:t>年度及び平成</a:t>
          </a:r>
          <a:r>
            <a:rPr kumimoji="1" lang="ja-JP" altLang="en-US" sz="1400">
              <a:solidFill>
                <a:schemeClr val="dk1"/>
              </a:solidFill>
              <a:effectLst/>
              <a:latin typeface="+mn-lt"/>
              <a:ea typeface="+mn-ea"/>
              <a:cs typeface="+mn-cs"/>
            </a:rPr>
            <a:t>９</a:t>
          </a:r>
          <a:r>
            <a:rPr kumimoji="1" lang="ja-JP" altLang="ja-JP" sz="1400">
              <a:solidFill>
                <a:schemeClr val="dk1"/>
              </a:solidFill>
              <a:effectLst/>
              <a:latin typeface="+mn-lt"/>
              <a:ea typeface="+mn-ea"/>
              <a:cs typeface="+mn-cs"/>
            </a:rPr>
            <a:t>年度に借り入れた学校教育施設等整備事業債の償還が終了したことにより、減少したものである。</a:t>
          </a:r>
          <a:endParaRPr lang="ja-JP" altLang="ja-JP" sz="1400">
            <a:effectLst/>
          </a:endParaRPr>
        </a:p>
        <a:p>
          <a:r>
            <a:rPr kumimoji="1" lang="ja-JP" altLang="ja-JP" sz="1400">
              <a:solidFill>
                <a:schemeClr val="dk1"/>
              </a:solidFill>
              <a:effectLst/>
              <a:latin typeface="+mn-lt"/>
              <a:ea typeface="+mn-ea"/>
              <a:cs typeface="+mn-cs"/>
            </a:rPr>
            <a:t>　起債抑制策（当該年度元金償還額を上回らない当該年度借入額の設定）を継続的に実施していることから、地方債</a:t>
          </a:r>
          <a:r>
            <a:rPr kumimoji="1" lang="ja-JP" altLang="en-US" sz="1400">
              <a:solidFill>
                <a:schemeClr val="dk1"/>
              </a:solidFill>
              <a:effectLst/>
              <a:latin typeface="+mn-lt"/>
              <a:ea typeface="+mn-ea"/>
              <a:cs typeface="+mn-cs"/>
            </a:rPr>
            <a:t>償還額は抑制され、分子は減少傾向にある。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将来負担額のうち、</a:t>
          </a:r>
          <a:r>
            <a:rPr kumimoji="1" lang="ja-JP" altLang="ja-JP" sz="1400" b="0" i="0" baseline="0">
              <a:solidFill>
                <a:schemeClr val="dk1"/>
              </a:solidFill>
              <a:effectLst/>
              <a:latin typeface="+mn-lt"/>
              <a:ea typeface="+mn-ea"/>
              <a:cs typeface="+mn-cs"/>
            </a:rPr>
            <a:t>「一般会計等に係る地方債の現在高」</a:t>
          </a:r>
          <a:r>
            <a:rPr kumimoji="1" lang="ja-JP" altLang="ja-JP" sz="1400">
              <a:solidFill>
                <a:schemeClr val="dk1"/>
              </a:solidFill>
              <a:effectLst/>
              <a:latin typeface="+mn-lt"/>
              <a:ea typeface="+mn-ea"/>
              <a:cs typeface="+mn-cs"/>
            </a:rPr>
            <a:t>は増加となったものの、「公営企業債等繰入見込額」</a:t>
          </a:r>
          <a:r>
            <a:rPr kumimoji="1" lang="ja-JP" altLang="en-US" sz="1400">
              <a:solidFill>
                <a:schemeClr val="dk1"/>
              </a:solidFill>
              <a:effectLst/>
              <a:latin typeface="+mn-lt"/>
              <a:ea typeface="+mn-ea"/>
              <a:cs typeface="+mn-cs"/>
            </a:rPr>
            <a:t>「退職手当負担見込額」は</a:t>
          </a:r>
          <a:r>
            <a:rPr kumimoji="1" lang="ja-JP" altLang="ja-JP" sz="1400">
              <a:solidFill>
                <a:schemeClr val="dk1"/>
              </a:solidFill>
              <a:effectLst/>
              <a:latin typeface="+mn-lt"/>
              <a:ea typeface="+mn-ea"/>
              <a:cs typeface="+mn-cs"/>
            </a:rPr>
            <a:t>減少している。また、充当可能財源のうち、</a:t>
          </a:r>
          <a:r>
            <a:rPr kumimoji="1" lang="ja-JP" altLang="en-US" sz="1400">
              <a:solidFill>
                <a:schemeClr val="dk1"/>
              </a:solidFill>
              <a:effectLst/>
              <a:latin typeface="+mn-lt"/>
              <a:ea typeface="+mn-ea"/>
              <a:cs typeface="+mn-cs"/>
            </a:rPr>
            <a:t>「充当可能基金」は公共施設整備基金及びふるさと応援寄附基金への積立てにより増加し</a:t>
          </a:r>
          <a:r>
            <a:rPr kumimoji="1" lang="ja-JP" altLang="ja-JP" sz="1400">
              <a:solidFill>
                <a:schemeClr val="dk1"/>
              </a:solidFill>
              <a:effectLst/>
              <a:latin typeface="+mn-lt"/>
              <a:ea typeface="+mn-ea"/>
              <a:cs typeface="+mn-cs"/>
            </a:rPr>
            <a:t>、平成</a:t>
          </a:r>
          <a:r>
            <a:rPr kumimoji="1" lang="ja-JP" altLang="en-US" sz="1400">
              <a:solidFill>
                <a:schemeClr val="dk1"/>
              </a:solidFill>
              <a:effectLst/>
              <a:latin typeface="+mn-lt"/>
              <a:ea typeface="+mn-ea"/>
              <a:cs typeface="+mn-cs"/>
            </a:rPr>
            <a:t>３０</a:t>
          </a:r>
          <a:r>
            <a:rPr kumimoji="1" lang="ja-JP" altLang="ja-JP" sz="1400">
              <a:solidFill>
                <a:schemeClr val="dk1"/>
              </a:solidFill>
              <a:effectLst/>
              <a:latin typeface="+mn-lt"/>
              <a:ea typeface="+mn-ea"/>
              <a:cs typeface="+mn-cs"/>
            </a:rPr>
            <a:t>年度</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将来負担</a:t>
          </a:r>
          <a:r>
            <a:rPr kumimoji="1" lang="ja-JP" altLang="en-US" sz="1400">
              <a:solidFill>
                <a:schemeClr val="dk1"/>
              </a:solidFill>
              <a:effectLst/>
              <a:latin typeface="+mn-lt"/>
              <a:ea typeface="+mn-ea"/>
              <a:cs typeface="+mn-cs"/>
            </a:rPr>
            <a:t>比率は前年度より１．４ポイント減少した。</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文化複合施設建設事業の本格化により一時的に地方債残高は増加することが見込まれるが、</a:t>
          </a:r>
          <a:r>
            <a:rPr kumimoji="1" lang="ja-JP" altLang="ja-JP" sz="1400">
              <a:solidFill>
                <a:schemeClr val="dk1"/>
              </a:solidFill>
              <a:effectLst/>
              <a:latin typeface="+mn-lt"/>
              <a:ea typeface="+mn-ea"/>
              <a:cs typeface="+mn-cs"/>
            </a:rPr>
            <a:t>起債抑制策（当該年度元金償還額を上回らない当該年度借入額の設定）</a:t>
          </a:r>
          <a:r>
            <a:rPr kumimoji="1" lang="ja-JP" altLang="en-US" sz="1400">
              <a:solidFill>
                <a:schemeClr val="dk1"/>
              </a:solidFill>
              <a:effectLst/>
              <a:latin typeface="+mn-lt"/>
              <a:ea typeface="+mn-ea"/>
              <a:cs typeface="+mn-cs"/>
            </a:rPr>
            <a:t>を継続的に実施することにより、</a:t>
          </a:r>
          <a:r>
            <a:rPr kumimoji="1" lang="ja-JP" altLang="ja-JP" sz="1400">
              <a:solidFill>
                <a:schemeClr val="dk1"/>
              </a:solidFill>
              <a:effectLst/>
              <a:latin typeface="+mn-lt"/>
              <a:ea typeface="+mn-ea"/>
              <a:cs typeface="+mn-cs"/>
            </a:rPr>
            <a:t>地方債残高の減少が</a:t>
          </a:r>
          <a:r>
            <a:rPr kumimoji="1" lang="ja-JP" altLang="en-US" sz="1400">
              <a:solidFill>
                <a:schemeClr val="dk1"/>
              </a:solidFill>
              <a:effectLst/>
              <a:latin typeface="+mn-lt"/>
              <a:ea typeface="+mn-ea"/>
              <a:cs typeface="+mn-cs"/>
            </a:rPr>
            <a:t>図</a:t>
          </a:r>
          <a:r>
            <a:rPr kumimoji="1" lang="ja-JP" altLang="ja-JP" sz="1400">
              <a:solidFill>
                <a:schemeClr val="dk1"/>
              </a:solidFill>
              <a:effectLst/>
              <a:latin typeface="+mn-lt"/>
              <a:ea typeface="+mn-ea"/>
              <a:cs typeface="+mn-cs"/>
            </a:rPr>
            <a:t>れるよう努力する。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宮城県利府町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震災復興事業</a:t>
          </a:r>
          <a:r>
            <a:rPr kumimoji="1" lang="ja-JP" altLang="en-US" sz="1100">
              <a:solidFill>
                <a:schemeClr val="dk1"/>
              </a:solidFill>
              <a:effectLst/>
              <a:latin typeface="+mn-lt"/>
              <a:ea typeface="+mn-ea"/>
              <a:cs typeface="+mn-cs"/>
            </a:rPr>
            <a:t>の進捗に伴い東日本大震災復興交付金基金を取崩し、返還を行ったことにより</a:t>
          </a:r>
          <a:r>
            <a:rPr kumimoji="1" lang="ja-JP" altLang="ja-JP" sz="1100">
              <a:solidFill>
                <a:schemeClr val="dk1"/>
              </a:solidFill>
              <a:effectLst/>
              <a:latin typeface="+mn-lt"/>
              <a:ea typeface="+mn-ea"/>
              <a:cs typeface="+mn-cs"/>
            </a:rPr>
            <a:t>、基金全体として約１億</a:t>
          </a:r>
          <a:r>
            <a:rPr kumimoji="1" lang="ja-JP" altLang="en-US" sz="1100">
              <a:solidFill>
                <a:schemeClr val="dk1"/>
              </a:solidFill>
              <a:effectLst/>
              <a:latin typeface="+mn-lt"/>
              <a:ea typeface="+mn-ea"/>
              <a:cs typeface="+mn-cs"/>
            </a:rPr>
            <a:t>７，９００</a:t>
          </a:r>
          <a:r>
            <a:rPr kumimoji="1" lang="ja-JP" altLang="ja-JP" sz="1100">
              <a:solidFill>
                <a:schemeClr val="dk1"/>
              </a:solidFill>
              <a:effectLst/>
              <a:latin typeface="+mn-lt"/>
              <a:ea typeface="+mn-ea"/>
              <a:cs typeface="+mn-cs"/>
            </a:rPr>
            <a:t>万円の減となった。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今後も文化複合施設等公共施設の整備事業</a:t>
          </a:r>
          <a:r>
            <a:rPr kumimoji="1" lang="ja-JP" altLang="en-US" sz="1100">
              <a:solidFill>
                <a:schemeClr val="dk1"/>
              </a:solidFill>
              <a:effectLst/>
              <a:latin typeface="+mn-lt"/>
              <a:ea typeface="+mn-ea"/>
              <a:cs typeface="+mn-cs"/>
            </a:rPr>
            <a:t>や各公共施設の長寿命化等</a:t>
          </a:r>
          <a:r>
            <a:rPr kumimoji="1" lang="ja-JP" altLang="ja-JP" sz="1100">
              <a:solidFill>
                <a:schemeClr val="dk1"/>
              </a:solidFill>
              <a:effectLst/>
              <a:latin typeface="+mn-lt"/>
              <a:ea typeface="+mn-ea"/>
              <a:cs typeface="+mn-cs"/>
            </a:rPr>
            <a:t>が見込まれることから</a:t>
          </a:r>
          <a:r>
            <a:rPr lang="ja-JP" altLang="ja-JP" sz="1100" b="0" i="0" baseline="0">
              <a:solidFill>
                <a:schemeClr val="dk1"/>
              </a:solidFill>
              <a:effectLst/>
              <a:latin typeface="+mn-lt"/>
              <a:ea typeface="+mn-ea"/>
              <a:cs typeface="+mn-cs"/>
            </a:rPr>
            <a:t>中長期的には減少傾向にある。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東日本大震災復興交付金基金　東日本大震災復興特別区域法に規定する復興交付金事業等に要する経費の財源に充てる。</a:t>
          </a:r>
          <a:endParaRPr lang="ja-JP" altLang="ja-JP" sz="1400">
            <a:effectLst/>
          </a:endParaRPr>
        </a:p>
        <a:p>
          <a:r>
            <a:rPr kumimoji="1" lang="ja-JP" altLang="ja-JP" sz="1100">
              <a:solidFill>
                <a:schemeClr val="dk1"/>
              </a:solidFill>
              <a:effectLst/>
              <a:latin typeface="+mn-lt"/>
              <a:ea typeface="+mn-ea"/>
              <a:cs typeface="+mn-cs"/>
            </a:rPr>
            <a:t>　公共施設整備基金　教育、文化、福祉等の公共施設の整備を図り、もって町民福祉の向上に資する経費の財源に充てる。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東日本大震災復興交付金基金　震災復興事業</a:t>
          </a:r>
          <a:r>
            <a:rPr kumimoji="1" lang="ja-JP" altLang="en-US" sz="1100">
              <a:solidFill>
                <a:schemeClr val="dk1"/>
              </a:solidFill>
              <a:effectLst/>
              <a:latin typeface="+mn-lt"/>
              <a:ea typeface="+mn-ea"/>
              <a:cs typeface="+mn-cs"/>
            </a:rPr>
            <a:t>の進捗に伴い、東日本大震災復興交付金を各府省に返還するため</a:t>
          </a:r>
          <a:r>
            <a:rPr lang="ja-JP" altLang="ja-JP" sz="1100" b="0" i="0" baseline="0">
              <a:solidFill>
                <a:schemeClr val="dk1"/>
              </a:solidFill>
              <a:effectLst/>
              <a:latin typeface="+mn-lt"/>
              <a:ea typeface="+mn-ea"/>
              <a:cs typeface="+mn-cs"/>
            </a:rPr>
            <a:t>取り崩したことによる減少。</a:t>
          </a:r>
          <a:endParaRPr lang="ja-JP" altLang="ja-JP" sz="1400">
            <a:effectLst/>
          </a:endParaRPr>
        </a:p>
        <a:p>
          <a:r>
            <a:rPr kumimoji="1" lang="ja-JP" altLang="ja-JP" sz="1100">
              <a:solidFill>
                <a:schemeClr val="dk1"/>
              </a:solidFill>
              <a:effectLst/>
              <a:latin typeface="+mn-lt"/>
              <a:ea typeface="+mn-ea"/>
              <a:cs typeface="+mn-cs"/>
            </a:rPr>
            <a:t>　公共施設整備基金</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文化複合施設整備事業</a:t>
          </a:r>
          <a:r>
            <a:rPr kumimoji="1" lang="ja-JP" altLang="en-US" sz="1100">
              <a:solidFill>
                <a:schemeClr val="dk1"/>
              </a:solidFill>
              <a:effectLst/>
              <a:latin typeface="+mn-lt"/>
              <a:ea typeface="+mn-ea"/>
              <a:cs typeface="+mn-cs"/>
            </a:rPr>
            <a:t>及び各公共施設長寿命化事業に備え、予算積立てを行ったことによる増加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endParaRPr>
        </a:p>
        <a:p>
          <a:r>
            <a:rPr kumimoji="1" lang="ja-JP" altLang="ja-JP" sz="1100">
              <a:solidFill>
                <a:schemeClr val="dk1"/>
              </a:solidFill>
              <a:effectLst/>
              <a:latin typeface="+mn-lt"/>
              <a:ea typeface="+mn-ea"/>
              <a:cs typeface="+mn-cs"/>
            </a:rPr>
            <a:t>　東日本大震災復興交付金基金　震災復興事業の</a:t>
          </a:r>
          <a:r>
            <a:rPr kumimoji="1" lang="ja-JP" altLang="en-US" sz="1100">
              <a:solidFill>
                <a:schemeClr val="dk1"/>
              </a:solidFill>
              <a:effectLst/>
              <a:latin typeface="+mn-lt"/>
              <a:ea typeface="+mn-ea"/>
              <a:cs typeface="+mn-cs"/>
            </a:rPr>
            <a:t>進捗に伴い、引き続き各府省に返還を行う。</a:t>
          </a:r>
          <a:endParaRPr lang="ja-JP" altLang="ja-JP" sz="1400">
            <a:effectLst/>
          </a:endParaRPr>
        </a:p>
        <a:p>
          <a:r>
            <a:rPr kumimoji="1" lang="ja-JP" altLang="ja-JP" sz="1100">
              <a:solidFill>
                <a:schemeClr val="dk1"/>
              </a:solidFill>
              <a:effectLst/>
              <a:latin typeface="+mn-lt"/>
              <a:ea typeface="+mn-ea"/>
              <a:cs typeface="+mn-cs"/>
            </a:rPr>
            <a:t>　公共施設整備基金　公共施設整備事業や</a:t>
          </a:r>
          <a:r>
            <a:rPr kumimoji="1" lang="ja-JP" altLang="en-US" sz="1100">
              <a:solidFill>
                <a:schemeClr val="dk1"/>
              </a:solidFill>
              <a:effectLst/>
              <a:latin typeface="+mn-lt"/>
              <a:ea typeface="+mn-ea"/>
              <a:cs typeface="+mn-cs"/>
            </a:rPr>
            <a:t>長寿命化事業</a:t>
          </a:r>
          <a:r>
            <a:rPr kumimoji="1" lang="ja-JP" altLang="ja-JP" sz="1100">
              <a:solidFill>
                <a:schemeClr val="dk1"/>
              </a:solidFill>
              <a:effectLst/>
              <a:latin typeface="+mn-lt"/>
              <a:ea typeface="+mn-ea"/>
              <a:cs typeface="+mn-cs"/>
            </a:rPr>
            <a:t>に備え計画的に基金をあて事業の進捗に努める。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文化複合施設や小学校建替事業等</a:t>
          </a:r>
          <a:r>
            <a:rPr kumimoji="1" lang="ja-JP" altLang="en-US" sz="1100">
              <a:solidFill>
                <a:schemeClr val="dk1"/>
              </a:solidFill>
              <a:effectLst/>
              <a:latin typeface="+mn-lt"/>
              <a:ea typeface="+mn-ea"/>
              <a:cs typeface="+mn-cs"/>
            </a:rPr>
            <a:t>の進捗</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取り崩したことによる減。</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財政調整基金の残高は、標準財政規模の５％から１０％の範囲内となるように努めることとしている。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社会福祉施設整備事業債の</a:t>
          </a:r>
          <a:r>
            <a:rPr lang="ja-JP" altLang="ja-JP" sz="1100" b="0" i="0" baseline="0">
              <a:solidFill>
                <a:schemeClr val="dk1"/>
              </a:solidFill>
              <a:effectLst/>
              <a:latin typeface="+mn-lt"/>
              <a:ea typeface="+mn-ea"/>
              <a:cs typeface="+mn-cs"/>
            </a:rPr>
            <a:t>償還のため</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取り崩したことによる減少。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地方債の償還計画を踏まえ、</a:t>
          </a:r>
          <a:r>
            <a:rPr lang="ja-JP" altLang="en-US" sz="1100" b="0" i="0" baseline="0">
              <a:solidFill>
                <a:schemeClr val="dk1"/>
              </a:solidFill>
              <a:effectLst/>
              <a:latin typeface="+mn-lt"/>
              <a:ea typeface="+mn-ea"/>
              <a:cs typeface="+mn-cs"/>
            </a:rPr>
            <a:t>今後も継続的に</a:t>
          </a:r>
          <a:r>
            <a:rPr lang="ja-JP" altLang="ja-JP" sz="1100" b="0" i="0" baseline="0">
              <a:solidFill>
                <a:schemeClr val="dk1"/>
              </a:solidFill>
              <a:effectLst/>
              <a:latin typeface="+mn-lt"/>
              <a:ea typeface="+mn-ea"/>
              <a:cs typeface="+mn-cs"/>
            </a:rPr>
            <a:t>取り崩</a:t>
          </a:r>
          <a:r>
            <a:rPr lang="ja-JP" altLang="en-US" sz="1100" b="0" i="0" baseline="0">
              <a:solidFill>
                <a:schemeClr val="dk1"/>
              </a:solidFill>
              <a:effectLst/>
              <a:latin typeface="+mn-lt"/>
              <a:ea typeface="+mn-ea"/>
              <a:cs typeface="+mn-cs"/>
            </a:rPr>
            <a:t>す</a:t>
          </a:r>
          <a:r>
            <a:rPr lang="ja-JP" altLang="ja-JP" sz="1100" b="0" i="0" baseline="0">
              <a:solidFill>
                <a:schemeClr val="dk1"/>
              </a:solidFill>
              <a:effectLst/>
              <a:latin typeface="+mn-lt"/>
              <a:ea typeface="+mn-ea"/>
              <a:cs typeface="+mn-cs"/>
            </a:rPr>
            <a:t>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36,168
36,018
44.89
14,881,109
13,595,012
660,561
6,849,106
12,256,929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D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D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D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00000000-0008-0000-0D00-000033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原価償却率は類似団体と比較すると低くなっている。主な要因としては、公共施設等管理計画に基づき、現在、順次、個別施設計画の策定を行っているため、計画的に維持管理が進められているものと考えら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今後も、必要に応じ個別計画の策定し、適正な改修等に取り組んでいきたい。</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00000000-0008-0000-0D00-000045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1" name="有形固定資産減価償却率最小値テキスト">
          <a:extLst>
            <a:ext uri="{FF2B5EF4-FFF2-40B4-BE49-F238E27FC236}">
              <a16:creationId xmlns:a16="http://schemas.microsoft.com/office/drawing/2014/main" id="{00000000-0008-0000-0D00-000047000000}"/>
            </a:ext>
          </a:extLst>
        </xdr:cNvPr>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3" name="有形固定資産減価償却率最大値テキスト">
          <a:extLst>
            <a:ext uri="{FF2B5EF4-FFF2-40B4-BE49-F238E27FC236}">
              <a16:creationId xmlns:a16="http://schemas.microsoft.com/office/drawing/2014/main" id="{00000000-0008-0000-0D00-000049000000}"/>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5" name="有形固定資産減価償却率平均値テキスト">
          <a:extLst>
            <a:ext uri="{FF2B5EF4-FFF2-40B4-BE49-F238E27FC236}">
              <a16:creationId xmlns:a16="http://schemas.microsoft.com/office/drawing/2014/main" id="{00000000-0008-0000-0D00-00004B000000}"/>
            </a:ext>
          </a:extLst>
        </xdr:cNvPr>
        <xdr:cNvSpPr txBox="1"/>
      </xdr:nvSpPr>
      <xdr:spPr>
        <a:xfrm>
          <a:off x="4813300" y="6015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39642</xdr:rowOff>
    </xdr:from>
    <xdr:to>
      <xdr:col>23</xdr:col>
      <xdr:colOff>136525</xdr:colOff>
      <xdr:row>33</xdr:row>
      <xdr:rowOff>141243</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6469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18069</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6447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30389</xdr:rowOff>
    </xdr:from>
    <xdr:to>
      <xdr:col>19</xdr:col>
      <xdr:colOff>187325</xdr:colOff>
      <xdr:row>33</xdr:row>
      <xdr:rowOff>131989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64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81190</xdr:rowOff>
    </xdr:from>
    <xdr:to>
      <xdr:col>23</xdr:col>
      <xdr:colOff>85725</xdr:colOff>
      <xdr:row>33</xdr:row>
      <xdr:rowOff>90442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4051300" y="6510565"/>
          <a:ext cx="7112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47625</xdr:rowOff>
    </xdr:from>
    <xdr:to>
      <xdr:col>15</xdr:col>
      <xdr:colOff>187325</xdr:colOff>
      <xdr:row>32</xdr:row>
      <xdr:rowOff>149225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98425</xdr:rowOff>
    </xdr:from>
    <xdr:to>
      <xdr:col>19</xdr:col>
      <xdr:colOff>136525</xdr:colOff>
      <xdr:row>33</xdr:row>
      <xdr:rowOff>81190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3289300" y="6356350"/>
          <a:ext cx="762000" cy="15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96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031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11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123117</xdr:rowOff>
    </xdr:from>
    <xdr:ext cx="405111" cy="259045"/>
    <xdr:sp macro="" textlink="">
      <xdr:nvSpPr>
        <xdr:cNvPr id="94" name="n_1mainValue有形固定資産減価償却率">
          <a:extLst>
            <a:ext uri="{FF2B5EF4-FFF2-40B4-BE49-F238E27FC236}">
              <a16:creationId xmlns:a16="http://schemas.microsoft.com/office/drawing/2014/main" id="{00000000-0008-0000-0D00-00005E000000}"/>
            </a:ext>
          </a:extLst>
        </xdr:cNvPr>
        <xdr:cNvSpPr txBox="1"/>
      </xdr:nvSpPr>
      <xdr:spPr>
        <a:xfrm>
          <a:off x="3836044" y="655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140352</xdr:rowOff>
    </xdr:from>
    <xdr:ext cx="405111" cy="259045"/>
    <xdr:sp macro="" textlink="">
      <xdr:nvSpPr>
        <xdr:cNvPr id="95" name="n_2mainValue有形固定資産減価償却率">
          <a:extLst>
            <a:ext uri="{FF2B5EF4-FFF2-40B4-BE49-F238E27FC236}">
              <a16:creationId xmlns:a16="http://schemas.microsoft.com/office/drawing/2014/main" id="{00000000-0008-0000-0D00-00005F000000}"/>
            </a:ext>
          </a:extLst>
        </xdr:cNvPr>
        <xdr:cNvSpPr txBox="1"/>
      </xdr:nvSpPr>
      <xdr:spPr>
        <a:xfrm>
          <a:off x="308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債務償還比率は類似団体より低くなっており。主な要因としては、立地企業からの地方税収入の増や資本的整備に係る交付金の有効活用が考えられる。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今後も引き続き新規起債額の抑制に努め、地方債現在高の減少に取り組んでいきたい。</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比率グラフ枠">
          <a:extLst>
            <a:ext uri="{FF2B5EF4-FFF2-40B4-BE49-F238E27FC236}">
              <a16:creationId xmlns:a16="http://schemas.microsoft.com/office/drawing/2014/main" id="{00000000-0008-0000-0D00-00007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3" name="債務償還比率最小値テキスト">
          <a:extLst>
            <a:ext uri="{FF2B5EF4-FFF2-40B4-BE49-F238E27FC236}">
              <a16:creationId xmlns:a16="http://schemas.microsoft.com/office/drawing/2014/main" id="{00000000-0008-0000-0D00-00007B000000}"/>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5" name="債務償還比率最大値テキスト">
          <a:extLst>
            <a:ext uri="{FF2B5EF4-FFF2-40B4-BE49-F238E27FC236}">
              <a16:creationId xmlns:a16="http://schemas.microsoft.com/office/drawing/2014/main" id="{00000000-0008-0000-0D00-00007D000000}"/>
            </a:ext>
          </a:extLst>
        </xdr:cNvPr>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54810</xdr:rowOff>
    </xdr:from>
    <xdr:ext cx="469744" cy="259045"/>
    <xdr:sp macro="" textlink="">
      <xdr:nvSpPr>
        <xdr:cNvPr id="127" name="債務償還比率平均値テキスト">
          <a:extLst>
            <a:ext uri="{FF2B5EF4-FFF2-40B4-BE49-F238E27FC236}">
              <a16:creationId xmlns:a16="http://schemas.microsoft.com/office/drawing/2014/main" id="{00000000-0008-0000-0D00-00007F000000}"/>
            </a:ext>
          </a:extLst>
        </xdr:cNvPr>
        <xdr:cNvSpPr txBox="1"/>
      </xdr:nvSpPr>
      <xdr:spPr>
        <a:xfrm>
          <a:off x="14846300" y="5969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8" name="フローチャート: 判断 127">
          <a:extLst>
            <a:ext uri="{FF2B5EF4-FFF2-40B4-BE49-F238E27FC236}">
              <a16:creationId xmlns:a16="http://schemas.microsoft.com/office/drawing/2014/main" id="{00000000-0008-0000-0D00-000080000000}"/>
            </a:ext>
          </a:extLst>
        </xdr:cNvPr>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141869</xdr:rowOff>
    </xdr:from>
    <xdr:to>
      <xdr:col>76</xdr:col>
      <xdr:colOff>73025</xdr:colOff>
      <xdr:row>32</xdr:row>
      <xdr:rowOff>72019</xdr:rowOff>
    </xdr:to>
    <xdr:sp macro="" textlink="">
      <xdr:nvSpPr>
        <xdr:cNvPr id="135" name="楕円 134">
          <a:extLst>
            <a:ext uri="{FF2B5EF4-FFF2-40B4-BE49-F238E27FC236}">
              <a16:creationId xmlns:a16="http://schemas.microsoft.com/office/drawing/2014/main" id="{00000000-0008-0000-0D00-000087000000}"/>
            </a:ext>
          </a:extLst>
        </xdr:cNvPr>
        <xdr:cNvSpPr/>
      </xdr:nvSpPr>
      <xdr:spPr>
        <a:xfrm>
          <a:off x="14744700" y="62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120296</xdr:rowOff>
    </xdr:from>
    <xdr:ext cx="469744" cy="259045"/>
    <xdr:sp macro="" textlink="">
      <xdr:nvSpPr>
        <xdr:cNvPr id="136" name="債務償還比率該当値テキスト">
          <a:extLst>
            <a:ext uri="{FF2B5EF4-FFF2-40B4-BE49-F238E27FC236}">
              <a16:creationId xmlns:a16="http://schemas.microsoft.com/office/drawing/2014/main" id="{00000000-0008-0000-0D00-000088000000}"/>
            </a:ext>
          </a:extLst>
        </xdr:cNvPr>
        <xdr:cNvSpPr txBox="1"/>
      </xdr:nvSpPr>
      <xdr:spPr>
        <a:xfrm>
          <a:off x="14846300" y="620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128829</xdr:rowOff>
    </xdr:from>
    <xdr:to>
      <xdr:col>72</xdr:col>
      <xdr:colOff>123825</xdr:colOff>
      <xdr:row>32</xdr:row>
      <xdr:rowOff>58979</xdr:rowOff>
    </xdr:to>
    <xdr:sp macro="" textlink="">
      <xdr:nvSpPr>
        <xdr:cNvPr id="137" name="楕円 136">
          <a:extLst>
            <a:ext uri="{FF2B5EF4-FFF2-40B4-BE49-F238E27FC236}">
              <a16:creationId xmlns:a16="http://schemas.microsoft.com/office/drawing/2014/main" id="{00000000-0008-0000-0D00-000089000000}"/>
            </a:ext>
          </a:extLst>
        </xdr:cNvPr>
        <xdr:cNvSpPr/>
      </xdr:nvSpPr>
      <xdr:spPr>
        <a:xfrm>
          <a:off x="14033500" y="62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8179</xdr:rowOff>
    </xdr:from>
    <xdr:to>
      <xdr:col>76</xdr:col>
      <xdr:colOff>22225</xdr:colOff>
      <xdr:row>32</xdr:row>
      <xdr:rowOff>21219</xdr:rowOff>
    </xdr:to>
    <xdr:cxnSp macro="">
      <xdr:nvCxnSpPr>
        <xdr:cNvPr id="138" name="直線コネクタ 137">
          <a:extLst>
            <a:ext uri="{FF2B5EF4-FFF2-40B4-BE49-F238E27FC236}">
              <a16:creationId xmlns:a16="http://schemas.microsoft.com/office/drawing/2014/main" id="{00000000-0008-0000-0D00-00008A000000}"/>
            </a:ext>
          </a:extLst>
        </xdr:cNvPr>
        <xdr:cNvCxnSpPr/>
      </xdr:nvCxnSpPr>
      <xdr:spPr>
        <a:xfrm>
          <a:off x="14084300" y="6266104"/>
          <a:ext cx="711200" cy="1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39" name="n_1aveValue債務償還比率">
          <a:extLst>
            <a:ext uri="{FF2B5EF4-FFF2-40B4-BE49-F238E27FC236}">
              <a16:creationId xmlns:a16="http://schemas.microsoft.com/office/drawing/2014/main" id="{00000000-0008-0000-0D00-00008B000000}"/>
            </a:ext>
          </a:extLst>
        </xdr:cNvPr>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50106</xdr:rowOff>
    </xdr:from>
    <xdr:ext cx="469744" cy="259045"/>
    <xdr:sp macro="" textlink="">
      <xdr:nvSpPr>
        <xdr:cNvPr id="140" name="n_1mainValue債務償還比率">
          <a:extLst>
            <a:ext uri="{FF2B5EF4-FFF2-40B4-BE49-F238E27FC236}">
              <a16:creationId xmlns:a16="http://schemas.microsoft.com/office/drawing/2014/main" id="{00000000-0008-0000-0D00-00008C000000}"/>
            </a:ext>
          </a:extLst>
        </xdr:cNvPr>
        <xdr:cNvSpPr txBox="1"/>
      </xdr:nvSpPr>
      <xdr:spPr>
        <a:xfrm>
          <a:off x="13836727" y="6308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a:extLst>
            <a:ext uri="{FF2B5EF4-FFF2-40B4-BE49-F238E27FC236}">
              <a16:creationId xmlns:a16="http://schemas.microsoft.com/office/drawing/2014/main" id="{00000000-0008-0000-0D00-00008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36,168
36,018
44.89
14,881,109
13,595,012
660,561
6,849,106
12,256,929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2540</xdr:rowOff>
    </xdr:from>
    <xdr:to>
      <xdr:col>24</xdr:col>
      <xdr:colOff>114300</xdr:colOff>
      <xdr:row>35</xdr:row>
      <xdr:rowOff>104140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25417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166370</xdr:rowOff>
    </xdr:from>
    <xdr:to>
      <xdr:col>20</xdr:col>
      <xdr:colOff>38100</xdr:colOff>
      <xdr:row>35</xdr:row>
      <xdr:rowOff>96520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45720</xdr:rowOff>
    </xdr:from>
    <xdr:to>
      <xdr:col>24</xdr:col>
      <xdr:colOff>63500</xdr:colOff>
      <xdr:row>35</xdr:row>
      <xdr:rowOff>53340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0464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130175</xdr:rowOff>
    </xdr:from>
    <xdr:to>
      <xdr:col>15</xdr:col>
      <xdr:colOff>101600</xdr:colOff>
      <xdr:row>39</xdr:row>
      <xdr:rowOff>60325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45720</xdr:rowOff>
    </xdr:from>
    <xdr:to>
      <xdr:col>19</xdr:col>
      <xdr:colOff>177800</xdr:colOff>
      <xdr:row>39</xdr:row>
      <xdr:rowOff>9525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046470"/>
          <a:ext cx="889000" cy="64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113047</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51452</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6838</xdr:rowOff>
    </xdr:from>
    <xdr:to>
      <xdr:col>55</xdr:col>
      <xdr:colOff>50800</xdr:colOff>
      <xdr:row>40</xdr:row>
      <xdr:rowOff>108438</xdr:rowOff>
    </xdr:to>
    <xdr:sp macro="" textlink="">
      <xdr:nvSpPr>
        <xdr:cNvPr id="118" name="楕円 117">
          <a:extLst>
            <a:ext uri="{FF2B5EF4-FFF2-40B4-BE49-F238E27FC236}">
              <a16:creationId xmlns:a16="http://schemas.microsoft.com/office/drawing/2014/main" id="{00000000-0008-0000-0E00-000076000000}"/>
            </a:ext>
          </a:extLst>
        </xdr:cNvPr>
        <xdr:cNvSpPr/>
      </xdr:nvSpPr>
      <xdr:spPr>
        <a:xfrm>
          <a:off x="10426700" y="686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156715</xdr:rowOff>
    </xdr:from>
    <xdr:ext cx="469744" cy="259045"/>
    <xdr:sp macro="" textlink="">
      <xdr:nvSpPr>
        <xdr:cNvPr id="119" name="【道路】&#10;一人当たり延長該当値テキスト">
          <a:extLst>
            <a:ext uri="{FF2B5EF4-FFF2-40B4-BE49-F238E27FC236}">
              <a16:creationId xmlns:a16="http://schemas.microsoft.com/office/drawing/2014/main" id="{00000000-0008-0000-0E00-000077000000}"/>
            </a:ext>
          </a:extLst>
        </xdr:cNvPr>
        <xdr:cNvSpPr txBox="1"/>
      </xdr:nvSpPr>
      <xdr:spPr>
        <a:xfrm>
          <a:off x="10515600" y="684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9947</xdr:rowOff>
    </xdr:from>
    <xdr:to>
      <xdr:col>50</xdr:col>
      <xdr:colOff>165100</xdr:colOff>
      <xdr:row>40</xdr:row>
      <xdr:rowOff>111547</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9588500" y="686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57638</xdr:rowOff>
    </xdr:from>
    <xdr:to>
      <xdr:col>55</xdr:col>
      <xdr:colOff>0</xdr:colOff>
      <xdr:row>40</xdr:row>
      <xdr:rowOff>60747</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flipV="1">
          <a:off x="9639300" y="6915638"/>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118714</xdr:rowOff>
    </xdr:from>
    <xdr:to>
      <xdr:col>46</xdr:col>
      <xdr:colOff>38100</xdr:colOff>
      <xdr:row>40</xdr:row>
      <xdr:rowOff>48864</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8699500" y="68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169514</xdr:rowOff>
    </xdr:from>
    <xdr:to>
      <xdr:col>50</xdr:col>
      <xdr:colOff>114300</xdr:colOff>
      <xdr:row>40</xdr:row>
      <xdr:rowOff>60747</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8750300" y="6856064"/>
          <a:ext cx="889000" cy="6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4" name="n_1aveValue【道路】&#10;一人当たり延長">
          <a:extLst>
            <a:ext uri="{FF2B5EF4-FFF2-40B4-BE49-F238E27FC236}">
              <a16:creationId xmlns:a16="http://schemas.microsoft.com/office/drawing/2014/main" id="{00000000-0008-0000-0E00-00007C000000}"/>
            </a:ext>
          </a:extLst>
        </xdr:cNvPr>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25" name="n_2aveValue【道路】&#10;一人当たり延長">
          <a:extLst>
            <a:ext uri="{FF2B5EF4-FFF2-40B4-BE49-F238E27FC236}">
              <a16:creationId xmlns:a16="http://schemas.microsoft.com/office/drawing/2014/main" id="{00000000-0008-0000-0E00-00007D000000}"/>
            </a:ext>
          </a:extLst>
        </xdr:cNvPr>
        <xdr:cNvSpPr txBox="1"/>
      </xdr:nvSpPr>
      <xdr:spPr>
        <a:xfrm>
          <a:off x="85154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26" name="n_3aveValue【道路】&#10;一人当たり延長">
          <a:extLst>
            <a:ext uri="{FF2B5EF4-FFF2-40B4-BE49-F238E27FC236}">
              <a16:creationId xmlns:a16="http://schemas.microsoft.com/office/drawing/2014/main" id="{00000000-0008-0000-0E00-00007E000000}"/>
            </a:ext>
          </a:extLst>
        </xdr:cNvPr>
        <xdr:cNvSpPr txBox="1"/>
      </xdr:nvSpPr>
      <xdr:spPr>
        <a:xfrm>
          <a:off x="7626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102674</xdr:rowOff>
    </xdr:from>
    <xdr:ext cx="469744" cy="259045"/>
    <xdr:sp macro="" textlink="">
      <xdr:nvSpPr>
        <xdr:cNvPr id="127" name="n_1mainValue【道路】&#10;一人当たり延長">
          <a:extLst>
            <a:ext uri="{FF2B5EF4-FFF2-40B4-BE49-F238E27FC236}">
              <a16:creationId xmlns:a16="http://schemas.microsoft.com/office/drawing/2014/main" id="{00000000-0008-0000-0E00-00007F000000}"/>
            </a:ext>
          </a:extLst>
        </xdr:cNvPr>
        <xdr:cNvSpPr txBox="1"/>
      </xdr:nvSpPr>
      <xdr:spPr>
        <a:xfrm>
          <a:off x="9391727" y="696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39991</xdr:rowOff>
    </xdr:from>
    <xdr:ext cx="469744" cy="259045"/>
    <xdr:sp macro="" textlink="">
      <xdr:nvSpPr>
        <xdr:cNvPr id="128" name="n_2mainValue【道路】&#10;一人当たり延長">
          <a:extLst>
            <a:ext uri="{FF2B5EF4-FFF2-40B4-BE49-F238E27FC236}">
              <a16:creationId xmlns:a16="http://schemas.microsoft.com/office/drawing/2014/main" id="{00000000-0008-0000-0E00-000080000000}"/>
            </a:ext>
          </a:extLst>
        </xdr:cNvPr>
        <xdr:cNvSpPr txBox="1"/>
      </xdr:nvSpPr>
      <xdr:spPr>
        <a:xfrm>
          <a:off x="8515427" y="6897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橋りょう・トンネル】&#10;有形固定資産減価償却率グラフ枠">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55" name="【橋りょう・トンネル】&#10;有形固定資産減価償却率最小値テキスト">
          <a:extLst>
            <a:ext uri="{FF2B5EF4-FFF2-40B4-BE49-F238E27FC236}">
              <a16:creationId xmlns:a16="http://schemas.microsoft.com/office/drawing/2014/main" id="{00000000-0008-0000-0E00-00009B000000}"/>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7" name="【橋りょう・トンネル】&#10;有形固定資産減価償却率最大値テキスト">
          <a:extLst>
            <a:ext uri="{FF2B5EF4-FFF2-40B4-BE49-F238E27FC236}">
              <a16:creationId xmlns:a16="http://schemas.microsoft.com/office/drawing/2014/main" id="{00000000-0008-0000-0E00-00009D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59" name="【橋りょう・トンネル】&#10;有形固定資産減価償却率平均値テキスト">
          <a:extLst>
            <a:ext uri="{FF2B5EF4-FFF2-40B4-BE49-F238E27FC236}">
              <a16:creationId xmlns:a16="http://schemas.microsoft.com/office/drawing/2014/main" id="{00000000-0008-0000-0E00-00009F000000}"/>
            </a:ext>
          </a:extLst>
        </xdr:cNvPr>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0" name="フローチャート: 判断 159">
          <a:extLst>
            <a:ext uri="{FF2B5EF4-FFF2-40B4-BE49-F238E27FC236}">
              <a16:creationId xmlns:a16="http://schemas.microsoft.com/office/drawing/2014/main" id="{00000000-0008-0000-0E00-0000A0000000}"/>
            </a:ext>
          </a:extLst>
        </xdr:cNvPr>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161472</xdr:rowOff>
    </xdr:from>
    <xdr:to>
      <xdr:col>24</xdr:col>
      <xdr:colOff>114300</xdr:colOff>
      <xdr:row>55</xdr:row>
      <xdr:rowOff>91622</xdr:rowOff>
    </xdr:to>
    <xdr:sp macro="" textlink="">
      <xdr:nvSpPr>
        <xdr:cNvPr id="169" name="楕円 168">
          <a:extLst>
            <a:ext uri="{FF2B5EF4-FFF2-40B4-BE49-F238E27FC236}">
              <a16:creationId xmlns:a16="http://schemas.microsoft.com/office/drawing/2014/main" id="{00000000-0008-0000-0E00-0000A9000000}"/>
            </a:ext>
          </a:extLst>
        </xdr:cNvPr>
        <xdr:cNvSpPr/>
      </xdr:nvSpPr>
      <xdr:spPr>
        <a:xfrm>
          <a:off x="45847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114499</xdr:rowOff>
    </xdr:from>
    <xdr:ext cx="469744" cy="259045"/>
    <xdr:sp macro="" textlink="">
      <xdr:nvSpPr>
        <xdr:cNvPr id="170" name="【橋りょう・トンネル】&#10;有形固定資産減価償却率該当値テキスト">
          <a:extLst>
            <a:ext uri="{FF2B5EF4-FFF2-40B4-BE49-F238E27FC236}">
              <a16:creationId xmlns:a16="http://schemas.microsoft.com/office/drawing/2014/main" id="{00000000-0008-0000-0E00-0000AA000000}"/>
            </a:ext>
          </a:extLst>
        </xdr:cNvPr>
        <xdr:cNvSpPr txBox="1"/>
      </xdr:nvSpPr>
      <xdr:spPr>
        <a:xfrm>
          <a:off x="4673600" y="93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161472</xdr:rowOff>
    </xdr:from>
    <xdr:to>
      <xdr:col>20</xdr:col>
      <xdr:colOff>38100</xdr:colOff>
      <xdr:row>55</xdr:row>
      <xdr:rowOff>91622</xdr:rowOff>
    </xdr:to>
    <xdr:sp macro="" textlink="">
      <xdr:nvSpPr>
        <xdr:cNvPr id="171" name="楕円 170">
          <a:extLst>
            <a:ext uri="{FF2B5EF4-FFF2-40B4-BE49-F238E27FC236}">
              <a16:creationId xmlns:a16="http://schemas.microsoft.com/office/drawing/2014/main" id="{00000000-0008-0000-0E00-0000AB000000}"/>
            </a:ext>
          </a:extLst>
        </xdr:cNvPr>
        <xdr:cNvSpPr/>
      </xdr:nvSpPr>
      <xdr:spPr>
        <a:xfrm>
          <a:off x="3746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40822</xdr:rowOff>
    </xdr:from>
    <xdr:to>
      <xdr:col>24</xdr:col>
      <xdr:colOff>63500</xdr:colOff>
      <xdr:row>55</xdr:row>
      <xdr:rowOff>40822</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3797300" y="947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73" name="n_1aveValue【橋りょう・トンネル】&#10;有形固定資産減価償却率">
          <a:extLst>
            <a:ext uri="{FF2B5EF4-FFF2-40B4-BE49-F238E27FC236}">
              <a16:creationId xmlns:a16="http://schemas.microsoft.com/office/drawing/2014/main" id="{00000000-0008-0000-0E00-0000AD000000}"/>
            </a:ext>
          </a:extLst>
        </xdr:cNvPr>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131008</xdr:rowOff>
    </xdr:from>
    <xdr:ext cx="405111" cy="259045"/>
    <xdr:sp macro="" textlink="">
      <xdr:nvSpPr>
        <xdr:cNvPr id="174" name="n_2aveValue【橋りょう・トンネル】&#10;有形固定資産減価償却率">
          <a:extLst>
            <a:ext uri="{FF2B5EF4-FFF2-40B4-BE49-F238E27FC236}">
              <a16:creationId xmlns:a16="http://schemas.microsoft.com/office/drawing/2014/main" id="{00000000-0008-0000-0E00-0000AE000000}"/>
            </a:ext>
          </a:extLst>
        </xdr:cNvPr>
        <xdr:cNvSpPr txBox="1"/>
      </xdr:nvSpPr>
      <xdr:spPr>
        <a:xfrm>
          <a:off x="27057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75" name="n_3ave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53</xdr:row>
      <xdr:rowOff>108149</xdr:rowOff>
    </xdr:from>
    <xdr:ext cx="469744" cy="259045"/>
    <xdr:sp macro="" textlink="">
      <xdr:nvSpPr>
        <xdr:cNvPr id="176" name="n_1main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3549727" y="91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a:extLst>
            <a:ext uri="{FF2B5EF4-FFF2-40B4-BE49-F238E27FC236}">
              <a16:creationId xmlns:a16="http://schemas.microsoft.com/office/drawing/2014/main" id="{00000000-0008-0000-0E00-0000B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a:extLst>
            <a:ext uri="{FF2B5EF4-FFF2-40B4-BE49-F238E27FC236}">
              <a16:creationId xmlns:a16="http://schemas.microsoft.com/office/drawing/2014/main" id="{00000000-0008-0000-0E00-0000B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a:extLst>
            <a:ext uri="{FF2B5EF4-FFF2-40B4-BE49-F238E27FC236}">
              <a16:creationId xmlns:a16="http://schemas.microsoft.com/office/drawing/2014/main" id="{00000000-0008-0000-0E00-0000B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00000000-0008-0000-0E00-0000C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id="{00000000-0008-0000-0E00-0000CB000000}"/>
            </a:ext>
          </a:extLst>
        </xdr:cNvPr>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05" name="【橋りょう・トンネル】&#10;一人当たり有形固定資産（償却資産）額最大値テキスト">
          <a:extLst>
            <a:ext uri="{FF2B5EF4-FFF2-40B4-BE49-F238E27FC236}">
              <a16:creationId xmlns:a16="http://schemas.microsoft.com/office/drawing/2014/main" id="{00000000-0008-0000-0E00-0000CD000000}"/>
            </a:ext>
          </a:extLst>
        </xdr:cNvPr>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00000000-0008-0000-0E00-0000CF000000}"/>
            </a:ext>
          </a:extLst>
        </xdr:cNvPr>
        <xdr:cNvSpPr txBox="1"/>
      </xdr:nvSpPr>
      <xdr:spPr>
        <a:xfrm>
          <a:off x="10515600" y="10842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64618</xdr:rowOff>
    </xdr:from>
    <xdr:to>
      <xdr:col>55</xdr:col>
      <xdr:colOff>50800</xdr:colOff>
      <xdr:row>64</xdr:row>
      <xdr:rowOff>166218</xdr:rowOff>
    </xdr:to>
    <xdr:sp macro="" textlink="">
      <xdr:nvSpPr>
        <xdr:cNvPr id="217" name="楕円 216">
          <a:extLst>
            <a:ext uri="{FF2B5EF4-FFF2-40B4-BE49-F238E27FC236}">
              <a16:creationId xmlns:a16="http://schemas.microsoft.com/office/drawing/2014/main" id="{00000000-0008-0000-0E00-0000D9000000}"/>
            </a:ext>
          </a:extLst>
        </xdr:cNvPr>
        <xdr:cNvSpPr/>
      </xdr:nvSpPr>
      <xdr:spPr>
        <a:xfrm>
          <a:off x="10426700" y="110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167783</xdr:rowOff>
    </xdr:from>
    <xdr:ext cx="534377" cy="259045"/>
    <xdr:sp macro="" textlink="">
      <xdr:nvSpPr>
        <xdr:cNvPr id="218" name="【橋りょう・トンネル】&#10;一人当たり有形固定資産（償却資産）額該当値テキスト">
          <a:extLst>
            <a:ext uri="{FF2B5EF4-FFF2-40B4-BE49-F238E27FC236}">
              <a16:creationId xmlns:a16="http://schemas.microsoft.com/office/drawing/2014/main" id="{00000000-0008-0000-0E00-0000DA000000}"/>
            </a:ext>
          </a:extLst>
        </xdr:cNvPr>
        <xdr:cNvSpPr txBox="1"/>
      </xdr:nvSpPr>
      <xdr:spPr>
        <a:xfrm>
          <a:off x="10515600" y="1096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64652</xdr:rowOff>
    </xdr:from>
    <xdr:to>
      <xdr:col>50</xdr:col>
      <xdr:colOff>165100</xdr:colOff>
      <xdr:row>64</xdr:row>
      <xdr:rowOff>166252</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9588500" y="110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115418</xdr:rowOff>
    </xdr:from>
    <xdr:to>
      <xdr:col>55</xdr:col>
      <xdr:colOff>0</xdr:colOff>
      <xdr:row>64</xdr:row>
      <xdr:rowOff>115452</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flipV="1">
          <a:off x="9639300" y="11088218"/>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21" name="n_1aveValue【橋りょう・トンネル】&#10;一人当たり有形固定資産（償却資産）額">
          <a:extLst>
            <a:ext uri="{FF2B5EF4-FFF2-40B4-BE49-F238E27FC236}">
              <a16:creationId xmlns:a16="http://schemas.microsoft.com/office/drawing/2014/main" id="{00000000-0008-0000-0E00-0000DD000000}"/>
            </a:ext>
          </a:extLst>
        </xdr:cNvPr>
        <xdr:cNvSpPr txBox="1"/>
      </xdr:nvSpPr>
      <xdr:spPr>
        <a:xfrm>
          <a:off x="93270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22" name="n_2ave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8450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23" name="n_3ave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7561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157379</xdr:rowOff>
    </xdr:from>
    <xdr:ext cx="534377" cy="259045"/>
    <xdr:sp macro="" textlink="">
      <xdr:nvSpPr>
        <xdr:cNvPr id="224" name="n_1main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9359411" y="1113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a:extLst>
            <a:ext uri="{FF2B5EF4-FFF2-40B4-BE49-F238E27FC236}">
              <a16:creationId xmlns:a16="http://schemas.microsoft.com/office/drawing/2014/main" id="{00000000-0008-0000-0E00-0000E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E00-0000E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a:extLst>
            <a:ext uri="{FF2B5EF4-FFF2-40B4-BE49-F238E27FC236}">
              <a16:creationId xmlns:a16="http://schemas.microsoft.com/office/drawing/2014/main" id="{00000000-0008-0000-0E00-0000F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51" name="【公営住宅】&#10;有形固定資産減価償却率最小値テキスト">
          <a:extLst>
            <a:ext uri="{FF2B5EF4-FFF2-40B4-BE49-F238E27FC236}">
              <a16:creationId xmlns:a16="http://schemas.microsoft.com/office/drawing/2014/main" id="{00000000-0008-0000-0E00-0000FB000000}"/>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3" name="【公営住宅】&#10;有形固定資産減価償却率最大値テキスト">
          <a:extLst>
            <a:ext uri="{FF2B5EF4-FFF2-40B4-BE49-F238E27FC236}">
              <a16:creationId xmlns:a16="http://schemas.microsoft.com/office/drawing/2014/main" id="{00000000-0008-0000-0E00-0000FD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55" name="【公営住宅】&#10;有形固定資産減価償却率平均値テキスト">
          <a:extLst>
            <a:ext uri="{FF2B5EF4-FFF2-40B4-BE49-F238E27FC236}">
              <a16:creationId xmlns:a16="http://schemas.microsoft.com/office/drawing/2014/main" id="{00000000-0008-0000-0E00-0000FF000000}"/>
            </a:ext>
          </a:extLst>
        </xdr:cNvPr>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56" name="フローチャート: 判断 255">
          <a:extLst>
            <a:ext uri="{FF2B5EF4-FFF2-40B4-BE49-F238E27FC236}">
              <a16:creationId xmlns:a16="http://schemas.microsoft.com/office/drawing/2014/main" id="{00000000-0008-0000-0E00-000000010000}"/>
            </a:ext>
          </a:extLst>
        </xdr:cNvPr>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57" name="フローチャート: 判断 256">
          <a:extLst>
            <a:ext uri="{FF2B5EF4-FFF2-40B4-BE49-F238E27FC236}">
              <a16:creationId xmlns:a16="http://schemas.microsoft.com/office/drawing/2014/main" id="{00000000-0008-0000-0E00-000001010000}"/>
            </a:ext>
          </a:extLst>
        </xdr:cNvPr>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58" name="フローチャート: 判断 257">
          <a:extLst>
            <a:ext uri="{FF2B5EF4-FFF2-40B4-BE49-F238E27FC236}">
              <a16:creationId xmlns:a16="http://schemas.microsoft.com/office/drawing/2014/main" id="{00000000-0008-0000-0E00-000002010000}"/>
            </a:ext>
          </a:extLst>
        </xdr:cNvPr>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59" name="フローチャート: 判断 258">
          <a:extLst>
            <a:ext uri="{FF2B5EF4-FFF2-40B4-BE49-F238E27FC236}">
              <a16:creationId xmlns:a16="http://schemas.microsoft.com/office/drawing/2014/main" id="{00000000-0008-0000-0E00-000003010000}"/>
            </a:ext>
          </a:extLst>
        </xdr:cNvPr>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5" name="楕円 264">
          <a:extLst>
            <a:ext uri="{FF2B5EF4-FFF2-40B4-BE49-F238E27FC236}">
              <a16:creationId xmlns:a16="http://schemas.microsoft.com/office/drawing/2014/main" id="{00000000-0008-0000-0E00-000009010000}"/>
            </a:ext>
          </a:extLst>
        </xdr:cNvPr>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125747</xdr:rowOff>
    </xdr:from>
    <xdr:ext cx="405111" cy="259045"/>
    <xdr:sp macro="" textlink="">
      <xdr:nvSpPr>
        <xdr:cNvPr id="266" name="【公営住宅】&#10;有形固定資産減価償却率該当値テキスト">
          <a:extLst>
            <a:ext uri="{FF2B5EF4-FFF2-40B4-BE49-F238E27FC236}">
              <a16:creationId xmlns:a16="http://schemas.microsoft.com/office/drawing/2014/main" id="{00000000-0008-0000-0E00-00000A010000}"/>
            </a:ext>
          </a:extLst>
        </xdr:cNvPr>
        <xdr:cNvSpPr txBox="1"/>
      </xdr:nvSpPr>
      <xdr:spPr>
        <a:xfrm>
          <a:off x="4673600"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24856</xdr:rowOff>
    </xdr:from>
    <xdr:to>
      <xdr:col>20</xdr:col>
      <xdr:colOff>38100</xdr:colOff>
      <xdr:row>81</xdr:row>
      <xdr:rowOff>126456</xdr:rowOff>
    </xdr:to>
    <xdr:sp macro="" textlink="">
      <xdr:nvSpPr>
        <xdr:cNvPr id="267" name="楕円 266">
          <a:extLst>
            <a:ext uri="{FF2B5EF4-FFF2-40B4-BE49-F238E27FC236}">
              <a16:creationId xmlns:a16="http://schemas.microsoft.com/office/drawing/2014/main" id="{00000000-0008-0000-0E00-00000B010000}"/>
            </a:ext>
          </a:extLst>
        </xdr:cNvPr>
        <xdr:cNvSpPr/>
      </xdr:nvSpPr>
      <xdr:spPr>
        <a:xfrm>
          <a:off x="3746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26670</xdr:rowOff>
    </xdr:from>
    <xdr:to>
      <xdr:col>24</xdr:col>
      <xdr:colOff>63500</xdr:colOff>
      <xdr:row>81</xdr:row>
      <xdr:rowOff>75656</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flipV="1">
          <a:off x="3797300" y="1391412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73842</xdr:rowOff>
    </xdr:from>
    <xdr:to>
      <xdr:col>15</xdr:col>
      <xdr:colOff>101600</xdr:colOff>
      <xdr:row>82</xdr:row>
      <xdr:rowOff>3992</xdr:rowOff>
    </xdr:to>
    <xdr:sp macro="" textlink="">
      <xdr:nvSpPr>
        <xdr:cNvPr id="269" name="楕円 268">
          <a:extLst>
            <a:ext uri="{FF2B5EF4-FFF2-40B4-BE49-F238E27FC236}">
              <a16:creationId xmlns:a16="http://schemas.microsoft.com/office/drawing/2014/main" id="{00000000-0008-0000-0E00-00000D010000}"/>
            </a:ext>
          </a:extLst>
        </xdr:cNvPr>
        <xdr:cNvSpPr/>
      </xdr:nvSpPr>
      <xdr:spPr>
        <a:xfrm>
          <a:off x="2857500" y="1396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75656</xdr:rowOff>
    </xdr:from>
    <xdr:to>
      <xdr:col>19</xdr:col>
      <xdr:colOff>177800</xdr:colOff>
      <xdr:row>81</xdr:row>
      <xdr:rowOff>124642</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flipV="1">
          <a:off x="2908300" y="1396310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71" name="n_1aveValue【公営住宅】&#10;有形固定資産減価償却率">
          <a:extLst>
            <a:ext uri="{FF2B5EF4-FFF2-40B4-BE49-F238E27FC236}">
              <a16:creationId xmlns:a16="http://schemas.microsoft.com/office/drawing/2014/main" id="{00000000-0008-0000-0E00-00000F010000}"/>
            </a:ext>
          </a:extLst>
        </xdr:cNvPr>
        <xdr:cNvSpPr txBox="1"/>
      </xdr:nvSpPr>
      <xdr:spPr>
        <a:xfrm>
          <a:off x="35820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72" name="n_2aveValue【公営住宅】&#10;有形固定資産減価償却率">
          <a:extLst>
            <a:ext uri="{FF2B5EF4-FFF2-40B4-BE49-F238E27FC236}">
              <a16:creationId xmlns:a16="http://schemas.microsoft.com/office/drawing/2014/main" id="{00000000-0008-0000-0E00-000010010000}"/>
            </a:ext>
          </a:extLst>
        </xdr:cNvPr>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73" name="n_3aveValue【公営住宅】&#10;有形固定資産減価償却率">
          <a:extLst>
            <a:ext uri="{FF2B5EF4-FFF2-40B4-BE49-F238E27FC236}">
              <a16:creationId xmlns:a16="http://schemas.microsoft.com/office/drawing/2014/main" id="{00000000-0008-0000-0E00-000011010000}"/>
            </a:ext>
          </a:extLst>
        </xdr:cNvPr>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117583</xdr:rowOff>
    </xdr:from>
    <xdr:ext cx="405111" cy="259045"/>
    <xdr:sp macro="" textlink="">
      <xdr:nvSpPr>
        <xdr:cNvPr id="274" name="n_1mainValue【公営住宅】&#10;有形固定資産減価償却率">
          <a:extLst>
            <a:ext uri="{FF2B5EF4-FFF2-40B4-BE49-F238E27FC236}">
              <a16:creationId xmlns:a16="http://schemas.microsoft.com/office/drawing/2014/main" id="{00000000-0008-0000-0E00-000012010000}"/>
            </a:ext>
          </a:extLst>
        </xdr:cNvPr>
        <xdr:cNvSpPr txBox="1"/>
      </xdr:nvSpPr>
      <xdr:spPr>
        <a:xfrm>
          <a:off x="3582044" y="1400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166569</xdr:rowOff>
    </xdr:from>
    <xdr:ext cx="405111" cy="259045"/>
    <xdr:sp macro="" textlink="">
      <xdr:nvSpPr>
        <xdr:cNvPr id="275" name="n_2mainValue【公営住宅】&#10;有形固定資産減価償却率">
          <a:extLst>
            <a:ext uri="{FF2B5EF4-FFF2-40B4-BE49-F238E27FC236}">
              <a16:creationId xmlns:a16="http://schemas.microsoft.com/office/drawing/2014/main" id="{00000000-0008-0000-0E00-000013010000}"/>
            </a:ext>
          </a:extLst>
        </xdr:cNvPr>
        <xdr:cNvSpPr txBox="1"/>
      </xdr:nvSpPr>
      <xdr:spPr>
        <a:xfrm>
          <a:off x="2705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id="{00000000-0008-0000-0E00-00002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02" name="【公営住宅】&#10;一人当たり面積最小値テキスト">
          <a:extLst>
            <a:ext uri="{FF2B5EF4-FFF2-40B4-BE49-F238E27FC236}">
              <a16:creationId xmlns:a16="http://schemas.microsoft.com/office/drawing/2014/main" id="{00000000-0008-0000-0E00-00002E010000}"/>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04" name="【公営住宅】&#10;一人当たり面積最大値テキスト">
          <a:extLst>
            <a:ext uri="{FF2B5EF4-FFF2-40B4-BE49-F238E27FC236}">
              <a16:creationId xmlns:a16="http://schemas.microsoft.com/office/drawing/2014/main" id="{00000000-0008-0000-0E00-000030010000}"/>
            </a:ext>
          </a:extLst>
        </xdr:cNvPr>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06" name="【公営住宅】&#10;一人当たり面積平均値テキスト">
          <a:extLst>
            <a:ext uri="{FF2B5EF4-FFF2-40B4-BE49-F238E27FC236}">
              <a16:creationId xmlns:a16="http://schemas.microsoft.com/office/drawing/2014/main" id="{00000000-0008-0000-0E00-000032010000}"/>
            </a:ext>
          </a:extLst>
        </xdr:cNvPr>
        <xdr:cNvSpPr txBox="1"/>
      </xdr:nvSpPr>
      <xdr:spPr>
        <a:xfrm>
          <a:off x="10515600" y="1460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83965</xdr:rowOff>
    </xdr:from>
    <xdr:to>
      <xdr:col>55</xdr:col>
      <xdr:colOff>50800</xdr:colOff>
      <xdr:row>87</xdr:row>
      <xdr:rowOff>14115</xdr:rowOff>
    </xdr:to>
    <xdr:sp macro="" textlink="">
      <xdr:nvSpPr>
        <xdr:cNvPr id="316" name="楕円 315">
          <a:extLst>
            <a:ext uri="{FF2B5EF4-FFF2-40B4-BE49-F238E27FC236}">
              <a16:creationId xmlns:a16="http://schemas.microsoft.com/office/drawing/2014/main" id="{00000000-0008-0000-0E00-00003C010000}"/>
            </a:ext>
          </a:extLst>
        </xdr:cNvPr>
        <xdr:cNvSpPr/>
      </xdr:nvSpPr>
      <xdr:spPr>
        <a:xfrm>
          <a:off x="10426700" y="148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170342</xdr:rowOff>
    </xdr:from>
    <xdr:ext cx="469744" cy="259045"/>
    <xdr:sp macro="" textlink="">
      <xdr:nvSpPr>
        <xdr:cNvPr id="317" name="【公営住宅】&#10;一人当たり面積該当値テキスト">
          <a:extLst>
            <a:ext uri="{FF2B5EF4-FFF2-40B4-BE49-F238E27FC236}">
              <a16:creationId xmlns:a16="http://schemas.microsoft.com/office/drawing/2014/main" id="{00000000-0008-0000-0E00-00003D010000}"/>
            </a:ext>
          </a:extLst>
        </xdr:cNvPr>
        <xdr:cNvSpPr txBox="1"/>
      </xdr:nvSpPr>
      <xdr:spPr>
        <a:xfrm>
          <a:off x="10515600" y="14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83965</xdr:rowOff>
    </xdr:from>
    <xdr:to>
      <xdr:col>50</xdr:col>
      <xdr:colOff>165100</xdr:colOff>
      <xdr:row>87</xdr:row>
      <xdr:rowOff>14115</xdr:rowOff>
    </xdr:to>
    <xdr:sp macro="" textlink="">
      <xdr:nvSpPr>
        <xdr:cNvPr id="318" name="楕円 317">
          <a:extLst>
            <a:ext uri="{FF2B5EF4-FFF2-40B4-BE49-F238E27FC236}">
              <a16:creationId xmlns:a16="http://schemas.microsoft.com/office/drawing/2014/main" id="{00000000-0008-0000-0E00-00003E010000}"/>
            </a:ext>
          </a:extLst>
        </xdr:cNvPr>
        <xdr:cNvSpPr/>
      </xdr:nvSpPr>
      <xdr:spPr>
        <a:xfrm>
          <a:off x="9588500" y="148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134765</xdr:rowOff>
    </xdr:from>
    <xdr:to>
      <xdr:col>55</xdr:col>
      <xdr:colOff>0</xdr:colOff>
      <xdr:row>86</xdr:row>
      <xdr:rowOff>134765</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9639300" y="148794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83965</xdr:rowOff>
    </xdr:from>
    <xdr:to>
      <xdr:col>46</xdr:col>
      <xdr:colOff>38100</xdr:colOff>
      <xdr:row>87</xdr:row>
      <xdr:rowOff>14115</xdr:rowOff>
    </xdr:to>
    <xdr:sp macro="" textlink="">
      <xdr:nvSpPr>
        <xdr:cNvPr id="320" name="楕円 319">
          <a:extLst>
            <a:ext uri="{FF2B5EF4-FFF2-40B4-BE49-F238E27FC236}">
              <a16:creationId xmlns:a16="http://schemas.microsoft.com/office/drawing/2014/main" id="{00000000-0008-0000-0E00-000040010000}"/>
            </a:ext>
          </a:extLst>
        </xdr:cNvPr>
        <xdr:cNvSpPr/>
      </xdr:nvSpPr>
      <xdr:spPr>
        <a:xfrm>
          <a:off x="8699500" y="1482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134765</xdr:rowOff>
    </xdr:from>
    <xdr:to>
      <xdr:col>50</xdr:col>
      <xdr:colOff>114300</xdr:colOff>
      <xdr:row>86</xdr:row>
      <xdr:rowOff>134765</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8750300" y="14879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22" name="n_1aveValue【公営住宅】&#10;一人当たり面積">
          <a:extLst>
            <a:ext uri="{FF2B5EF4-FFF2-40B4-BE49-F238E27FC236}">
              <a16:creationId xmlns:a16="http://schemas.microsoft.com/office/drawing/2014/main" id="{00000000-0008-0000-0E00-000042010000}"/>
            </a:ext>
          </a:extLst>
        </xdr:cNvPr>
        <xdr:cNvSpPr txBox="1"/>
      </xdr:nvSpPr>
      <xdr:spPr>
        <a:xfrm>
          <a:off x="9391727" y="1454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23" name="n_2aveValue【公営住宅】&#10;一人当たり面積">
          <a:extLst>
            <a:ext uri="{FF2B5EF4-FFF2-40B4-BE49-F238E27FC236}">
              <a16:creationId xmlns:a16="http://schemas.microsoft.com/office/drawing/2014/main" id="{00000000-0008-0000-0E00-000043010000}"/>
            </a:ext>
          </a:extLst>
        </xdr:cNvPr>
        <xdr:cNvSpPr txBox="1"/>
      </xdr:nvSpPr>
      <xdr:spPr>
        <a:xfrm>
          <a:off x="8515427" y="145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24" name="n_3aveValue【公営住宅】&#10;一人当たり面積">
          <a:extLst>
            <a:ext uri="{FF2B5EF4-FFF2-40B4-BE49-F238E27FC236}">
              <a16:creationId xmlns:a16="http://schemas.microsoft.com/office/drawing/2014/main" id="{00000000-0008-0000-0E00-000044010000}"/>
            </a:ext>
          </a:extLst>
        </xdr:cNvPr>
        <xdr:cNvSpPr txBox="1"/>
      </xdr:nvSpPr>
      <xdr:spPr>
        <a:xfrm>
          <a:off x="7626427" y="145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5242</xdr:rowOff>
    </xdr:from>
    <xdr:ext cx="469744" cy="259045"/>
    <xdr:sp macro="" textlink="">
      <xdr:nvSpPr>
        <xdr:cNvPr id="325" name="n_1mainValue【公営住宅】&#10;一人当たり面積">
          <a:extLst>
            <a:ext uri="{FF2B5EF4-FFF2-40B4-BE49-F238E27FC236}">
              <a16:creationId xmlns:a16="http://schemas.microsoft.com/office/drawing/2014/main" id="{00000000-0008-0000-0E00-000045010000}"/>
            </a:ext>
          </a:extLst>
        </xdr:cNvPr>
        <xdr:cNvSpPr txBox="1"/>
      </xdr:nvSpPr>
      <xdr:spPr>
        <a:xfrm>
          <a:off x="9391727" y="1492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5242</xdr:rowOff>
    </xdr:from>
    <xdr:ext cx="469744" cy="259045"/>
    <xdr:sp macro="" textlink="">
      <xdr:nvSpPr>
        <xdr:cNvPr id="326" name="n_2mainValue【公営住宅】&#10;一人当たり面積">
          <a:extLst>
            <a:ext uri="{FF2B5EF4-FFF2-40B4-BE49-F238E27FC236}">
              <a16:creationId xmlns:a16="http://schemas.microsoft.com/office/drawing/2014/main" id="{00000000-0008-0000-0E00-000046010000}"/>
            </a:ext>
          </a:extLst>
        </xdr:cNvPr>
        <xdr:cNvSpPr txBox="1"/>
      </xdr:nvSpPr>
      <xdr:spPr>
        <a:xfrm>
          <a:off x="8515427" y="1492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6" name="テキスト ボックス 345">
          <a:extLst>
            <a:ext uri="{FF2B5EF4-FFF2-40B4-BE49-F238E27FC236}">
              <a16:creationId xmlns:a16="http://schemas.microsoft.com/office/drawing/2014/main" id="{00000000-0008-0000-0E00-00005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9" name="【港湾・漁港】&#10;有形固定資産減価償却率グラフ枠">
          <a:extLst>
            <a:ext uri="{FF2B5EF4-FFF2-40B4-BE49-F238E27FC236}">
              <a16:creationId xmlns:a16="http://schemas.microsoft.com/office/drawing/2014/main" id="{00000000-0008-0000-0E00-00005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55245</xdr:rowOff>
    </xdr:from>
    <xdr:to>
      <xdr:col>24</xdr:col>
      <xdr:colOff>62865</xdr:colOff>
      <xdr:row>108</xdr:row>
      <xdr:rowOff>87630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flipV="1">
          <a:off x="4634865" y="17371695"/>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340478" cy="259045"/>
    <xdr:sp macro="" textlink="">
      <xdr:nvSpPr>
        <xdr:cNvPr id="351" name="【港湾・漁港】&#10;有形固定資産減価償却率最小値テキスト">
          <a:extLst>
            <a:ext uri="{FF2B5EF4-FFF2-40B4-BE49-F238E27FC236}">
              <a16:creationId xmlns:a16="http://schemas.microsoft.com/office/drawing/2014/main" id="{00000000-0008-0000-0E00-00005F010000}"/>
            </a:ext>
          </a:extLst>
        </xdr:cNvPr>
        <xdr:cNvSpPr txBox="1"/>
      </xdr:nvSpPr>
      <xdr:spPr>
        <a:xfrm>
          <a:off x="4673600" y="1860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1922</xdr:rowOff>
    </xdr:from>
    <xdr:ext cx="405111" cy="259045"/>
    <xdr:sp macro="" textlink="">
      <xdr:nvSpPr>
        <xdr:cNvPr id="353" name="【港湾・漁港】&#10;有形固定資産減価償却率最大値テキスト">
          <a:extLst>
            <a:ext uri="{FF2B5EF4-FFF2-40B4-BE49-F238E27FC236}">
              <a16:creationId xmlns:a16="http://schemas.microsoft.com/office/drawing/2014/main" id="{00000000-0008-0000-0E00-000061010000}"/>
            </a:ext>
          </a:extLst>
        </xdr:cNvPr>
        <xdr:cNvSpPr txBox="1"/>
      </xdr:nvSpPr>
      <xdr:spPr>
        <a:xfrm>
          <a:off x="4673600" y="1714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55245</xdr:rowOff>
    </xdr:from>
    <xdr:to>
      <xdr:col>24</xdr:col>
      <xdr:colOff>152400</xdr:colOff>
      <xdr:row>101</xdr:row>
      <xdr:rowOff>55245</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4546600" y="1737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90188</xdr:rowOff>
    </xdr:from>
    <xdr:ext cx="405111" cy="259045"/>
    <xdr:sp macro="" textlink="">
      <xdr:nvSpPr>
        <xdr:cNvPr id="355" name="【港湾・漁港】&#10;有形固定資産減価償却率平均値テキスト">
          <a:extLst>
            <a:ext uri="{FF2B5EF4-FFF2-40B4-BE49-F238E27FC236}">
              <a16:creationId xmlns:a16="http://schemas.microsoft.com/office/drawing/2014/main" id="{00000000-0008-0000-0E00-000063010000}"/>
            </a:ext>
          </a:extLst>
        </xdr:cNvPr>
        <xdr:cNvSpPr txBox="1"/>
      </xdr:nvSpPr>
      <xdr:spPr>
        <a:xfrm>
          <a:off x="4673600" y="17578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67311</xdr:rowOff>
    </xdr:from>
    <xdr:to>
      <xdr:col>24</xdr:col>
      <xdr:colOff>114300</xdr:colOff>
      <xdr:row>103</xdr:row>
      <xdr:rowOff>168911</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45847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74930</xdr:rowOff>
    </xdr:from>
    <xdr:to>
      <xdr:col>20</xdr:col>
      <xdr:colOff>38100</xdr:colOff>
      <xdr:row>104</xdr:row>
      <xdr:rowOff>5080</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3746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107314</xdr:rowOff>
    </xdr:from>
    <xdr:to>
      <xdr:col>15</xdr:col>
      <xdr:colOff>101600</xdr:colOff>
      <xdr:row>104</xdr:row>
      <xdr:rowOff>37464</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2857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135889</xdr:rowOff>
    </xdr:from>
    <xdr:to>
      <xdr:col>10</xdr:col>
      <xdr:colOff>165100</xdr:colOff>
      <xdr:row>104</xdr:row>
      <xdr:rowOff>66039</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1968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36830</xdr:rowOff>
    </xdr:from>
    <xdr:to>
      <xdr:col>24</xdr:col>
      <xdr:colOff>114300</xdr:colOff>
      <xdr:row>108</xdr:row>
      <xdr:rowOff>138430</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45847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123207</xdr:rowOff>
    </xdr:from>
    <xdr:ext cx="340478" cy="259045"/>
    <xdr:sp macro="" textlink="">
      <xdr:nvSpPr>
        <xdr:cNvPr id="366" name="【港湾・漁港】&#10;有形固定資産減価償却率該当値テキスト">
          <a:extLst>
            <a:ext uri="{FF2B5EF4-FFF2-40B4-BE49-F238E27FC236}">
              <a16:creationId xmlns:a16="http://schemas.microsoft.com/office/drawing/2014/main" id="{00000000-0008-0000-0E00-00006E010000}"/>
            </a:ext>
          </a:extLst>
        </xdr:cNvPr>
        <xdr:cNvSpPr txBox="1"/>
      </xdr:nvSpPr>
      <xdr:spPr>
        <a:xfrm>
          <a:off x="4673600" y="18468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101600</xdr:rowOff>
    </xdr:from>
    <xdr:to>
      <xdr:col>20</xdr:col>
      <xdr:colOff>38100</xdr:colOff>
      <xdr:row>109</xdr:row>
      <xdr:rowOff>31750</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3746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87630</xdr:rowOff>
    </xdr:from>
    <xdr:to>
      <xdr:col>24</xdr:col>
      <xdr:colOff>63500</xdr:colOff>
      <xdr:row>108</xdr:row>
      <xdr:rowOff>152400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3797300" y="186042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21607</xdr:rowOff>
    </xdr:from>
    <xdr:ext cx="405111" cy="259045"/>
    <xdr:sp macro="" textlink="">
      <xdr:nvSpPr>
        <xdr:cNvPr id="369" name="n_1aveValue【港湾・漁港】&#10;有形固定資産減価償却率">
          <a:extLst>
            <a:ext uri="{FF2B5EF4-FFF2-40B4-BE49-F238E27FC236}">
              <a16:creationId xmlns:a16="http://schemas.microsoft.com/office/drawing/2014/main" id="{00000000-0008-0000-0E00-000071010000}"/>
            </a:ext>
          </a:extLst>
        </xdr:cNvPr>
        <xdr:cNvSpPr txBox="1"/>
      </xdr:nvSpPr>
      <xdr:spPr>
        <a:xfrm>
          <a:off x="3582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53991</xdr:rowOff>
    </xdr:from>
    <xdr:ext cx="405111" cy="259045"/>
    <xdr:sp macro="" textlink="">
      <xdr:nvSpPr>
        <xdr:cNvPr id="370" name="n_2aveValue【港湾・漁港】&#10;有形固定資産減価償却率">
          <a:extLst>
            <a:ext uri="{FF2B5EF4-FFF2-40B4-BE49-F238E27FC236}">
              <a16:creationId xmlns:a16="http://schemas.microsoft.com/office/drawing/2014/main" id="{00000000-0008-0000-0E00-000072010000}"/>
            </a:ext>
          </a:extLst>
        </xdr:cNvPr>
        <xdr:cNvSpPr txBox="1"/>
      </xdr:nvSpPr>
      <xdr:spPr>
        <a:xfrm>
          <a:off x="2705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82566</xdr:rowOff>
    </xdr:from>
    <xdr:ext cx="405111" cy="259045"/>
    <xdr:sp macro="" textlink="">
      <xdr:nvSpPr>
        <xdr:cNvPr id="371" name="n_3aveValue【港湾・漁港】&#10;有形固定資産減価償却率">
          <a:extLst>
            <a:ext uri="{FF2B5EF4-FFF2-40B4-BE49-F238E27FC236}">
              <a16:creationId xmlns:a16="http://schemas.microsoft.com/office/drawing/2014/main" id="{00000000-0008-0000-0E00-000073010000}"/>
            </a:ext>
          </a:extLst>
        </xdr:cNvPr>
        <xdr:cNvSpPr txBox="1"/>
      </xdr:nvSpPr>
      <xdr:spPr>
        <a:xfrm>
          <a:off x="1816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22877</xdr:rowOff>
    </xdr:from>
    <xdr:ext cx="340478" cy="259045"/>
    <xdr:sp macro="" textlink="">
      <xdr:nvSpPr>
        <xdr:cNvPr id="372" name="n_1mainValue【港湾・漁港】&#10;有形固定資産減価償却率">
          <a:extLst>
            <a:ext uri="{FF2B5EF4-FFF2-40B4-BE49-F238E27FC236}">
              <a16:creationId xmlns:a16="http://schemas.microsoft.com/office/drawing/2014/main" id="{00000000-0008-0000-0E00-000074010000}"/>
            </a:ext>
          </a:extLst>
        </xdr:cNvPr>
        <xdr:cNvSpPr txBox="1"/>
      </xdr:nvSpPr>
      <xdr:spPr>
        <a:xfrm>
          <a:off x="36143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3" name="【港湾・漁港】&#10;一人当たり有形固定資産（償却資産）額グラフ枠">
          <a:extLst>
            <a:ext uri="{FF2B5EF4-FFF2-40B4-BE49-F238E27FC236}">
              <a16:creationId xmlns:a16="http://schemas.microsoft.com/office/drawing/2014/main" id="{00000000-0008-0000-0E00-00008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66256</xdr:rowOff>
    </xdr:from>
    <xdr:to>
      <xdr:col>54</xdr:col>
      <xdr:colOff>189865</xdr:colOff>
      <xdr:row>108</xdr:row>
      <xdr:rowOff>74248</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flipV="1">
          <a:off x="10476865" y="17211256"/>
          <a:ext cx="0" cy="137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78075</xdr:rowOff>
    </xdr:from>
    <xdr:ext cx="378565" cy="259045"/>
    <xdr:sp macro="" textlink="">
      <xdr:nvSpPr>
        <xdr:cNvPr id="395" name="【港湾・漁港】&#10;一人当たり有形固定資産（償却資産）額最小値テキスト">
          <a:extLst>
            <a:ext uri="{FF2B5EF4-FFF2-40B4-BE49-F238E27FC236}">
              <a16:creationId xmlns:a16="http://schemas.microsoft.com/office/drawing/2014/main" id="{00000000-0008-0000-0E00-00008B010000}"/>
            </a:ext>
          </a:extLst>
        </xdr:cNvPr>
        <xdr:cNvSpPr txBox="1"/>
      </xdr:nvSpPr>
      <xdr:spPr>
        <a:xfrm>
          <a:off x="10515600" y="18594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74248</xdr:rowOff>
    </xdr:from>
    <xdr:to>
      <xdr:col>55</xdr:col>
      <xdr:colOff>88900</xdr:colOff>
      <xdr:row>108</xdr:row>
      <xdr:rowOff>74248</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10388600" y="18590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12933</xdr:rowOff>
    </xdr:from>
    <xdr:ext cx="599010" cy="259045"/>
    <xdr:sp macro="" textlink="">
      <xdr:nvSpPr>
        <xdr:cNvPr id="397" name="【港湾・漁港】&#10;一人当たり有形固定資産（償却資産）額最大値テキスト">
          <a:extLst>
            <a:ext uri="{FF2B5EF4-FFF2-40B4-BE49-F238E27FC236}">
              <a16:creationId xmlns:a16="http://schemas.microsoft.com/office/drawing/2014/main" id="{00000000-0008-0000-0E00-00008D010000}"/>
            </a:ext>
          </a:extLst>
        </xdr:cNvPr>
        <xdr:cNvSpPr txBox="1"/>
      </xdr:nvSpPr>
      <xdr:spPr>
        <a:xfrm>
          <a:off x="10515600" y="1698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66256</xdr:rowOff>
    </xdr:from>
    <xdr:to>
      <xdr:col>55</xdr:col>
      <xdr:colOff>88900</xdr:colOff>
      <xdr:row>100</xdr:row>
      <xdr:rowOff>66256</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10388600" y="1721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142876</xdr:rowOff>
    </xdr:from>
    <xdr:ext cx="534377" cy="259045"/>
    <xdr:sp macro="" textlink="">
      <xdr:nvSpPr>
        <xdr:cNvPr id="399" name="【港湾・漁港】&#10;一人当たり有形固定資産（償却資産）額平均値テキスト">
          <a:extLst>
            <a:ext uri="{FF2B5EF4-FFF2-40B4-BE49-F238E27FC236}">
              <a16:creationId xmlns:a16="http://schemas.microsoft.com/office/drawing/2014/main" id="{00000000-0008-0000-0E00-00008F010000}"/>
            </a:ext>
          </a:extLst>
        </xdr:cNvPr>
        <xdr:cNvSpPr txBox="1"/>
      </xdr:nvSpPr>
      <xdr:spPr>
        <a:xfrm>
          <a:off x="10515600" y="17973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119999</xdr:rowOff>
    </xdr:from>
    <xdr:to>
      <xdr:col>55</xdr:col>
      <xdr:colOff>50800</xdr:colOff>
      <xdr:row>106</xdr:row>
      <xdr:rowOff>50149</xdr:rowOff>
    </xdr:to>
    <xdr:sp macro="" textlink="">
      <xdr:nvSpPr>
        <xdr:cNvPr id="400" name="フローチャート: 判断 399">
          <a:extLst>
            <a:ext uri="{FF2B5EF4-FFF2-40B4-BE49-F238E27FC236}">
              <a16:creationId xmlns:a16="http://schemas.microsoft.com/office/drawing/2014/main" id="{00000000-0008-0000-0E00-000090010000}"/>
            </a:ext>
          </a:extLst>
        </xdr:cNvPr>
        <xdr:cNvSpPr/>
      </xdr:nvSpPr>
      <xdr:spPr>
        <a:xfrm>
          <a:off x="10426700" y="181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78915</xdr:rowOff>
    </xdr:from>
    <xdr:to>
      <xdr:col>50</xdr:col>
      <xdr:colOff>165100</xdr:colOff>
      <xdr:row>106</xdr:row>
      <xdr:rowOff>9065</xdr:rowOff>
    </xdr:to>
    <xdr:sp macro="" textlink="">
      <xdr:nvSpPr>
        <xdr:cNvPr id="401" name="フローチャート: 判断 400">
          <a:extLst>
            <a:ext uri="{FF2B5EF4-FFF2-40B4-BE49-F238E27FC236}">
              <a16:creationId xmlns:a16="http://schemas.microsoft.com/office/drawing/2014/main" id="{00000000-0008-0000-0E00-000091010000}"/>
            </a:ext>
          </a:extLst>
        </xdr:cNvPr>
        <xdr:cNvSpPr/>
      </xdr:nvSpPr>
      <xdr:spPr>
        <a:xfrm>
          <a:off x="9588500" y="180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20861</xdr:rowOff>
    </xdr:from>
    <xdr:to>
      <xdr:col>46</xdr:col>
      <xdr:colOff>38100</xdr:colOff>
      <xdr:row>105</xdr:row>
      <xdr:rowOff>122461</xdr:rowOff>
    </xdr:to>
    <xdr:sp macro="" textlink="">
      <xdr:nvSpPr>
        <xdr:cNvPr id="402" name="フローチャート: 判断 401">
          <a:extLst>
            <a:ext uri="{FF2B5EF4-FFF2-40B4-BE49-F238E27FC236}">
              <a16:creationId xmlns:a16="http://schemas.microsoft.com/office/drawing/2014/main" id="{00000000-0008-0000-0E00-000092010000}"/>
            </a:ext>
          </a:extLst>
        </xdr:cNvPr>
        <xdr:cNvSpPr/>
      </xdr:nvSpPr>
      <xdr:spPr>
        <a:xfrm>
          <a:off x="8699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75940</xdr:rowOff>
    </xdr:from>
    <xdr:to>
      <xdr:col>41</xdr:col>
      <xdr:colOff>101600</xdr:colOff>
      <xdr:row>105</xdr:row>
      <xdr:rowOff>6090</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7810500" y="1790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79651</xdr:rowOff>
    </xdr:from>
    <xdr:to>
      <xdr:col>55</xdr:col>
      <xdr:colOff>50800</xdr:colOff>
      <xdr:row>108</xdr:row>
      <xdr:rowOff>9801</xdr:rowOff>
    </xdr:to>
    <xdr:sp macro="" textlink="">
      <xdr:nvSpPr>
        <xdr:cNvPr id="409" name="楕円 408">
          <a:extLst>
            <a:ext uri="{FF2B5EF4-FFF2-40B4-BE49-F238E27FC236}">
              <a16:creationId xmlns:a16="http://schemas.microsoft.com/office/drawing/2014/main" id="{00000000-0008-0000-0E00-000099010000}"/>
            </a:ext>
          </a:extLst>
        </xdr:cNvPr>
        <xdr:cNvSpPr/>
      </xdr:nvSpPr>
      <xdr:spPr>
        <a:xfrm>
          <a:off x="10426700" y="184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166028</xdr:rowOff>
    </xdr:from>
    <xdr:ext cx="534377" cy="259045"/>
    <xdr:sp macro="" textlink="">
      <xdr:nvSpPr>
        <xdr:cNvPr id="410" name="【港湾・漁港】&#10;一人当たり有形固定資産（償却資産）額該当値テキスト">
          <a:extLst>
            <a:ext uri="{FF2B5EF4-FFF2-40B4-BE49-F238E27FC236}">
              <a16:creationId xmlns:a16="http://schemas.microsoft.com/office/drawing/2014/main" id="{00000000-0008-0000-0E00-00009A010000}"/>
            </a:ext>
          </a:extLst>
        </xdr:cNvPr>
        <xdr:cNvSpPr txBox="1"/>
      </xdr:nvSpPr>
      <xdr:spPr>
        <a:xfrm>
          <a:off x="10515600" y="1833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83181</xdr:rowOff>
    </xdr:from>
    <xdr:to>
      <xdr:col>50</xdr:col>
      <xdr:colOff>165100</xdr:colOff>
      <xdr:row>108</xdr:row>
      <xdr:rowOff>13331</xdr:rowOff>
    </xdr:to>
    <xdr:sp macro="" textlink="">
      <xdr:nvSpPr>
        <xdr:cNvPr id="411" name="楕円 410">
          <a:extLst>
            <a:ext uri="{FF2B5EF4-FFF2-40B4-BE49-F238E27FC236}">
              <a16:creationId xmlns:a16="http://schemas.microsoft.com/office/drawing/2014/main" id="{00000000-0008-0000-0E00-00009B010000}"/>
            </a:ext>
          </a:extLst>
        </xdr:cNvPr>
        <xdr:cNvSpPr/>
      </xdr:nvSpPr>
      <xdr:spPr>
        <a:xfrm>
          <a:off x="9588500" y="1842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130451</xdr:rowOff>
    </xdr:from>
    <xdr:to>
      <xdr:col>55</xdr:col>
      <xdr:colOff>0</xdr:colOff>
      <xdr:row>107</xdr:row>
      <xdr:rowOff>133981</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flipV="1">
          <a:off x="9639300" y="18475601"/>
          <a:ext cx="8382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25592</xdr:rowOff>
    </xdr:from>
    <xdr:ext cx="599010" cy="259045"/>
    <xdr:sp macro="" textlink="">
      <xdr:nvSpPr>
        <xdr:cNvPr id="413" name="n_1aveValue【港湾・漁港】&#10;一人当たり有形固定資産（償却資産）額">
          <a:extLst>
            <a:ext uri="{FF2B5EF4-FFF2-40B4-BE49-F238E27FC236}">
              <a16:creationId xmlns:a16="http://schemas.microsoft.com/office/drawing/2014/main" id="{00000000-0008-0000-0E00-00009D010000}"/>
            </a:ext>
          </a:extLst>
        </xdr:cNvPr>
        <xdr:cNvSpPr txBox="1"/>
      </xdr:nvSpPr>
      <xdr:spPr>
        <a:xfrm>
          <a:off x="9327095" y="1785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138988</xdr:rowOff>
    </xdr:from>
    <xdr:ext cx="599010" cy="259045"/>
    <xdr:sp macro="" textlink="">
      <xdr:nvSpPr>
        <xdr:cNvPr id="414" name="n_2aveValue【港湾・漁港】&#10;一人当たり有形固定資産（償却資産）額">
          <a:extLst>
            <a:ext uri="{FF2B5EF4-FFF2-40B4-BE49-F238E27FC236}">
              <a16:creationId xmlns:a16="http://schemas.microsoft.com/office/drawing/2014/main" id="{00000000-0008-0000-0E00-00009E010000}"/>
            </a:ext>
          </a:extLst>
        </xdr:cNvPr>
        <xdr:cNvSpPr txBox="1"/>
      </xdr:nvSpPr>
      <xdr:spPr>
        <a:xfrm>
          <a:off x="8450795" y="1779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22617</xdr:rowOff>
    </xdr:from>
    <xdr:ext cx="599010" cy="259045"/>
    <xdr:sp macro="" textlink="">
      <xdr:nvSpPr>
        <xdr:cNvPr id="415" name="n_3aveValue【港湾・漁港】&#10;一人当たり有形固定資産（償却資産）額">
          <a:extLst>
            <a:ext uri="{FF2B5EF4-FFF2-40B4-BE49-F238E27FC236}">
              <a16:creationId xmlns:a16="http://schemas.microsoft.com/office/drawing/2014/main" id="{00000000-0008-0000-0E00-00009F010000}"/>
            </a:ext>
          </a:extLst>
        </xdr:cNvPr>
        <xdr:cNvSpPr txBox="1"/>
      </xdr:nvSpPr>
      <xdr:spPr>
        <a:xfrm>
          <a:off x="7561795" y="176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4458</xdr:rowOff>
    </xdr:from>
    <xdr:ext cx="534377" cy="259045"/>
    <xdr:sp macro="" textlink="">
      <xdr:nvSpPr>
        <xdr:cNvPr id="416" name="n_1mainValue【港湾・漁港】&#10;一人当たり有形固定資産（償却資産）額">
          <a:extLst>
            <a:ext uri="{FF2B5EF4-FFF2-40B4-BE49-F238E27FC236}">
              <a16:creationId xmlns:a16="http://schemas.microsoft.com/office/drawing/2014/main" id="{00000000-0008-0000-0E00-0000A0010000}"/>
            </a:ext>
          </a:extLst>
        </xdr:cNvPr>
        <xdr:cNvSpPr txBox="1"/>
      </xdr:nvSpPr>
      <xdr:spPr>
        <a:xfrm>
          <a:off x="9359411" y="1852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1" name="正方形/長方形 420">
          <a:extLst>
            <a:ext uri="{FF2B5EF4-FFF2-40B4-BE49-F238E27FC236}">
              <a16:creationId xmlns:a16="http://schemas.microsoft.com/office/drawing/2014/main" id="{00000000-0008-0000-0E00-0000A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1" name="【認定こども園・幼稚園・保育所】&#10;有形固定資産減価償却率グラフ枠">
          <a:extLst>
            <a:ext uri="{FF2B5EF4-FFF2-40B4-BE49-F238E27FC236}">
              <a16:creationId xmlns:a16="http://schemas.microsoft.com/office/drawing/2014/main" id="{00000000-0008-0000-0E00-0000B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443" name="【認定こども園・幼稚園・保育所】&#10;有形固定資産減価償却率最小値テキスト">
          <a:extLst>
            <a:ext uri="{FF2B5EF4-FFF2-40B4-BE49-F238E27FC236}">
              <a16:creationId xmlns:a16="http://schemas.microsoft.com/office/drawing/2014/main" id="{00000000-0008-0000-0E00-0000BB010000}"/>
            </a:ext>
          </a:extLst>
        </xdr:cNvPr>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45" name="【認定こども園・幼稚園・保育所】&#10;有形固定資産減価償却率最大値テキスト">
          <a:extLst>
            <a:ext uri="{FF2B5EF4-FFF2-40B4-BE49-F238E27FC236}">
              <a16:creationId xmlns:a16="http://schemas.microsoft.com/office/drawing/2014/main" id="{00000000-0008-0000-0E00-0000BD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47" name="【認定こども園・幼稚園・保育所】&#10;有形固定資産減価償却率平均値テキスト">
          <a:extLst>
            <a:ext uri="{FF2B5EF4-FFF2-40B4-BE49-F238E27FC236}">
              <a16:creationId xmlns:a16="http://schemas.microsoft.com/office/drawing/2014/main" id="{00000000-0008-0000-0E00-0000BF010000}"/>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48" name="フローチャート: 判断 447">
          <a:extLst>
            <a:ext uri="{FF2B5EF4-FFF2-40B4-BE49-F238E27FC236}">
              <a16:creationId xmlns:a16="http://schemas.microsoft.com/office/drawing/2014/main" id="{00000000-0008-0000-0E00-0000C0010000}"/>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449" name="フローチャート: 判断 448">
          <a:extLst>
            <a:ext uri="{FF2B5EF4-FFF2-40B4-BE49-F238E27FC236}">
              <a16:creationId xmlns:a16="http://schemas.microsoft.com/office/drawing/2014/main" id="{00000000-0008-0000-0E00-0000C1010000}"/>
            </a:ext>
          </a:extLst>
        </xdr:cNvPr>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50" name="フローチャート: 判断 449">
          <a:extLst>
            <a:ext uri="{FF2B5EF4-FFF2-40B4-BE49-F238E27FC236}">
              <a16:creationId xmlns:a16="http://schemas.microsoft.com/office/drawing/2014/main" id="{00000000-0008-0000-0E00-0000C2010000}"/>
            </a:ext>
          </a:extLst>
        </xdr:cNvPr>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51" name="フローチャート: 判断 450">
          <a:extLst>
            <a:ext uri="{FF2B5EF4-FFF2-40B4-BE49-F238E27FC236}">
              <a16:creationId xmlns:a16="http://schemas.microsoft.com/office/drawing/2014/main" id="{00000000-0008-0000-0E00-0000C3010000}"/>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159294</xdr:rowOff>
    </xdr:from>
    <xdr:to>
      <xdr:col>85</xdr:col>
      <xdr:colOff>177800</xdr:colOff>
      <xdr:row>34</xdr:row>
      <xdr:rowOff>89444</xdr:rowOff>
    </xdr:to>
    <xdr:sp macro="" textlink="">
      <xdr:nvSpPr>
        <xdr:cNvPr id="457" name="楕円 456">
          <a:extLst>
            <a:ext uri="{FF2B5EF4-FFF2-40B4-BE49-F238E27FC236}">
              <a16:creationId xmlns:a16="http://schemas.microsoft.com/office/drawing/2014/main" id="{00000000-0008-0000-0E00-0000C9010000}"/>
            </a:ext>
          </a:extLst>
        </xdr:cNvPr>
        <xdr:cNvSpPr/>
      </xdr:nvSpPr>
      <xdr:spPr>
        <a:xfrm>
          <a:off x="16268700" y="58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10721</xdr:rowOff>
    </xdr:from>
    <xdr:ext cx="405111" cy="259045"/>
    <xdr:sp macro="" textlink="">
      <xdr:nvSpPr>
        <xdr:cNvPr id="458" name="【認定こども園・幼稚園・保育所】&#10;有形固定資産減価償却率該当値テキスト">
          <a:extLst>
            <a:ext uri="{FF2B5EF4-FFF2-40B4-BE49-F238E27FC236}">
              <a16:creationId xmlns:a16="http://schemas.microsoft.com/office/drawing/2014/main" id="{00000000-0008-0000-0E00-0000CA010000}"/>
            </a:ext>
          </a:extLst>
        </xdr:cNvPr>
        <xdr:cNvSpPr txBox="1"/>
      </xdr:nvSpPr>
      <xdr:spPr>
        <a:xfrm>
          <a:off x="16357600" y="56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48260</xdr:rowOff>
    </xdr:from>
    <xdr:to>
      <xdr:col>81</xdr:col>
      <xdr:colOff>101600</xdr:colOff>
      <xdr:row>34</xdr:row>
      <xdr:rowOff>149860</xdr:rowOff>
    </xdr:to>
    <xdr:sp macro="" textlink="">
      <xdr:nvSpPr>
        <xdr:cNvPr id="459" name="楕円 458">
          <a:extLst>
            <a:ext uri="{FF2B5EF4-FFF2-40B4-BE49-F238E27FC236}">
              <a16:creationId xmlns:a16="http://schemas.microsoft.com/office/drawing/2014/main" id="{00000000-0008-0000-0E00-0000CB010000}"/>
            </a:ext>
          </a:extLst>
        </xdr:cNvPr>
        <xdr:cNvSpPr/>
      </xdr:nvSpPr>
      <xdr:spPr>
        <a:xfrm>
          <a:off x="15430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38644</xdr:rowOff>
    </xdr:from>
    <xdr:to>
      <xdr:col>85</xdr:col>
      <xdr:colOff>127000</xdr:colOff>
      <xdr:row>34</xdr:row>
      <xdr:rowOff>99060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15481300" y="5867944"/>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61" name="楕円 460">
          <a:extLst>
            <a:ext uri="{FF2B5EF4-FFF2-40B4-BE49-F238E27FC236}">
              <a16:creationId xmlns:a16="http://schemas.microsoft.com/office/drawing/2014/main" id="{00000000-0008-0000-0E00-0000CD010000}"/>
            </a:ext>
          </a:extLst>
        </xdr:cNvPr>
        <xdr:cNvSpPr/>
      </xdr:nvSpPr>
      <xdr:spPr>
        <a:xfrm>
          <a:off x="14541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36</xdr:row>
      <xdr:rowOff>156210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flipV="1">
          <a:off x="14592300" y="592836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63" name="n_1aveValue【認定こども園・幼稚園・保育所】&#10;有形固定資産減価償却率">
          <a:extLst>
            <a:ext uri="{FF2B5EF4-FFF2-40B4-BE49-F238E27FC236}">
              <a16:creationId xmlns:a16="http://schemas.microsoft.com/office/drawing/2014/main" id="{00000000-0008-0000-0E00-0000CF010000}"/>
            </a:ext>
          </a:extLst>
        </xdr:cNvPr>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64" name="n_2aveValue【認定こども園・幼稚園・保育所】&#10;有形固定資産減価償却率">
          <a:extLst>
            <a:ext uri="{FF2B5EF4-FFF2-40B4-BE49-F238E27FC236}">
              <a16:creationId xmlns:a16="http://schemas.microsoft.com/office/drawing/2014/main" id="{00000000-0008-0000-0E00-0000D0010000}"/>
            </a:ext>
          </a:extLst>
        </xdr:cNvPr>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65" name="n_3aveValue【認定こども園・幼稚園・保育所】&#10;有形固定資産減価償却率">
          <a:extLst>
            <a:ext uri="{FF2B5EF4-FFF2-40B4-BE49-F238E27FC236}">
              <a16:creationId xmlns:a16="http://schemas.microsoft.com/office/drawing/2014/main" id="{00000000-0008-0000-0E00-0000D1010000}"/>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166387</xdr:rowOff>
    </xdr:from>
    <xdr:ext cx="405111" cy="259045"/>
    <xdr:sp macro="" textlink="">
      <xdr:nvSpPr>
        <xdr:cNvPr id="466" name="n_1mainValue【認定こども園・幼稚園・保育所】&#10;有形固定資産減価償却率">
          <a:extLst>
            <a:ext uri="{FF2B5EF4-FFF2-40B4-BE49-F238E27FC236}">
              <a16:creationId xmlns:a16="http://schemas.microsoft.com/office/drawing/2014/main" id="{00000000-0008-0000-0E00-0000D2010000}"/>
            </a:ext>
          </a:extLst>
        </xdr:cNvPr>
        <xdr:cNvSpPr txBox="1"/>
      </xdr:nvSpPr>
      <xdr:spPr>
        <a:xfrm>
          <a:off x="15266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52087</xdr:rowOff>
    </xdr:from>
    <xdr:ext cx="405111" cy="259045"/>
    <xdr:sp macro="" textlink="">
      <xdr:nvSpPr>
        <xdr:cNvPr id="467" name="n_2mainValue【認定こども園・幼稚園・保育所】&#10;有形固定資産減価償却率">
          <a:extLst>
            <a:ext uri="{FF2B5EF4-FFF2-40B4-BE49-F238E27FC236}">
              <a16:creationId xmlns:a16="http://schemas.microsoft.com/office/drawing/2014/main" id="{00000000-0008-0000-0E00-0000D3010000}"/>
            </a:ext>
          </a:extLst>
        </xdr:cNvPr>
        <xdr:cNvSpPr txBox="1"/>
      </xdr:nvSpPr>
      <xdr:spPr>
        <a:xfrm>
          <a:off x="14389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0" name="【認定こども園・幼稚園・保育所】&#10;一人当たり面積グラフ枠">
          <a:extLst>
            <a:ext uri="{FF2B5EF4-FFF2-40B4-BE49-F238E27FC236}">
              <a16:creationId xmlns:a16="http://schemas.microsoft.com/office/drawing/2014/main" id="{00000000-0008-0000-0E00-0000E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92" name="【認定こども園・幼稚園・保育所】&#10;一人当たり面積最小値テキスト">
          <a:extLst>
            <a:ext uri="{FF2B5EF4-FFF2-40B4-BE49-F238E27FC236}">
              <a16:creationId xmlns:a16="http://schemas.microsoft.com/office/drawing/2014/main" id="{00000000-0008-0000-0E00-0000EC010000}"/>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94" name="【認定こども園・幼稚園・保育所】&#10;一人当たり面積最大値テキスト">
          <a:extLst>
            <a:ext uri="{FF2B5EF4-FFF2-40B4-BE49-F238E27FC236}">
              <a16:creationId xmlns:a16="http://schemas.microsoft.com/office/drawing/2014/main" id="{00000000-0008-0000-0E00-0000EE010000}"/>
            </a:ext>
          </a:extLst>
        </xdr:cNvPr>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96" name="【認定こども園・幼稚園・保育所】&#10;一人当たり面積平均値テキスト">
          <a:extLst>
            <a:ext uri="{FF2B5EF4-FFF2-40B4-BE49-F238E27FC236}">
              <a16:creationId xmlns:a16="http://schemas.microsoft.com/office/drawing/2014/main" id="{00000000-0008-0000-0E00-0000F0010000}"/>
            </a:ext>
          </a:extLst>
        </xdr:cNvPr>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97" name="フローチャート: 判断 496">
          <a:extLst>
            <a:ext uri="{FF2B5EF4-FFF2-40B4-BE49-F238E27FC236}">
              <a16:creationId xmlns:a16="http://schemas.microsoft.com/office/drawing/2014/main" id="{00000000-0008-0000-0E00-0000F1010000}"/>
            </a:ext>
          </a:extLst>
        </xdr:cNvPr>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98" name="フローチャート: 判断 497">
          <a:extLst>
            <a:ext uri="{FF2B5EF4-FFF2-40B4-BE49-F238E27FC236}">
              <a16:creationId xmlns:a16="http://schemas.microsoft.com/office/drawing/2014/main" id="{00000000-0008-0000-0E00-0000F2010000}"/>
            </a:ext>
          </a:extLst>
        </xdr:cNvPr>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99" name="フローチャート: 判断 498">
          <a:extLst>
            <a:ext uri="{FF2B5EF4-FFF2-40B4-BE49-F238E27FC236}">
              <a16:creationId xmlns:a16="http://schemas.microsoft.com/office/drawing/2014/main" id="{00000000-0008-0000-0E00-0000F3010000}"/>
            </a:ext>
          </a:extLst>
        </xdr:cNvPr>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00" name="フローチャート: 判断 499">
          <a:extLst>
            <a:ext uri="{FF2B5EF4-FFF2-40B4-BE49-F238E27FC236}">
              <a16:creationId xmlns:a16="http://schemas.microsoft.com/office/drawing/2014/main" id="{00000000-0008-0000-0E00-0000F4010000}"/>
            </a:ext>
          </a:extLst>
        </xdr:cNvPr>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52070</xdr:rowOff>
    </xdr:from>
    <xdr:to>
      <xdr:col>116</xdr:col>
      <xdr:colOff>114300</xdr:colOff>
      <xdr:row>41</xdr:row>
      <xdr:rowOff>153670</xdr:rowOff>
    </xdr:to>
    <xdr:sp macro="" textlink="">
      <xdr:nvSpPr>
        <xdr:cNvPr id="506" name="楕円 505">
          <a:extLst>
            <a:ext uri="{FF2B5EF4-FFF2-40B4-BE49-F238E27FC236}">
              <a16:creationId xmlns:a16="http://schemas.microsoft.com/office/drawing/2014/main" id="{00000000-0008-0000-0E00-0000FA010000}"/>
            </a:ext>
          </a:extLst>
        </xdr:cNvPr>
        <xdr:cNvSpPr/>
      </xdr:nvSpPr>
      <xdr:spPr>
        <a:xfrm>
          <a:off x="221107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138447</xdr:rowOff>
    </xdr:from>
    <xdr:ext cx="469744" cy="259045"/>
    <xdr:sp macro="" textlink="">
      <xdr:nvSpPr>
        <xdr:cNvPr id="507" name="【認定こども園・幼稚園・保育所】&#10;一人当たり面積該当値テキスト">
          <a:extLst>
            <a:ext uri="{FF2B5EF4-FFF2-40B4-BE49-F238E27FC236}">
              <a16:creationId xmlns:a16="http://schemas.microsoft.com/office/drawing/2014/main" id="{00000000-0008-0000-0E00-0000FB010000}"/>
            </a:ext>
          </a:extLst>
        </xdr:cNvPr>
        <xdr:cNvSpPr txBox="1"/>
      </xdr:nvSpPr>
      <xdr:spPr>
        <a:xfrm>
          <a:off x="22199600" y="699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52070</xdr:rowOff>
    </xdr:from>
    <xdr:to>
      <xdr:col>112</xdr:col>
      <xdr:colOff>38100</xdr:colOff>
      <xdr:row>41</xdr:row>
      <xdr:rowOff>153670</xdr:rowOff>
    </xdr:to>
    <xdr:sp macro="" textlink="">
      <xdr:nvSpPr>
        <xdr:cNvPr id="508" name="楕円 507">
          <a:extLst>
            <a:ext uri="{FF2B5EF4-FFF2-40B4-BE49-F238E27FC236}">
              <a16:creationId xmlns:a16="http://schemas.microsoft.com/office/drawing/2014/main" id="{00000000-0008-0000-0E00-0000FC010000}"/>
            </a:ext>
          </a:extLst>
        </xdr:cNvPr>
        <xdr:cNvSpPr/>
      </xdr:nvSpPr>
      <xdr:spPr>
        <a:xfrm>
          <a:off x="21272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102870</xdr:rowOff>
    </xdr:from>
    <xdr:to>
      <xdr:col>116</xdr:col>
      <xdr:colOff>63500</xdr:colOff>
      <xdr:row>41</xdr:row>
      <xdr:rowOff>102870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21323300" y="7132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105410</xdr:rowOff>
    </xdr:from>
    <xdr:to>
      <xdr:col>107</xdr:col>
      <xdr:colOff>101600</xdr:colOff>
      <xdr:row>42</xdr:row>
      <xdr:rowOff>35560</xdr:rowOff>
    </xdr:to>
    <xdr:sp macro="" textlink="">
      <xdr:nvSpPr>
        <xdr:cNvPr id="510" name="楕円 509">
          <a:extLst>
            <a:ext uri="{FF2B5EF4-FFF2-40B4-BE49-F238E27FC236}">
              <a16:creationId xmlns:a16="http://schemas.microsoft.com/office/drawing/2014/main" id="{00000000-0008-0000-0E00-0000FE010000}"/>
            </a:ext>
          </a:extLst>
        </xdr:cNvPr>
        <xdr:cNvSpPr/>
      </xdr:nvSpPr>
      <xdr:spPr>
        <a:xfrm>
          <a:off x="20383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102870</xdr:rowOff>
    </xdr:from>
    <xdr:to>
      <xdr:col>111</xdr:col>
      <xdr:colOff>177800</xdr:colOff>
      <xdr:row>41</xdr:row>
      <xdr:rowOff>156210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20434300" y="7132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512" name="n_1aveValue【認定こども園・幼稚園・保育所】&#10;一人当たり面積">
          <a:extLst>
            <a:ext uri="{FF2B5EF4-FFF2-40B4-BE49-F238E27FC236}">
              <a16:creationId xmlns:a16="http://schemas.microsoft.com/office/drawing/2014/main" id="{00000000-0008-0000-0E00-000000020000}"/>
            </a:ext>
          </a:extLst>
        </xdr:cNvPr>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513" name="n_2aveValue【認定こども園・幼稚園・保育所】&#10;一人当たり面積">
          <a:extLst>
            <a:ext uri="{FF2B5EF4-FFF2-40B4-BE49-F238E27FC236}">
              <a16:creationId xmlns:a16="http://schemas.microsoft.com/office/drawing/2014/main" id="{00000000-0008-0000-0E00-000001020000}"/>
            </a:ext>
          </a:extLst>
        </xdr:cNvPr>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14" name="n_3aveValue【認定こども園・幼稚園・保育所】&#10;一人当たり面積">
          <a:extLst>
            <a:ext uri="{FF2B5EF4-FFF2-40B4-BE49-F238E27FC236}">
              <a16:creationId xmlns:a16="http://schemas.microsoft.com/office/drawing/2014/main" id="{00000000-0008-0000-0E00-000002020000}"/>
            </a:ext>
          </a:extLst>
        </xdr:cNvPr>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144797</xdr:rowOff>
    </xdr:from>
    <xdr:ext cx="469744" cy="259045"/>
    <xdr:sp macro="" textlink="">
      <xdr:nvSpPr>
        <xdr:cNvPr id="515" name="n_1mainValue【認定こども園・幼稚園・保育所】&#10;一人当たり面積">
          <a:extLst>
            <a:ext uri="{FF2B5EF4-FFF2-40B4-BE49-F238E27FC236}">
              <a16:creationId xmlns:a16="http://schemas.microsoft.com/office/drawing/2014/main" id="{00000000-0008-0000-0E00-000003020000}"/>
            </a:ext>
          </a:extLst>
        </xdr:cNvPr>
        <xdr:cNvSpPr txBox="1"/>
      </xdr:nvSpPr>
      <xdr:spPr>
        <a:xfrm>
          <a:off x="210757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26687</xdr:rowOff>
    </xdr:from>
    <xdr:ext cx="469744" cy="259045"/>
    <xdr:sp macro="" textlink="">
      <xdr:nvSpPr>
        <xdr:cNvPr id="516" name="n_2mainValue【認定こども園・幼稚園・保育所】&#10;一人当たり面積">
          <a:extLst>
            <a:ext uri="{FF2B5EF4-FFF2-40B4-BE49-F238E27FC236}">
              <a16:creationId xmlns:a16="http://schemas.microsoft.com/office/drawing/2014/main" id="{00000000-0008-0000-0E00-000004020000}"/>
            </a:ext>
          </a:extLst>
        </xdr:cNvPr>
        <xdr:cNvSpPr txBox="1"/>
      </xdr:nvSpPr>
      <xdr:spPr>
        <a:xfrm>
          <a:off x="20199427"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学校施設】&#10;有形固定資産減価償却率グラフ枠">
          <a:extLst>
            <a:ext uri="{FF2B5EF4-FFF2-40B4-BE49-F238E27FC236}">
              <a16:creationId xmlns:a16="http://schemas.microsoft.com/office/drawing/2014/main" id="{00000000-0008-0000-0E00-00001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542" name="【学校施設】&#10;有形固定資産減価償却率最小値テキスト">
          <a:extLst>
            <a:ext uri="{FF2B5EF4-FFF2-40B4-BE49-F238E27FC236}">
              <a16:creationId xmlns:a16="http://schemas.microsoft.com/office/drawing/2014/main" id="{00000000-0008-0000-0E00-00001E020000}"/>
            </a:ext>
          </a:extLst>
        </xdr:cNvPr>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44" name="【学校施設】&#10;有形固定資産減価償却率最大値テキスト">
          <a:extLst>
            <a:ext uri="{FF2B5EF4-FFF2-40B4-BE49-F238E27FC236}">
              <a16:creationId xmlns:a16="http://schemas.microsoft.com/office/drawing/2014/main" id="{00000000-0008-0000-0E00-000020020000}"/>
            </a:ext>
          </a:extLst>
        </xdr:cNvPr>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546" name="【学校施設】&#10;有形固定資産減価償却率平均値テキスト">
          <a:extLst>
            <a:ext uri="{FF2B5EF4-FFF2-40B4-BE49-F238E27FC236}">
              <a16:creationId xmlns:a16="http://schemas.microsoft.com/office/drawing/2014/main" id="{00000000-0008-0000-0E00-000022020000}"/>
            </a:ext>
          </a:extLst>
        </xdr:cNvPr>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50" name="フローチャート: 判断 549">
          <a:extLst>
            <a:ext uri="{FF2B5EF4-FFF2-40B4-BE49-F238E27FC236}">
              <a16:creationId xmlns:a16="http://schemas.microsoft.com/office/drawing/2014/main" id="{00000000-0008-0000-0E00-000026020000}"/>
            </a:ext>
          </a:extLst>
        </xdr:cNvPr>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6268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106697</xdr:rowOff>
    </xdr:from>
    <xdr:ext cx="405111" cy="259045"/>
    <xdr:sp macro="" textlink="">
      <xdr:nvSpPr>
        <xdr:cNvPr id="557" name="【学校施設】&#10;有形固定資産減価償却率該当値テキスト">
          <a:extLst>
            <a:ext uri="{FF2B5EF4-FFF2-40B4-BE49-F238E27FC236}">
              <a16:creationId xmlns:a16="http://schemas.microsoft.com/office/drawing/2014/main" id="{00000000-0008-0000-0E00-00002D020000}"/>
            </a:ext>
          </a:extLst>
        </xdr:cNvPr>
        <xdr:cNvSpPr txBox="1"/>
      </xdr:nvSpPr>
      <xdr:spPr>
        <a:xfrm>
          <a:off x="16357600"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170180</xdr:rowOff>
    </xdr:from>
    <xdr:to>
      <xdr:col>81</xdr:col>
      <xdr:colOff>101600</xdr:colOff>
      <xdr:row>60</xdr:row>
      <xdr:rowOff>100330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5430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7620</xdr:rowOff>
    </xdr:from>
    <xdr:to>
      <xdr:col>85</xdr:col>
      <xdr:colOff>127000</xdr:colOff>
      <xdr:row>60</xdr:row>
      <xdr:rowOff>49530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flipV="1">
          <a:off x="15481300" y="102946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63500</xdr:rowOff>
    </xdr:from>
    <xdr:to>
      <xdr:col>76</xdr:col>
      <xdr:colOff>165100</xdr:colOff>
      <xdr:row>62</xdr:row>
      <xdr:rowOff>165100</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4541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49530</xdr:rowOff>
    </xdr:from>
    <xdr:to>
      <xdr:col>81</xdr:col>
      <xdr:colOff>50800</xdr:colOff>
      <xdr:row>62</xdr:row>
      <xdr:rowOff>114300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flipV="1">
          <a:off x="14592300" y="10336530"/>
          <a:ext cx="889000" cy="40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562" name="n_1ave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563" name="n_2ave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64" name="n_3ave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91457</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156227</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85920</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54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69444</xdr:rowOff>
    </xdr:from>
    <xdr:to>
      <xdr:col>116</xdr:col>
      <xdr:colOff>114300</xdr:colOff>
      <xdr:row>62</xdr:row>
      <xdr:rowOff>171044</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22110700" y="1069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47871</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E00-00005D020000}"/>
            </a:ext>
          </a:extLst>
        </xdr:cNvPr>
        <xdr:cNvSpPr txBox="1"/>
      </xdr:nvSpPr>
      <xdr:spPr>
        <a:xfrm>
          <a:off x="22199600" y="106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70815</xdr:rowOff>
    </xdr:from>
    <xdr:to>
      <xdr:col>112</xdr:col>
      <xdr:colOff>38100</xdr:colOff>
      <xdr:row>63</xdr:row>
      <xdr:rowOff>965</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1272500" y="1070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120244</xdr:rowOff>
    </xdr:from>
    <xdr:to>
      <xdr:col>116</xdr:col>
      <xdr:colOff>63500</xdr:colOff>
      <xdr:row>62</xdr:row>
      <xdr:rowOff>121615</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21323300" y="10750144"/>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71272</xdr:rowOff>
    </xdr:from>
    <xdr:to>
      <xdr:col>107</xdr:col>
      <xdr:colOff>101600</xdr:colOff>
      <xdr:row>63</xdr:row>
      <xdr:rowOff>1422</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0383500" y="1070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121615</xdr:rowOff>
    </xdr:from>
    <xdr:to>
      <xdr:col>111</xdr:col>
      <xdr:colOff>177800</xdr:colOff>
      <xdr:row>62</xdr:row>
      <xdr:rowOff>122072</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20434300" y="1075151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610" name="n_1aveValue【学校施設】&#10;一人当たり面積">
          <a:extLst>
            <a:ext uri="{FF2B5EF4-FFF2-40B4-BE49-F238E27FC236}">
              <a16:creationId xmlns:a16="http://schemas.microsoft.com/office/drawing/2014/main" id="{00000000-0008-0000-0E00-000062020000}"/>
            </a:ext>
          </a:extLst>
        </xdr:cNvPr>
        <xdr:cNvSpPr txBox="1"/>
      </xdr:nvSpPr>
      <xdr:spPr>
        <a:xfrm>
          <a:off x="210757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611" name="n_2aveValue【学校施設】&#10;一人当たり面積">
          <a:extLst>
            <a:ext uri="{FF2B5EF4-FFF2-40B4-BE49-F238E27FC236}">
              <a16:creationId xmlns:a16="http://schemas.microsoft.com/office/drawing/2014/main" id="{00000000-0008-0000-0E00-000063020000}"/>
            </a:ext>
          </a:extLst>
        </xdr:cNvPr>
        <xdr:cNvSpPr txBox="1"/>
      </xdr:nvSpPr>
      <xdr:spPr>
        <a:xfrm>
          <a:off x="20199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612" name="n_3aveValue【学校施設】&#10;一人当たり面積">
          <a:extLst>
            <a:ext uri="{FF2B5EF4-FFF2-40B4-BE49-F238E27FC236}">
              <a16:creationId xmlns:a16="http://schemas.microsoft.com/office/drawing/2014/main" id="{00000000-0008-0000-0E00-000064020000}"/>
            </a:ext>
          </a:extLst>
        </xdr:cNvPr>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17492</xdr:rowOff>
    </xdr:from>
    <xdr:ext cx="469744" cy="259045"/>
    <xdr:sp macro="" textlink="">
      <xdr:nvSpPr>
        <xdr:cNvPr id="613" name="n_1mainValue【学校施設】&#10;一人当たり面積">
          <a:extLst>
            <a:ext uri="{FF2B5EF4-FFF2-40B4-BE49-F238E27FC236}">
              <a16:creationId xmlns:a16="http://schemas.microsoft.com/office/drawing/2014/main" id="{00000000-0008-0000-0E00-000065020000}"/>
            </a:ext>
          </a:extLst>
        </xdr:cNvPr>
        <xdr:cNvSpPr txBox="1"/>
      </xdr:nvSpPr>
      <xdr:spPr>
        <a:xfrm>
          <a:off x="21075727" y="1047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17949</xdr:rowOff>
    </xdr:from>
    <xdr:ext cx="469744" cy="259045"/>
    <xdr:sp macro="" textlink="">
      <xdr:nvSpPr>
        <xdr:cNvPr id="614" name="n_2mainValue【学校施設】&#10;一人当たり面積">
          <a:extLst>
            <a:ext uri="{FF2B5EF4-FFF2-40B4-BE49-F238E27FC236}">
              <a16:creationId xmlns:a16="http://schemas.microsoft.com/office/drawing/2014/main" id="{00000000-0008-0000-0E00-000066020000}"/>
            </a:ext>
          </a:extLst>
        </xdr:cNvPr>
        <xdr:cNvSpPr txBox="1"/>
      </xdr:nvSpPr>
      <xdr:spPr>
        <a:xfrm>
          <a:off x="20199427" y="104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9" name="【児童館】&#10;有形固定資産減価償却率グラフ枠">
          <a:extLst>
            <a:ext uri="{FF2B5EF4-FFF2-40B4-BE49-F238E27FC236}">
              <a16:creationId xmlns:a16="http://schemas.microsoft.com/office/drawing/2014/main" id="{00000000-0008-0000-0E00-00007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641" name="【児童館】&#10;有形固定資産減価償却率最小値テキスト">
          <a:extLst>
            <a:ext uri="{FF2B5EF4-FFF2-40B4-BE49-F238E27FC236}">
              <a16:creationId xmlns:a16="http://schemas.microsoft.com/office/drawing/2014/main" id="{00000000-0008-0000-0E00-000081020000}"/>
            </a:ext>
          </a:extLst>
        </xdr:cNvPr>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43" name="【児童館】&#10;有形固定資産減価償却率最大値テキスト">
          <a:extLst>
            <a:ext uri="{FF2B5EF4-FFF2-40B4-BE49-F238E27FC236}">
              <a16:creationId xmlns:a16="http://schemas.microsoft.com/office/drawing/2014/main" id="{00000000-0008-0000-0E00-000083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46100</xdr:rowOff>
    </xdr:from>
    <xdr:ext cx="405111" cy="259045"/>
    <xdr:sp macro="" textlink="">
      <xdr:nvSpPr>
        <xdr:cNvPr id="645" name="【児童館】&#10;有形固定資産減価償却率平均値テキスト">
          <a:extLst>
            <a:ext uri="{FF2B5EF4-FFF2-40B4-BE49-F238E27FC236}">
              <a16:creationId xmlns:a16="http://schemas.microsoft.com/office/drawing/2014/main" id="{00000000-0008-0000-0E00-000085020000}"/>
            </a:ext>
          </a:extLst>
        </xdr:cNvPr>
        <xdr:cNvSpPr txBox="1"/>
      </xdr:nvSpPr>
      <xdr:spPr>
        <a:xfrm>
          <a:off x="16357600" y="1393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46" name="フローチャート: 判断 645">
          <a:extLst>
            <a:ext uri="{FF2B5EF4-FFF2-40B4-BE49-F238E27FC236}">
              <a16:creationId xmlns:a16="http://schemas.microsoft.com/office/drawing/2014/main" id="{00000000-0008-0000-0E00-000086020000}"/>
            </a:ext>
          </a:extLst>
        </xdr:cNvPr>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47" name="フローチャート: 判断 646">
          <a:extLst>
            <a:ext uri="{FF2B5EF4-FFF2-40B4-BE49-F238E27FC236}">
              <a16:creationId xmlns:a16="http://schemas.microsoft.com/office/drawing/2014/main" id="{00000000-0008-0000-0E00-000087020000}"/>
            </a:ext>
          </a:extLst>
        </xdr:cNvPr>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48" name="フローチャート: 判断 647">
          <a:extLst>
            <a:ext uri="{FF2B5EF4-FFF2-40B4-BE49-F238E27FC236}">
              <a16:creationId xmlns:a16="http://schemas.microsoft.com/office/drawing/2014/main" id="{00000000-0008-0000-0E00-000088020000}"/>
            </a:ext>
          </a:extLst>
        </xdr:cNvPr>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49" name="フローチャート: 判断 648">
          <a:extLst>
            <a:ext uri="{FF2B5EF4-FFF2-40B4-BE49-F238E27FC236}">
              <a16:creationId xmlns:a16="http://schemas.microsoft.com/office/drawing/2014/main" id="{00000000-0008-0000-0E00-000089020000}"/>
            </a:ext>
          </a:extLst>
        </xdr:cNvPr>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98334</xdr:rowOff>
    </xdr:from>
    <xdr:to>
      <xdr:col>85</xdr:col>
      <xdr:colOff>177800</xdr:colOff>
      <xdr:row>85</xdr:row>
      <xdr:rowOff>28484</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62687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76761</xdr:rowOff>
    </xdr:from>
    <xdr:ext cx="405111" cy="259045"/>
    <xdr:sp macro="" textlink="">
      <xdr:nvSpPr>
        <xdr:cNvPr id="656" name="【児童館】&#10;有形固定資産減価償却率該当値テキスト">
          <a:extLst>
            <a:ext uri="{FF2B5EF4-FFF2-40B4-BE49-F238E27FC236}">
              <a16:creationId xmlns:a16="http://schemas.microsoft.com/office/drawing/2014/main" id="{00000000-0008-0000-0E00-000090020000}"/>
            </a:ext>
          </a:extLst>
        </xdr:cNvPr>
        <xdr:cNvSpPr txBox="1"/>
      </xdr:nvSpPr>
      <xdr:spPr>
        <a:xfrm>
          <a:off x="16357600"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145687</xdr:rowOff>
    </xdr:from>
    <xdr:to>
      <xdr:col>81</xdr:col>
      <xdr:colOff>101600</xdr:colOff>
      <xdr:row>85</xdr:row>
      <xdr:rowOff>75837</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5430500" y="1454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149134</xdr:rowOff>
    </xdr:from>
    <xdr:to>
      <xdr:col>85</xdr:col>
      <xdr:colOff>127000</xdr:colOff>
      <xdr:row>85</xdr:row>
      <xdr:rowOff>25037</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flipV="1">
          <a:off x="15481300" y="1455093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23223</xdr:rowOff>
    </xdr:from>
    <xdr:to>
      <xdr:col>76</xdr:col>
      <xdr:colOff>165100</xdr:colOff>
      <xdr:row>85</xdr:row>
      <xdr:rowOff>124823</xdr:rowOff>
    </xdr:to>
    <xdr:sp macro="" textlink="">
      <xdr:nvSpPr>
        <xdr:cNvPr id="659" name="楕円 658">
          <a:extLst>
            <a:ext uri="{FF2B5EF4-FFF2-40B4-BE49-F238E27FC236}">
              <a16:creationId xmlns:a16="http://schemas.microsoft.com/office/drawing/2014/main" id="{00000000-0008-0000-0E00-000093020000}"/>
            </a:ext>
          </a:extLst>
        </xdr:cNvPr>
        <xdr:cNvSpPr/>
      </xdr:nvSpPr>
      <xdr:spPr>
        <a:xfrm>
          <a:off x="14541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25037</xdr:rowOff>
    </xdr:from>
    <xdr:to>
      <xdr:col>81</xdr:col>
      <xdr:colOff>50800</xdr:colOff>
      <xdr:row>85</xdr:row>
      <xdr:rowOff>74023</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flipV="1">
          <a:off x="14592300" y="1459828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164209</xdr:rowOff>
    </xdr:from>
    <xdr:ext cx="405111" cy="259045"/>
    <xdr:sp macro="" textlink="">
      <xdr:nvSpPr>
        <xdr:cNvPr id="661" name="n_1aveValue【児童館】&#10;有形固定資産減価償却率">
          <a:extLst>
            <a:ext uri="{FF2B5EF4-FFF2-40B4-BE49-F238E27FC236}">
              <a16:creationId xmlns:a16="http://schemas.microsoft.com/office/drawing/2014/main" id="{00000000-0008-0000-0E00-000095020000}"/>
            </a:ext>
          </a:extLst>
        </xdr:cNvPr>
        <xdr:cNvSpPr txBox="1"/>
      </xdr:nvSpPr>
      <xdr:spPr>
        <a:xfrm>
          <a:off x="152660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31948</xdr:rowOff>
    </xdr:from>
    <xdr:ext cx="405111" cy="259045"/>
    <xdr:sp macro="" textlink="">
      <xdr:nvSpPr>
        <xdr:cNvPr id="662" name="n_2aveValue【児童館】&#10;有形固定資産減価償却率">
          <a:extLst>
            <a:ext uri="{FF2B5EF4-FFF2-40B4-BE49-F238E27FC236}">
              <a16:creationId xmlns:a16="http://schemas.microsoft.com/office/drawing/2014/main" id="{00000000-0008-0000-0E00-000096020000}"/>
            </a:ext>
          </a:extLst>
        </xdr:cNvPr>
        <xdr:cNvSpPr txBox="1"/>
      </xdr:nvSpPr>
      <xdr:spPr>
        <a:xfrm>
          <a:off x="14389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111958</xdr:rowOff>
    </xdr:from>
    <xdr:ext cx="405111" cy="259045"/>
    <xdr:sp macro="" textlink="">
      <xdr:nvSpPr>
        <xdr:cNvPr id="663" name="n_3aveValue【児童館】&#10;有形固定資産減価償却率">
          <a:extLst>
            <a:ext uri="{FF2B5EF4-FFF2-40B4-BE49-F238E27FC236}">
              <a16:creationId xmlns:a16="http://schemas.microsoft.com/office/drawing/2014/main" id="{00000000-0008-0000-0E00-000097020000}"/>
            </a:ext>
          </a:extLst>
        </xdr:cNvPr>
        <xdr:cNvSpPr txBox="1"/>
      </xdr:nvSpPr>
      <xdr:spPr>
        <a:xfrm>
          <a:off x="13500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66964</xdr:rowOff>
    </xdr:from>
    <xdr:ext cx="405111" cy="259045"/>
    <xdr:sp macro="" textlink="">
      <xdr:nvSpPr>
        <xdr:cNvPr id="664" name="n_1mainValue【児童館】&#10;有形固定資産減価償却率">
          <a:extLst>
            <a:ext uri="{FF2B5EF4-FFF2-40B4-BE49-F238E27FC236}">
              <a16:creationId xmlns:a16="http://schemas.microsoft.com/office/drawing/2014/main" id="{00000000-0008-0000-0E00-000098020000}"/>
            </a:ext>
          </a:extLst>
        </xdr:cNvPr>
        <xdr:cNvSpPr txBox="1"/>
      </xdr:nvSpPr>
      <xdr:spPr>
        <a:xfrm>
          <a:off x="15266044" y="1464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115950</xdr:rowOff>
    </xdr:from>
    <xdr:ext cx="405111" cy="259045"/>
    <xdr:sp macro="" textlink="">
      <xdr:nvSpPr>
        <xdr:cNvPr id="665" name="n_2mainValue【児童館】&#10;有形固定資産減価償却率">
          <a:extLst>
            <a:ext uri="{FF2B5EF4-FFF2-40B4-BE49-F238E27FC236}">
              <a16:creationId xmlns:a16="http://schemas.microsoft.com/office/drawing/2014/main" id="{00000000-0008-0000-0E00-000099020000}"/>
            </a:ext>
          </a:extLst>
        </xdr:cNvPr>
        <xdr:cNvSpPr txBox="1"/>
      </xdr:nvSpPr>
      <xdr:spPr>
        <a:xfrm>
          <a:off x="14389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8" name="【児童館】&#10;一人当たり面積グラフ枠">
          <a:extLst>
            <a:ext uri="{FF2B5EF4-FFF2-40B4-BE49-F238E27FC236}">
              <a16:creationId xmlns:a16="http://schemas.microsoft.com/office/drawing/2014/main" id="{00000000-0008-0000-0E00-0000B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90" name="【児童館】&#10;一人当たり面積最小値テキスト">
          <a:extLst>
            <a:ext uri="{FF2B5EF4-FFF2-40B4-BE49-F238E27FC236}">
              <a16:creationId xmlns:a16="http://schemas.microsoft.com/office/drawing/2014/main" id="{00000000-0008-0000-0E00-0000B2020000}"/>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92" name="【児童館】&#10;一人当たり面積最大値テキスト">
          <a:extLst>
            <a:ext uri="{FF2B5EF4-FFF2-40B4-BE49-F238E27FC236}">
              <a16:creationId xmlns:a16="http://schemas.microsoft.com/office/drawing/2014/main" id="{00000000-0008-0000-0E00-0000B4020000}"/>
            </a:ext>
          </a:extLst>
        </xdr:cNvPr>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94" name="【児童館】&#10;一人当たり面積平均値テキスト">
          <a:extLst>
            <a:ext uri="{FF2B5EF4-FFF2-40B4-BE49-F238E27FC236}">
              <a16:creationId xmlns:a16="http://schemas.microsoft.com/office/drawing/2014/main" id="{00000000-0008-0000-0E00-0000B6020000}"/>
            </a:ext>
          </a:extLst>
        </xdr:cNvPr>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95" name="フローチャート: 判断 694">
          <a:extLst>
            <a:ext uri="{FF2B5EF4-FFF2-40B4-BE49-F238E27FC236}">
              <a16:creationId xmlns:a16="http://schemas.microsoft.com/office/drawing/2014/main" id="{00000000-0008-0000-0E00-0000B7020000}"/>
            </a:ext>
          </a:extLst>
        </xdr:cNvPr>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147320</xdr:rowOff>
    </xdr:from>
    <xdr:to>
      <xdr:col>116</xdr:col>
      <xdr:colOff>114300</xdr:colOff>
      <xdr:row>86</xdr:row>
      <xdr:rowOff>77470</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22110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62247</xdr:rowOff>
    </xdr:from>
    <xdr:ext cx="469744" cy="259045"/>
    <xdr:sp macro="" textlink="">
      <xdr:nvSpPr>
        <xdr:cNvPr id="705" name="【児童館】&#10;一人当たり面積該当値テキスト">
          <a:extLst>
            <a:ext uri="{FF2B5EF4-FFF2-40B4-BE49-F238E27FC236}">
              <a16:creationId xmlns:a16="http://schemas.microsoft.com/office/drawing/2014/main" id="{00000000-0008-0000-0E00-0000C1020000}"/>
            </a:ext>
          </a:extLst>
        </xdr:cNvPr>
        <xdr:cNvSpPr txBox="1"/>
      </xdr:nvSpPr>
      <xdr:spPr>
        <a:xfrm>
          <a:off x="22199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147320</xdr:rowOff>
    </xdr:from>
    <xdr:to>
      <xdr:col>112</xdr:col>
      <xdr:colOff>38100</xdr:colOff>
      <xdr:row>86</xdr:row>
      <xdr:rowOff>77470</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21272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26670</xdr:rowOff>
    </xdr:from>
    <xdr:to>
      <xdr:col>116</xdr:col>
      <xdr:colOff>63500</xdr:colOff>
      <xdr:row>86</xdr:row>
      <xdr:rowOff>26670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1323300" y="1477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2038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26670</xdr:rowOff>
    </xdr:from>
    <xdr:to>
      <xdr:col>111</xdr:col>
      <xdr:colOff>177800</xdr:colOff>
      <xdr:row>86</xdr:row>
      <xdr:rowOff>60961</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flipV="1">
          <a:off x="20434300" y="147713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710" name="n_1aveValue【児童館】&#10;一人当たり面積">
          <a:extLst>
            <a:ext uri="{FF2B5EF4-FFF2-40B4-BE49-F238E27FC236}">
              <a16:creationId xmlns:a16="http://schemas.microsoft.com/office/drawing/2014/main" id="{00000000-0008-0000-0E00-0000C6020000}"/>
            </a:ext>
          </a:extLst>
        </xdr:cNvPr>
        <xdr:cNvSpPr txBox="1"/>
      </xdr:nvSpPr>
      <xdr:spPr>
        <a:xfrm>
          <a:off x="21075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711" name="n_2aveValue【児童館】&#10;一人当たり面積">
          <a:extLst>
            <a:ext uri="{FF2B5EF4-FFF2-40B4-BE49-F238E27FC236}">
              <a16:creationId xmlns:a16="http://schemas.microsoft.com/office/drawing/2014/main" id="{00000000-0008-0000-0E00-0000C7020000}"/>
            </a:ext>
          </a:extLst>
        </xdr:cNvPr>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12" name="n_3aveValue【児童館】&#10;一人当たり面積">
          <a:extLst>
            <a:ext uri="{FF2B5EF4-FFF2-40B4-BE49-F238E27FC236}">
              <a16:creationId xmlns:a16="http://schemas.microsoft.com/office/drawing/2014/main" id="{00000000-0008-0000-0E00-0000C802000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68597</xdr:rowOff>
    </xdr:from>
    <xdr:ext cx="469744" cy="259045"/>
    <xdr:sp macro="" textlink="">
      <xdr:nvSpPr>
        <xdr:cNvPr id="713" name="n_1mainValue【児童館】&#10;一人当たり面積">
          <a:extLst>
            <a:ext uri="{FF2B5EF4-FFF2-40B4-BE49-F238E27FC236}">
              <a16:creationId xmlns:a16="http://schemas.microsoft.com/office/drawing/2014/main" id="{00000000-0008-0000-0E00-0000C9020000}"/>
            </a:ext>
          </a:extLst>
        </xdr:cNvPr>
        <xdr:cNvSpPr txBox="1"/>
      </xdr:nvSpPr>
      <xdr:spPr>
        <a:xfrm>
          <a:off x="21075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714" name="n_2mainValue【児童館】&#10;一人当たり面積">
          <a:extLst>
            <a:ext uri="{FF2B5EF4-FFF2-40B4-BE49-F238E27FC236}">
              <a16:creationId xmlns:a16="http://schemas.microsoft.com/office/drawing/2014/main" id="{00000000-0008-0000-0E00-0000CA020000}"/>
            </a:ext>
          </a:extLst>
        </xdr:cNvPr>
        <xdr:cNvSpPr txBox="1"/>
      </xdr:nvSpPr>
      <xdr:spPr>
        <a:xfrm>
          <a:off x="20199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5" name="正方形/長方形 714">
          <a:extLst>
            <a:ext uri="{FF2B5EF4-FFF2-40B4-BE49-F238E27FC236}">
              <a16:creationId xmlns:a16="http://schemas.microsoft.com/office/drawing/2014/main" id="{00000000-0008-0000-0E00-0000C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9" name="【公民館】&#10;有形固定資産減価償却率グラフ枠">
          <a:extLst>
            <a:ext uri="{FF2B5EF4-FFF2-40B4-BE49-F238E27FC236}">
              <a16:creationId xmlns:a16="http://schemas.microsoft.com/office/drawing/2014/main" id="{00000000-0008-0000-0E00-0000E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41" name="【公民館】&#10;有形固定資産減価償却率最小値テキスト">
          <a:extLst>
            <a:ext uri="{FF2B5EF4-FFF2-40B4-BE49-F238E27FC236}">
              <a16:creationId xmlns:a16="http://schemas.microsoft.com/office/drawing/2014/main" id="{00000000-0008-0000-0E00-0000E502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43" name="【公民館】&#10;有形固定資産減価償却率最大値テキスト">
          <a:extLst>
            <a:ext uri="{FF2B5EF4-FFF2-40B4-BE49-F238E27FC236}">
              <a16:creationId xmlns:a16="http://schemas.microsoft.com/office/drawing/2014/main" id="{00000000-0008-0000-0E00-0000E7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169108</xdr:rowOff>
    </xdr:from>
    <xdr:ext cx="405111" cy="259045"/>
    <xdr:sp macro="" textlink="">
      <xdr:nvSpPr>
        <xdr:cNvPr id="745" name="【公民館】&#10;有形固定資産減価償却率平均値テキスト">
          <a:extLst>
            <a:ext uri="{FF2B5EF4-FFF2-40B4-BE49-F238E27FC236}">
              <a16:creationId xmlns:a16="http://schemas.microsoft.com/office/drawing/2014/main" id="{00000000-0008-0000-0E00-0000E9020000}"/>
            </a:ext>
          </a:extLst>
        </xdr:cNvPr>
        <xdr:cNvSpPr txBox="1"/>
      </xdr:nvSpPr>
      <xdr:spPr>
        <a:xfrm>
          <a:off x="16357600" y="174855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146231</xdr:rowOff>
    </xdr:from>
    <xdr:to>
      <xdr:col>85</xdr:col>
      <xdr:colOff>177800</xdr:colOff>
      <xdr:row>103</xdr:row>
      <xdr:rowOff>76381</xdr:rowOff>
    </xdr:to>
    <xdr:sp macro="" textlink="">
      <xdr:nvSpPr>
        <xdr:cNvPr id="746" name="フローチャート: 判断 745">
          <a:extLst>
            <a:ext uri="{FF2B5EF4-FFF2-40B4-BE49-F238E27FC236}">
              <a16:creationId xmlns:a16="http://schemas.microsoft.com/office/drawing/2014/main" id="{00000000-0008-0000-0E00-0000EA020000}"/>
            </a:ext>
          </a:extLst>
        </xdr:cNvPr>
        <xdr:cNvSpPr/>
      </xdr:nvSpPr>
      <xdr:spPr>
        <a:xfrm>
          <a:off x="16268700" y="1763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165826</xdr:rowOff>
    </xdr:from>
    <xdr:to>
      <xdr:col>81</xdr:col>
      <xdr:colOff>101600</xdr:colOff>
      <xdr:row>103</xdr:row>
      <xdr:rowOff>95976</xdr:rowOff>
    </xdr:to>
    <xdr:sp macro="" textlink="">
      <xdr:nvSpPr>
        <xdr:cNvPr id="747" name="フローチャート: 判断 746">
          <a:extLst>
            <a:ext uri="{FF2B5EF4-FFF2-40B4-BE49-F238E27FC236}">
              <a16:creationId xmlns:a16="http://schemas.microsoft.com/office/drawing/2014/main" id="{00000000-0008-0000-0E00-0000EB020000}"/>
            </a:ext>
          </a:extLst>
        </xdr:cNvPr>
        <xdr:cNvSpPr/>
      </xdr:nvSpPr>
      <xdr:spPr>
        <a:xfrm>
          <a:off x="15430500" y="17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2539</xdr:rowOff>
    </xdr:from>
    <xdr:to>
      <xdr:col>76</xdr:col>
      <xdr:colOff>165100</xdr:colOff>
      <xdr:row>103</xdr:row>
      <xdr:rowOff>104139</xdr:rowOff>
    </xdr:to>
    <xdr:sp macro="" textlink="">
      <xdr:nvSpPr>
        <xdr:cNvPr id="748" name="フローチャート: 判断 747">
          <a:extLst>
            <a:ext uri="{FF2B5EF4-FFF2-40B4-BE49-F238E27FC236}">
              <a16:creationId xmlns:a16="http://schemas.microsoft.com/office/drawing/2014/main" id="{00000000-0008-0000-0E00-0000EC020000}"/>
            </a:ext>
          </a:extLst>
        </xdr:cNvPr>
        <xdr:cNvSpPr/>
      </xdr:nvSpPr>
      <xdr:spPr>
        <a:xfrm>
          <a:off x="14541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749" name="フローチャート: 判断 748">
          <a:extLst>
            <a:ext uri="{FF2B5EF4-FFF2-40B4-BE49-F238E27FC236}">
              <a16:creationId xmlns:a16="http://schemas.microsoft.com/office/drawing/2014/main" id="{00000000-0008-0000-0E00-0000ED020000}"/>
            </a:ext>
          </a:extLst>
        </xdr:cNvPr>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98879</xdr:rowOff>
    </xdr:from>
    <xdr:to>
      <xdr:col>85</xdr:col>
      <xdr:colOff>177800</xdr:colOff>
      <xdr:row>104</xdr:row>
      <xdr:rowOff>29029</xdr:rowOff>
    </xdr:to>
    <xdr:sp macro="" textlink="">
      <xdr:nvSpPr>
        <xdr:cNvPr id="755" name="楕円 754">
          <a:extLst>
            <a:ext uri="{FF2B5EF4-FFF2-40B4-BE49-F238E27FC236}">
              <a16:creationId xmlns:a16="http://schemas.microsoft.com/office/drawing/2014/main" id="{00000000-0008-0000-0E00-0000F3020000}"/>
            </a:ext>
          </a:extLst>
        </xdr:cNvPr>
        <xdr:cNvSpPr/>
      </xdr:nvSpPr>
      <xdr:spPr>
        <a:xfrm>
          <a:off x="16268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77306</xdr:rowOff>
    </xdr:from>
    <xdr:ext cx="405111" cy="259045"/>
    <xdr:sp macro="" textlink="">
      <xdr:nvSpPr>
        <xdr:cNvPr id="756" name="【公民館】&#10;有形固定資産減価償却率該当値テキスト">
          <a:extLst>
            <a:ext uri="{FF2B5EF4-FFF2-40B4-BE49-F238E27FC236}">
              <a16:creationId xmlns:a16="http://schemas.microsoft.com/office/drawing/2014/main" id="{00000000-0008-0000-0E00-0000F4020000}"/>
            </a:ext>
          </a:extLst>
        </xdr:cNvPr>
        <xdr:cNvSpPr txBox="1"/>
      </xdr:nvSpPr>
      <xdr:spPr>
        <a:xfrm>
          <a:off x="16357600"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131536</xdr:rowOff>
    </xdr:from>
    <xdr:to>
      <xdr:col>81</xdr:col>
      <xdr:colOff>101600</xdr:colOff>
      <xdr:row>104</xdr:row>
      <xdr:rowOff>61686</xdr:rowOff>
    </xdr:to>
    <xdr:sp macro="" textlink="">
      <xdr:nvSpPr>
        <xdr:cNvPr id="757" name="楕円 756">
          <a:extLst>
            <a:ext uri="{FF2B5EF4-FFF2-40B4-BE49-F238E27FC236}">
              <a16:creationId xmlns:a16="http://schemas.microsoft.com/office/drawing/2014/main" id="{00000000-0008-0000-0E00-0000F5020000}"/>
            </a:ext>
          </a:extLst>
        </xdr:cNvPr>
        <xdr:cNvSpPr/>
      </xdr:nvSpPr>
      <xdr:spPr>
        <a:xfrm>
          <a:off x="15430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149679</xdr:rowOff>
    </xdr:from>
    <xdr:to>
      <xdr:col>85</xdr:col>
      <xdr:colOff>127000</xdr:colOff>
      <xdr:row>104</xdr:row>
      <xdr:rowOff>10886</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flipV="1">
          <a:off x="15481300" y="178090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164193</xdr:rowOff>
    </xdr:from>
    <xdr:to>
      <xdr:col>76</xdr:col>
      <xdr:colOff>165100</xdr:colOff>
      <xdr:row>104</xdr:row>
      <xdr:rowOff>94343</xdr:rowOff>
    </xdr:to>
    <xdr:sp macro="" textlink="">
      <xdr:nvSpPr>
        <xdr:cNvPr id="759" name="楕円 758">
          <a:extLst>
            <a:ext uri="{FF2B5EF4-FFF2-40B4-BE49-F238E27FC236}">
              <a16:creationId xmlns:a16="http://schemas.microsoft.com/office/drawing/2014/main" id="{00000000-0008-0000-0E00-0000F7020000}"/>
            </a:ext>
          </a:extLst>
        </xdr:cNvPr>
        <xdr:cNvSpPr/>
      </xdr:nvSpPr>
      <xdr:spPr>
        <a:xfrm>
          <a:off x="14541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10886</xdr:rowOff>
    </xdr:from>
    <xdr:to>
      <xdr:col>81</xdr:col>
      <xdr:colOff>50800</xdr:colOff>
      <xdr:row>104</xdr:row>
      <xdr:rowOff>43543</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flipV="1">
          <a:off x="14592300" y="1784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112503</xdr:rowOff>
    </xdr:from>
    <xdr:ext cx="405111" cy="259045"/>
    <xdr:sp macro="" textlink="">
      <xdr:nvSpPr>
        <xdr:cNvPr id="761" name="n_1aveValue【公民館】&#10;有形固定資産減価償却率">
          <a:extLst>
            <a:ext uri="{FF2B5EF4-FFF2-40B4-BE49-F238E27FC236}">
              <a16:creationId xmlns:a16="http://schemas.microsoft.com/office/drawing/2014/main" id="{00000000-0008-0000-0E00-0000F9020000}"/>
            </a:ext>
          </a:extLst>
        </xdr:cNvPr>
        <xdr:cNvSpPr txBox="1"/>
      </xdr:nvSpPr>
      <xdr:spPr>
        <a:xfrm>
          <a:off x="152660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120666</xdr:rowOff>
    </xdr:from>
    <xdr:ext cx="405111" cy="259045"/>
    <xdr:sp macro="" textlink="">
      <xdr:nvSpPr>
        <xdr:cNvPr id="762" name="n_2aveValue【公民館】&#10;有形固定資産減価償却率">
          <a:extLst>
            <a:ext uri="{FF2B5EF4-FFF2-40B4-BE49-F238E27FC236}">
              <a16:creationId xmlns:a16="http://schemas.microsoft.com/office/drawing/2014/main" id="{00000000-0008-0000-0E00-0000FA020000}"/>
            </a:ext>
          </a:extLst>
        </xdr:cNvPr>
        <xdr:cNvSpPr txBox="1"/>
      </xdr:nvSpPr>
      <xdr:spPr>
        <a:xfrm>
          <a:off x="14389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763" name="n_3aveValue【公民館】&#10;有形固定資産減価償却率">
          <a:extLst>
            <a:ext uri="{FF2B5EF4-FFF2-40B4-BE49-F238E27FC236}">
              <a16:creationId xmlns:a16="http://schemas.microsoft.com/office/drawing/2014/main" id="{00000000-0008-0000-0E00-0000FB020000}"/>
            </a:ext>
          </a:extLst>
        </xdr:cNvPr>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52813</xdr:rowOff>
    </xdr:from>
    <xdr:ext cx="405111" cy="259045"/>
    <xdr:sp macro="" textlink="">
      <xdr:nvSpPr>
        <xdr:cNvPr id="764" name="n_1mainValue【公民館】&#10;有形固定資産減価償却率">
          <a:extLst>
            <a:ext uri="{FF2B5EF4-FFF2-40B4-BE49-F238E27FC236}">
              <a16:creationId xmlns:a16="http://schemas.microsoft.com/office/drawing/2014/main" id="{00000000-0008-0000-0E00-0000FC020000}"/>
            </a:ext>
          </a:extLst>
        </xdr:cNvPr>
        <xdr:cNvSpPr txBox="1"/>
      </xdr:nvSpPr>
      <xdr:spPr>
        <a:xfrm>
          <a:off x="152660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85470</xdr:rowOff>
    </xdr:from>
    <xdr:ext cx="405111" cy="259045"/>
    <xdr:sp macro="" textlink="">
      <xdr:nvSpPr>
        <xdr:cNvPr id="765" name="n_2mainValue【公民館】&#10;有形固定資産減価償却率">
          <a:extLst>
            <a:ext uri="{FF2B5EF4-FFF2-40B4-BE49-F238E27FC236}">
              <a16:creationId xmlns:a16="http://schemas.microsoft.com/office/drawing/2014/main" id="{00000000-0008-0000-0E00-0000FD020000}"/>
            </a:ext>
          </a:extLst>
        </xdr:cNvPr>
        <xdr:cNvSpPr txBox="1"/>
      </xdr:nvSpPr>
      <xdr:spPr>
        <a:xfrm>
          <a:off x="14389744" y="1791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6" name="正方形/長方形 765">
          <a:extLst>
            <a:ext uri="{FF2B5EF4-FFF2-40B4-BE49-F238E27FC236}">
              <a16:creationId xmlns:a16="http://schemas.microsoft.com/office/drawing/2014/main" id="{00000000-0008-0000-0E00-0000F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7" name="正方形/長方形 766">
          <a:extLst>
            <a:ext uri="{FF2B5EF4-FFF2-40B4-BE49-F238E27FC236}">
              <a16:creationId xmlns:a16="http://schemas.microsoft.com/office/drawing/2014/main" id="{00000000-0008-0000-0E00-0000F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8" name="正方形/長方形 767">
          <a:extLst>
            <a:ext uri="{FF2B5EF4-FFF2-40B4-BE49-F238E27FC236}">
              <a16:creationId xmlns:a16="http://schemas.microsoft.com/office/drawing/2014/main" id="{00000000-0008-0000-0E00-00000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9" name="正方形/長方形 768">
          <a:extLst>
            <a:ext uri="{FF2B5EF4-FFF2-40B4-BE49-F238E27FC236}">
              <a16:creationId xmlns:a16="http://schemas.microsoft.com/office/drawing/2014/main" id="{00000000-0008-0000-0E00-00000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0" name="正方形/長方形 769">
          <a:extLst>
            <a:ext uri="{FF2B5EF4-FFF2-40B4-BE49-F238E27FC236}">
              <a16:creationId xmlns:a16="http://schemas.microsoft.com/office/drawing/2014/main" id="{00000000-0008-0000-0E00-00000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1" name="正方形/長方形 770">
          <a:extLst>
            <a:ext uri="{FF2B5EF4-FFF2-40B4-BE49-F238E27FC236}">
              <a16:creationId xmlns:a16="http://schemas.microsoft.com/office/drawing/2014/main" id="{00000000-0008-0000-0E00-00000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2" name="正方形/長方形 771">
          <a:extLst>
            <a:ext uri="{FF2B5EF4-FFF2-40B4-BE49-F238E27FC236}">
              <a16:creationId xmlns:a16="http://schemas.microsoft.com/office/drawing/2014/main" id="{00000000-0008-0000-0E00-00000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3" name="正方形/長方形 772">
          <a:extLst>
            <a:ext uri="{FF2B5EF4-FFF2-40B4-BE49-F238E27FC236}">
              <a16:creationId xmlns:a16="http://schemas.microsoft.com/office/drawing/2014/main" id="{00000000-0008-0000-0E00-00000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5" name="テキスト ボックス 784">
          <a:extLst>
            <a:ext uri="{FF2B5EF4-FFF2-40B4-BE49-F238E27FC236}">
              <a16:creationId xmlns:a16="http://schemas.microsoft.com/office/drawing/2014/main" id="{00000000-0008-0000-0E00-000011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公民館】&#10;一人当たり面積グラフ枠">
          <a:extLst>
            <a:ext uri="{FF2B5EF4-FFF2-40B4-BE49-F238E27FC236}">
              <a16:creationId xmlns:a16="http://schemas.microsoft.com/office/drawing/2014/main" id="{00000000-0008-0000-0E00-00001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144780</xdr:rowOff>
    </xdr:from>
    <xdr:to>
      <xdr:col>116</xdr:col>
      <xdr:colOff>62864</xdr:colOff>
      <xdr:row>109</xdr:row>
      <xdr:rowOff>35379</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flipV="1">
          <a:off x="22160864" y="1728978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92" name="【公民館】&#10;一人当たり面積最小値テキスト">
          <a:extLst>
            <a:ext uri="{FF2B5EF4-FFF2-40B4-BE49-F238E27FC236}">
              <a16:creationId xmlns:a16="http://schemas.microsoft.com/office/drawing/2014/main" id="{00000000-0008-0000-0E00-00001803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91457</xdr:rowOff>
    </xdr:from>
    <xdr:ext cx="469744" cy="259045"/>
    <xdr:sp macro="" textlink="">
      <xdr:nvSpPr>
        <xdr:cNvPr id="794" name="【公民館】&#10;一人当たり面積最大値テキスト">
          <a:extLst>
            <a:ext uri="{FF2B5EF4-FFF2-40B4-BE49-F238E27FC236}">
              <a16:creationId xmlns:a16="http://schemas.microsoft.com/office/drawing/2014/main" id="{00000000-0008-0000-0E00-00001A030000}"/>
            </a:ext>
          </a:extLst>
        </xdr:cNvPr>
        <xdr:cNvSpPr txBox="1"/>
      </xdr:nvSpPr>
      <xdr:spPr>
        <a:xfrm>
          <a:off x="22199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144780</xdr:rowOff>
    </xdr:from>
    <xdr:to>
      <xdr:col>116</xdr:col>
      <xdr:colOff>152400</xdr:colOff>
      <xdr:row>100</xdr:row>
      <xdr:rowOff>144780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116857</xdr:rowOff>
    </xdr:from>
    <xdr:ext cx="469744" cy="259045"/>
    <xdr:sp macro="" textlink="">
      <xdr:nvSpPr>
        <xdr:cNvPr id="796" name="【公民館】&#10;一人当たり面積平均値テキスト">
          <a:extLst>
            <a:ext uri="{FF2B5EF4-FFF2-40B4-BE49-F238E27FC236}">
              <a16:creationId xmlns:a16="http://schemas.microsoft.com/office/drawing/2014/main" id="{00000000-0008-0000-0E00-00001C030000}"/>
            </a:ext>
          </a:extLst>
        </xdr:cNvPr>
        <xdr:cNvSpPr txBox="1"/>
      </xdr:nvSpPr>
      <xdr:spPr>
        <a:xfrm>
          <a:off x="22199600" y="1811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797" name="フローチャート: 判断 796">
          <a:extLst>
            <a:ext uri="{FF2B5EF4-FFF2-40B4-BE49-F238E27FC236}">
              <a16:creationId xmlns:a16="http://schemas.microsoft.com/office/drawing/2014/main" id="{00000000-0008-0000-0E00-00001D030000}"/>
            </a:ext>
          </a:extLst>
        </xdr:cNvPr>
        <xdr:cNvSpPr/>
      </xdr:nvSpPr>
      <xdr:spPr>
        <a:xfrm>
          <a:off x="221107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103777</xdr:rowOff>
    </xdr:from>
    <xdr:to>
      <xdr:col>112</xdr:col>
      <xdr:colOff>38100</xdr:colOff>
      <xdr:row>107</xdr:row>
      <xdr:rowOff>33927</xdr:rowOff>
    </xdr:to>
    <xdr:sp macro="" textlink="">
      <xdr:nvSpPr>
        <xdr:cNvPr id="798" name="フローチャート: 判断 797">
          <a:extLst>
            <a:ext uri="{FF2B5EF4-FFF2-40B4-BE49-F238E27FC236}">
              <a16:creationId xmlns:a16="http://schemas.microsoft.com/office/drawing/2014/main" id="{00000000-0008-0000-0E00-00001E030000}"/>
            </a:ext>
          </a:extLst>
        </xdr:cNvPr>
        <xdr:cNvSpPr/>
      </xdr:nvSpPr>
      <xdr:spPr>
        <a:xfrm>
          <a:off x="21272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99" name="フローチャート: 判断 798">
          <a:extLst>
            <a:ext uri="{FF2B5EF4-FFF2-40B4-BE49-F238E27FC236}">
              <a16:creationId xmlns:a16="http://schemas.microsoft.com/office/drawing/2014/main" id="{00000000-0008-0000-0E00-00001F030000}"/>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147864</xdr:rowOff>
    </xdr:from>
    <xdr:to>
      <xdr:col>102</xdr:col>
      <xdr:colOff>165100</xdr:colOff>
      <xdr:row>106</xdr:row>
      <xdr:rowOff>78014</xdr:rowOff>
    </xdr:to>
    <xdr:sp macro="" textlink="">
      <xdr:nvSpPr>
        <xdr:cNvPr id="800" name="フローチャート: 判断 799">
          <a:extLst>
            <a:ext uri="{FF2B5EF4-FFF2-40B4-BE49-F238E27FC236}">
              <a16:creationId xmlns:a16="http://schemas.microsoft.com/office/drawing/2014/main" id="{00000000-0008-0000-0E00-000020030000}"/>
            </a:ext>
          </a:extLst>
        </xdr:cNvPr>
        <xdr:cNvSpPr/>
      </xdr:nvSpPr>
      <xdr:spPr>
        <a:xfrm>
          <a:off x="19494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38463</xdr:rowOff>
    </xdr:from>
    <xdr:to>
      <xdr:col>116</xdr:col>
      <xdr:colOff>114300</xdr:colOff>
      <xdr:row>108</xdr:row>
      <xdr:rowOff>140063</xdr:rowOff>
    </xdr:to>
    <xdr:sp macro="" textlink="">
      <xdr:nvSpPr>
        <xdr:cNvPr id="806" name="楕円 805">
          <a:extLst>
            <a:ext uri="{FF2B5EF4-FFF2-40B4-BE49-F238E27FC236}">
              <a16:creationId xmlns:a16="http://schemas.microsoft.com/office/drawing/2014/main" id="{00000000-0008-0000-0E00-000026030000}"/>
            </a:ext>
          </a:extLst>
        </xdr:cNvPr>
        <xdr:cNvSpPr/>
      </xdr:nvSpPr>
      <xdr:spPr>
        <a:xfrm>
          <a:off x="221107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124840</xdr:rowOff>
    </xdr:from>
    <xdr:ext cx="469744" cy="259045"/>
    <xdr:sp macro="" textlink="">
      <xdr:nvSpPr>
        <xdr:cNvPr id="807" name="【公民館】&#10;一人当たり面積該当値テキスト">
          <a:extLst>
            <a:ext uri="{FF2B5EF4-FFF2-40B4-BE49-F238E27FC236}">
              <a16:creationId xmlns:a16="http://schemas.microsoft.com/office/drawing/2014/main" id="{00000000-0008-0000-0E00-000027030000}"/>
            </a:ext>
          </a:extLst>
        </xdr:cNvPr>
        <xdr:cNvSpPr txBox="1"/>
      </xdr:nvSpPr>
      <xdr:spPr>
        <a:xfrm>
          <a:off x="22199600" y="1846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41729</xdr:rowOff>
    </xdr:from>
    <xdr:to>
      <xdr:col>112</xdr:col>
      <xdr:colOff>38100</xdr:colOff>
      <xdr:row>108</xdr:row>
      <xdr:rowOff>143329</xdr:rowOff>
    </xdr:to>
    <xdr:sp macro="" textlink="">
      <xdr:nvSpPr>
        <xdr:cNvPr id="808" name="楕円 807">
          <a:extLst>
            <a:ext uri="{FF2B5EF4-FFF2-40B4-BE49-F238E27FC236}">
              <a16:creationId xmlns:a16="http://schemas.microsoft.com/office/drawing/2014/main" id="{00000000-0008-0000-0E00-000028030000}"/>
            </a:ext>
          </a:extLst>
        </xdr:cNvPr>
        <xdr:cNvSpPr/>
      </xdr:nvSpPr>
      <xdr:spPr>
        <a:xfrm>
          <a:off x="21272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89263</xdr:rowOff>
    </xdr:from>
    <xdr:to>
      <xdr:col>116</xdr:col>
      <xdr:colOff>63500</xdr:colOff>
      <xdr:row>108</xdr:row>
      <xdr:rowOff>92529</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flipV="1">
          <a:off x="21323300" y="186058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64588</xdr:rowOff>
    </xdr:from>
    <xdr:to>
      <xdr:col>107</xdr:col>
      <xdr:colOff>101600</xdr:colOff>
      <xdr:row>108</xdr:row>
      <xdr:rowOff>166188</xdr:rowOff>
    </xdr:to>
    <xdr:sp macro="" textlink="">
      <xdr:nvSpPr>
        <xdr:cNvPr id="810" name="楕円 809">
          <a:extLst>
            <a:ext uri="{FF2B5EF4-FFF2-40B4-BE49-F238E27FC236}">
              <a16:creationId xmlns:a16="http://schemas.microsoft.com/office/drawing/2014/main" id="{00000000-0008-0000-0E00-00002A030000}"/>
            </a:ext>
          </a:extLst>
        </xdr:cNvPr>
        <xdr:cNvSpPr/>
      </xdr:nvSpPr>
      <xdr:spPr>
        <a:xfrm>
          <a:off x="20383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92529</xdr:rowOff>
    </xdr:from>
    <xdr:to>
      <xdr:col>111</xdr:col>
      <xdr:colOff>177800</xdr:colOff>
      <xdr:row>108</xdr:row>
      <xdr:rowOff>115388</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flipV="1">
          <a:off x="20434300" y="1860912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50454</xdr:rowOff>
    </xdr:from>
    <xdr:ext cx="469744" cy="259045"/>
    <xdr:sp macro="" textlink="">
      <xdr:nvSpPr>
        <xdr:cNvPr id="812" name="n_1aveValue【公民館】&#10;一人当たり面積">
          <a:extLst>
            <a:ext uri="{FF2B5EF4-FFF2-40B4-BE49-F238E27FC236}">
              <a16:creationId xmlns:a16="http://schemas.microsoft.com/office/drawing/2014/main" id="{00000000-0008-0000-0E00-00002C030000}"/>
            </a:ext>
          </a:extLst>
        </xdr:cNvPr>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813" name="n_2aveValue【公民館】&#10;一人当たり面積">
          <a:extLst>
            <a:ext uri="{FF2B5EF4-FFF2-40B4-BE49-F238E27FC236}">
              <a16:creationId xmlns:a16="http://schemas.microsoft.com/office/drawing/2014/main" id="{00000000-0008-0000-0E00-00002D030000}"/>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94541</xdr:rowOff>
    </xdr:from>
    <xdr:ext cx="469744" cy="259045"/>
    <xdr:sp macro="" textlink="">
      <xdr:nvSpPr>
        <xdr:cNvPr id="814" name="n_3aveValue【公民館】&#10;一人当たり面積">
          <a:extLst>
            <a:ext uri="{FF2B5EF4-FFF2-40B4-BE49-F238E27FC236}">
              <a16:creationId xmlns:a16="http://schemas.microsoft.com/office/drawing/2014/main" id="{00000000-0008-0000-0E00-00002E030000}"/>
            </a:ext>
          </a:extLst>
        </xdr:cNvPr>
        <xdr:cNvSpPr txBox="1"/>
      </xdr:nvSpPr>
      <xdr:spPr>
        <a:xfrm>
          <a:off x="19310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134456</xdr:rowOff>
    </xdr:from>
    <xdr:ext cx="469744" cy="259045"/>
    <xdr:sp macro="" textlink="">
      <xdr:nvSpPr>
        <xdr:cNvPr id="815" name="n_1mainValue【公民館】&#10;一人当たり面積">
          <a:extLst>
            <a:ext uri="{FF2B5EF4-FFF2-40B4-BE49-F238E27FC236}">
              <a16:creationId xmlns:a16="http://schemas.microsoft.com/office/drawing/2014/main" id="{00000000-0008-0000-0E00-00002F030000}"/>
            </a:ext>
          </a:extLst>
        </xdr:cNvPr>
        <xdr:cNvSpPr txBox="1"/>
      </xdr:nvSpPr>
      <xdr:spPr>
        <a:xfrm>
          <a:off x="21075727" y="186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157315</xdr:rowOff>
    </xdr:from>
    <xdr:ext cx="469744" cy="259045"/>
    <xdr:sp macro="" textlink="">
      <xdr:nvSpPr>
        <xdr:cNvPr id="816" name="n_2mainValue【公民館】&#10;一人当たり面積">
          <a:extLst>
            <a:ext uri="{FF2B5EF4-FFF2-40B4-BE49-F238E27FC236}">
              <a16:creationId xmlns:a16="http://schemas.microsoft.com/office/drawing/2014/main" id="{00000000-0008-0000-0E00-000030030000}"/>
            </a:ext>
          </a:extLst>
        </xdr:cNvPr>
        <xdr:cNvSpPr txBox="1"/>
      </xdr:nvSpPr>
      <xdr:spPr>
        <a:xfrm>
          <a:off x="20199427" y="1867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a:extLst>
            <a:ext uri="{FF2B5EF4-FFF2-40B4-BE49-F238E27FC236}">
              <a16:creationId xmlns:a16="http://schemas.microsoft.com/office/drawing/2014/main" id="{00000000-0008-0000-0E00-00003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a:extLst>
            <a:ext uri="{FF2B5EF4-FFF2-40B4-BE49-F238E27FC236}">
              <a16:creationId xmlns:a16="http://schemas.microsoft.com/office/drawing/2014/main" id="{00000000-0008-0000-0E00-00003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原価償却率は類似団体平均を下回っているものの、「道路」及び「認定こども園・幼稚園・保育所」については類似団体平均を上回っている。今後、道路については、計画的に長寿命化の整備を図るとともに、保育所等についても地域の実情を踏まえ、施設の機能が維持できるよう必要な補修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36,168
36,018
44.89
14,881,109
13,595,012
660,561
6,849,106
12,256,929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8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46644</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21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74567</xdr:rowOff>
    </xdr:from>
    <xdr:to>
      <xdr:col>24</xdr:col>
      <xdr:colOff>63500</xdr:colOff>
      <xdr:row>37</xdr:row>
      <xdr:rowOff>110490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41821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93980</xdr:rowOff>
    </xdr:from>
    <xdr:to>
      <xdr:col>15</xdr:col>
      <xdr:colOff>101600</xdr:colOff>
      <xdr:row>38</xdr:row>
      <xdr:rowOff>24130</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110490</xdr:rowOff>
    </xdr:from>
    <xdr:to>
      <xdr:col>19</xdr:col>
      <xdr:colOff>177800</xdr:colOff>
      <xdr:row>37</xdr:row>
      <xdr:rowOff>144780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4541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F00-00004E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F00-00004F000000}"/>
            </a:ext>
          </a:extLst>
        </xdr:cNvPr>
        <xdr:cNvSpPr txBox="1"/>
      </xdr:nvSpPr>
      <xdr:spPr>
        <a:xfrm>
          <a:off x="2705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F00-000050000000}"/>
            </a:ext>
          </a:extLst>
        </xdr:cNvPr>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6367</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00000000-0008-0000-0F00-000067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38</xdr:row>
      <xdr:rowOff>144780</xdr:rowOff>
    </xdr:from>
    <xdr:to>
      <xdr:col>54</xdr:col>
      <xdr:colOff>189865</xdr:colOff>
      <xdr:row>41</xdr:row>
      <xdr:rowOff>119634</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flipV="1">
          <a:off x="10476865" y="6659880"/>
          <a:ext cx="0" cy="48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05" name="【図書館】&#10;一人当たり面積最小値テキスト">
          <a:extLst>
            <a:ext uri="{FF2B5EF4-FFF2-40B4-BE49-F238E27FC236}">
              <a16:creationId xmlns:a16="http://schemas.microsoft.com/office/drawing/2014/main" id="{00000000-0008-0000-0F00-000069000000}"/>
            </a:ext>
          </a:extLst>
        </xdr:cNvPr>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91457</xdr:rowOff>
    </xdr:from>
    <xdr:ext cx="469744" cy="259045"/>
    <xdr:sp macro="" textlink="">
      <xdr:nvSpPr>
        <xdr:cNvPr id="107" name="【図書館】&#10;一人当たり面積最大値テキスト">
          <a:extLst>
            <a:ext uri="{FF2B5EF4-FFF2-40B4-BE49-F238E27FC236}">
              <a16:creationId xmlns:a16="http://schemas.microsoft.com/office/drawing/2014/main" id="{00000000-0008-0000-0F00-00006B000000}"/>
            </a:ext>
          </a:extLst>
        </xdr:cNvPr>
        <xdr:cNvSpPr txBox="1"/>
      </xdr:nvSpPr>
      <xdr:spPr>
        <a:xfrm>
          <a:off x="10515600" y="643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144780</xdr:rowOff>
    </xdr:from>
    <xdr:to>
      <xdr:col>55</xdr:col>
      <xdr:colOff>88900</xdr:colOff>
      <xdr:row>38</xdr:row>
      <xdr:rowOff>144780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10388600" y="665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139717</xdr:rowOff>
    </xdr:from>
    <xdr:ext cx="469744" cy="259045"/>
    <xdr:sp macro="" textlink="">
      <xdr:nvSpPr>
        <xdr:cNvPr id="109" name="【図書館】&#10;一人当たり面積平均値テキスト">
          <a:extLst>
            <a:ext uri="{FF2B5EF4-FFF2-40B4-BE49-F238E27FC236}">
              <a16:creationId xmlns:a16="http://schemas.microsoft.com/office/drawing/2014/main" id="{00000000-0008-0000-0F00-00006D000000}"/>
            </a:ext>
          </a:extLst>
        </xdr:cNvPr>
        <xdr:cNvSpPr txBox="1"/>
      </xdr:nvSpPr>
      <xdr:spPr>
        <a:xfrm>
          <a:off x="10515600" y="682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10426700" y="697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123698</xdr:rowOff>
    </xdr:from>
    <xdr:to>
      <xdr:col>50</xdr:col>
      <xdr:colOff>165100</xdr:colOff>
      <xdr:row>41</xdr:row>
      <xdr:rowOff>53848</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9588500" y="698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114554</xdr:rowOff>
    </xdr:from>
    <xdr:to>
      <xdr:col>46</xdr:col>
      <xdr:colOff>38100</xdr:colOff>
      <xdr:row>41</xdr:row>
      <xdr:rowOff>44704</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8699500" y="69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130556</xdr:rowOff>
    </xdr:from>
    <xdr:to>
      <xdr:col>41</xdr:col>
      <xdr:colOff>101600</xdr:colOff>
      <xdr:row>41</xdr:row>
      <xdr:rowOff>60706</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7810500" y="698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61976</xdr:rowOff>
    </xdr:from>
    <xdr:to>
      <xdr:col>55</xdr:col>
      <xdr:colOff>50800</xdr:colOff>
      <xdr:row>41</xdr:row>
      <xdr:rowOff>163576</xdr:rowOff>
    </xdr:to>
    <xdr:sp macro="" textlink="">
      <xdr:nvSpPr>
        <xdr:cNvPr id="119" name="楕円 118">
          <a:extLst>
            <a:ext uri="{FF2B5EF4-FFF2-40B4-BE49-F238E27FC236}">
              <a16:creationId xmlns:a16="http://schemas.microsoft.com/office/drawing/2014/main" id="{00000000-0008-0000-0F00-000077000000}"/>
            </a:ext>
          </a:extLst>
        </xdr:cNvPr>
        <xdr:cNvSpPr/>
      </xdr:nvSpPr>
      <xdr:spPr>
        <a:xfrm>
          <a:off x="10426700" y="70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148353</xdr:rowOff>
    </xdr:from>
    <xdr:ext cx="469744" cy="259045"/>
    <xdr:sp macro="" textlink="">
      <xdr:nvSpPr>
        <xdr:cNvPr id="120" name="【図書館】&#10;一人当たり面積該当値テキスト">
          <a:extLst>
            <a:ext uri="{FF2B5EF4-FFF2-40B4-BE49-F238E27FC236}">
              <a16:creationId xmlns:a16="http://schemas.microsoft.com/office/drawing/2014/main" id="{00000000-0008-0000-0F00-000078000000}"/>
            </a:ext>
          </a:extLst>
        </xdr:cNvPr>
        <xdr:cNvSpPr txBox="1"/>
      </xdr:nvSpPr>
      <xdr:spPr>
        <a:xfrm>
          <a:off x="10515600" y="700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39116</xdr:rowOff>
    </xdr:from>
    <xdr:to>
      <xdr:col>50</xdr:col>
      <xdr:colOff>165100</xdr:colOff>
      <xdr:row>41</xdr:row>
      <xdr:rowOff>140716</xdr:rowOff>
    </xdr:to>
    <xdr:sp macro="" textlink="">
      <xdr:nvSpPr>
        <xdr:cNvPr id="121" name="楕円 120">
          <a:extLst>
            <a:ext uri="{FF2B5EF4-FFF2-40B4-BE49-F238E27FC236}">
              <a16:creationId xmlns:a16="http://schemas.microsoft.com/office/drawing/2014/main" id="{00000000-0008-0000-0F00-000079000000}"/>
            </a:ext>
          </a:extLst>
        </xdr:cNvPr>
        <xdr:cNvSpPr/>
      </xdr:nvSpPr>
      <xdr:spPr>
        <a:xfrm>
          <a:off x="9588500" y="7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89916</xdr:rowOff>
    </xdr:from>
    <xdr:to>
      <xdr:col>55</xdr:col>
      <xdr:colOff>0</xdr:colOff>
      <xdr:row>41</xdr:row>
      <xdr:rowOff>112776</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9639300" y="711936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157988</xdr:rowOff>
    </xdr:from>
    <xdr:to>
      <xdr:col>46</xdr:col>
      <xdr:colOff>38100</xdr:colOff>
      <xdr:row>34</xdr:row>
      <xdr:rowOff>88138</xdr:rowOff>
    </xdr:to>
    <xdr:sp macro="" textlink="">
      <xdr:nvSpPr>
        <xdr:cNvPr id="123" name="楕円 122">
          <a:extLst>
            <a:ext uri="{FF2B5EF4-FFF2-40B4-BE49-F238E27FC236}">
              <a16:creationId xmlns:a16="http://schemas.microsoft.com/office/drawing/2014/main" id="{00000000-0008-0000-0F00-00007B000000}"/>
            </a:ext>
          </a:extLst>
        </xdr:cNvPr>
        <xdr:cNvSpPr/>
      </xdr:nvSpPr>
      <xdr:spPr>
        <a:xfrm>
          <a:off x="8699500" y="58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37338</xdr:rowOff>
    </xdr:from>
    <xdr:to>
      <xdr:col>50</xdr:col>
      <xdr:colOff>114300</xdr:colOff>
      <xdr:row>41</xdr:row>
      <xdr:rowOff>89916</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8750300" y="5866638"/>
          <a:ext cx="889000" cy="125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70375</xdr:rowOff>
    </xdr:from>
    <xdr:ext cx="469744" cy="259045"/>
    <xdr:sp macro="" textlink="">
      <xdr:nvSpPr>
        <xdr:cNvPr id="125" name="n_1aveValue【図書館】&#10;一人当たり面積">
          <a:extLst>
            <a:ext uri="{FF2B5EF4-FFF2-40B4-BE49-F238E27FC236}">
              <a16:creationId xmlns:a16="http://schemas.microsoft.com/office/drawing/2014/main" id="{00000000-0008-0000-0F00-00007D000000}"/>
            </a:ext>
          </a:extLst>
        </xdr:cNvPr>
        <xdr:cNvSpPr txBox="1"/>
      </xdr:nvSpPr>
      <xdr:spPr>
        <a:xfrm>
          <a:off x="9391727" y="675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35831</xdr:rowOff>
    </xdr:from>
    <xdr:ext cx="469744" cy="259045"/>
    <xdr:sp macro="" textlink="">
      <xdr:nvSpPr>
        <xdr:cNvPr id="126" name="n_2aveValue【図書館】&#10;一人当たり面積">
          <a:extLst>
            <a:ext uri="{FF2B5EF4-FFF2-40B4-BE49-F238E27FC236}">
              <a16:creationId xmlns:a16="http://schemas.microsoft.com/office/drawing/2014/main" id="{00000000-0008-0000-0F00-00007E000000}"/>
            </a:ext>
          </a:extLst>
        </xdr:cNvPr>
        <xdr:cNvSpPr txBox="1"/>
      </xdr:nvSpPr>
      <xdr:spPr>
        <a:xfrm>
          <a:off x="8515427" y="706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77233</xdr:rowOff>
    </xdr:from>
    <xdr:ext cx="469744" cy="259045"/>
    <xdr:sp macro="" textlink="">
      <xdr:nvSpPr>
        <xdr:cNvPr id="127" name="n_3aveValue【図書館】&#10;一人当たり面積">
          <a:extLst>
            <a:ext uri="{FF2B5EF4-FFF2-40B4-BE49-F238E27FC236}">
              <a16:creationId xmlns:a16="http://schemas.microsoft.com/office/drawing/2014/main" id="{00000000-0008-0000-0F00-00007F000000}"/>
            </a:ext>
          </a:extLst>
        </xdr:cNvPr>
        <xdr:cNvSpPr txBox="1"/>
      </xdr:nvSpPr>
      <xdr:spPr>
        <a:xfrm>
          <a:off x="7626427"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131843</xdr:rowOff>
    </xdr:from>
    <xdr:ext cx="469744" cy="259045"/>
    <xdr:sp macro="" textlink="">
      <xdr:nvSpPr>
        <xdr:cNvPr id="128" name="n_1mainValue【図書館】&#10;一人当たり面積">
          <a:extLst>
            <a:ext uri="{FF2B5EF4-FFF2-40B4-BE49-F238E27FC236}">
              <a16:creationId xmlns:a16="http://schemas.microsoft.com/office/drawing/2014/main" id="{00000000-0008-0000-0F00-000080000000}"/>
            </a:ext>
          </a:extLst>
        </xdr:cNvPr>
        <xdr:cNvSpPr txBox="1"/>
      </xdr:nvSpPr>
      <xdr:spPr>
        <a:xfrm>
          <a:off x="9391727" y="716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104665</xdr:rowOff>
    </xdr:from>
    <xdr:ext cx="469744" cy="259045"/>
    <xdr:sp macro="" textlink="">
      <xdr:nvSpPr>
        <xdr:cNvPr id="129" name="n_2mainValue【図書館】&#10;一人当たり面積">
          <a:extLst>
            <a:ext uri="{FF2B5EF4-FFF2-40B4-BE49-F238E27FC236}">
              <a16:creationId xmlns:a16="http://schemas.microsoft.com/office/drawing/2014/main" id="{00000000-0008-0000-0F00-000081000000}"/>
            </a:ext>
          </a:extLst>
        </xdr:cNvPr>
        <xdr:cNvSpPr txBox="1"/>
      </xdr:nvSpPr>
      <xdr:spPr>
        <a:xfrm>
          <a:off x="8515427" y="5591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5" name="【体育館・プール】&#10;有形固定資産減価償却率最小値テキスト">
          <a:extLst>
            <a:ext uri="{FF2B5EF4-FFF2-40B4-BE49-F238E27FC236}">
              <a16:creationId xmlns:a16="http://schemas.microsoft.com/office/drawing/2014/main" id="{00000000-0008-0000-0F00-00009B000000}"/>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7" name="【体育館・プール】&#10;有形固定資産減価償却率最大値テキスト">
          <a:extLst>
            <a:ext uri="{FF2B5EF4-FFF2-40B4-BE49-F238E27FC236}">
              <a16:creationId xmlns:a16="http://schemas.microsoft.com/office/drawing/2014/main" id="{00000000-0008-0000-0F00-00009D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59" name="【体育館・プール】&#10;有形固定資産減価償却率平均値テキスト">
          <a:extLst>
            <a:ext uri="{FF2B5EF4-FFF2-40B4-BE49-F238E27FC236}">
              <a16:creationId xmlns:a16="http://schemas.microsoft.com/office/drawing/2014/main" id="{00000000-0008-0000-0F00-00009F000000}"/>
            </a:ext>
          </a:extLst>
        </xdr:cNvPr>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0" name="フローチャート: 判断 159">
          <a:extLst>
            <a:ext uri="{FF2B5EF4-FFF2-40B4-BE49-F238E27FC236}">
              <a16:creationId xmlns:a16="http://schemas.microsoft.com/office/drawing/2014/main" id="{00000000-0008-0000-0F00-0000A0000000}"/>
            </a:ext>
          </a:extLst>
        </xdr:cNvPr>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1" name="フローチャート: 判断 160">
          <a:extLst>
            <a:ext uri="{FF2B5EF4-FFF2-40B4-BE49-F238E27FC236}">
              <a16:creationId xmlns:a16="http://schemas.microsoft.com/office/drawing/2014/main" id="{00000000-0008-0000-0F00-0000A1000000}"/>
            </a:ext>
          </a:extLst>
        </xdr:cNvPr>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2" name="フローチャート: 判断 161">
          <a:extLst>
            <a:ext uri="{FF2B5EF4-FFF2-40B4-BE49-F238E27FC236}">
              <a16:creationId xmlns:a16="http://schemas.microsoft.com/office/drawing/2014/main" id="{00000000-0008-0000-0F00-0000A2000000}"/>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3" name="フローチャート: 判断 162">
          <a:extLst>
            <a:ext uri="{FF2B5EF4-FFF2-40B4-BE49-F238E27FC236}">
              <a16:creationId xmlns:a16="http://schemas.microsoft.com/office/drawing/2014/main" id="{00000000-0008-0000-0F00-0000A3000000}"/>
            </a:ext>
          </a:extLst>
        </xdr:cNvPr>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84455</xdr:rowOff>
    </xdr:from>
    <xdr:to>
      <xdr:col>24</xdr:col>
      <xdr:colOff>114300</xdr:colOff>
      <xdr:row>60</xdr:row>
      <xdr:rowOff>14605</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4584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107332</xdr:rowOff>
    </xdr:from>
    <xdr:ext cx="405111" cy="259045"/>
    <xdr:sp macro="" textlink="">
      <xdr:nvSpPr>
        <xdr:cNvPr id="170" name="【体育館・プール】&#10;有形固定資産減価償却率該当値テキスト">
          <a:extLst>
            <a:ext uri="{FF2B5EF4-FFF2-40B4-BE49-F238E27FC236}">
              <a16:creationId xmlns:a16="http://schemas.microsoft.com/office/drawing/2014/main" id="{00000000-0008-0000-0F00-0000AA000000}"/>
            </a:ext>
          </a:extLst>
        </xdr:cNvPr>
        <xdr:cNvSpPr txBox="1"/>
      </xdr:nvSpPr>
      <xdr:spPr>
        <a:xfrm>
          <a:off x="4673600" y="1005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128270</xdr:rowOff>
    </xdr:from>
    <xdr:to>
      <xdr:col>20</xdr:col>
      <xdr:colOff>38100</xdr:colOff>
      <xdr:row>60</xdr:row>
      <xdr:rowOff>58420</xdr:rowOff>
    </xdr:to>
    <xdr:sp macro="" textlink="">
      <xdr:nvSpPr>
        <xdr:cNvPr id="171" name="楕円 170">
          <a:extLst>
            <a:ext uri="{FF2B5EF4-FFF2-40B4-BE49-F238E27FC236}">
              <a16:creationId xmlns:a16="http://schemas.microsoft.com/office/drawing/2014/main" id="{00000000-0008-0000-0F00-0000AB000000}"/>
            </a:ext>
          </a:extLst>
        </xdr:cNvPr>
        <xdr:cNvSpPr/>
      </xdr:nvSpPr>
      <xdr:spPr>
        <a:xfrm>
          <a:off x="3746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135255</xdr:rowOff>
    </xdr:from>
    <xdr:to>
      <xdr:col>24</xdr:col>
      <xdr:colOff>63500</xdr:colOff>
      <xdr:row>60</xdr:row>
      <xdr:rowOff>7620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flipV="1">
          <a:off x="3797300" y="102508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xdr:rowOff>
    </xdr:from>
    <xdr:to>
      <xdr:col>15</xdr:col>
      <xdr:colOff>101600</xdr:colOff>
      <xdr:row>60</xdr:row>
      <xdr:rowOff>102235</xdr:rowOff>
    </xdr:to>
    <xdr:sp macro="" textlink="">
      <xdr:nvSpPr>
        <xdr:cNvPr id="173" name="楕円 172">
          <a:extLst>
            <a:ext uri="{FF2B5EF4-FFF2-40B4-BE49-F238E27FC236}">
              <a16:creationId xmlns:a16="http://schemas.microsoft.com/office/drawing/2014/main" id="{00000000-0008-0000-0F00-0000AD000000}"/>
            </a:ext>
          </a:extLst>
        </xdr:cNvPr>
        <xdr:cNvSpPr/>
      </xdr:nvSpPr>
      <xdr:spPr>
        <a:xfrm>
          <a:off x="2857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xdr:rowOff>
    </xdr:from>
    <xdr:to>
      <xdr:col>19</xdr:col>
      <xdr:colOff>177800</xdr:colOff>
      <xdr:row>60</xdr:row>
      <xdr:rowOff>51435</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2908300" y="102946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75" name="n_1ave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76" name="n_2aveValue【体育館・プール】&#10;有形固定資産減価償却率">
          <a:extLst>
            <a:ext uri="{FF2B5EF4-FFF2-40B4-BE49-F238E27FC236}">
              <a16:creationId xmlns:a16="http://schemas.microsoft.com/office/drawing/2014/main" id="{00000000-0008-0000-0F00-0000B0000000}"/>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77" name="n_3aveValue【体育館・プール】&#10;有形固定資産減価償却率">
          <a:extLst>
            <a:ext uri="{FF2B5EF4-FFF2-40B4-BE49-F238E27FC236}">
              <a16:creationId xmlns:a16="http://schemas.microsoft.com/office/drawing/2014/main" id="{00000000-0008-0000-0F00-0000B1000000}"/>
            </a:ext>
          </a:extLst>
        </xdr:cNvPr>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74947</xdr:rowOff>
    </xdr:from>
    <xdr:ext cx="405111" cy="259045"/>
    <xdr:sp macro="" textlink="">
      <xdr:nvSpPr>
        <xdr:cNvPr id="178" name="n_1mainValue【体育館・プール】&#10;有形固定資産減価償却率">
          <a:extLst>
            <a:ext uri="{FF2B5EF4-FFF2-40B4-BE49-F238E27FC236}">
              <a16:creationId xmlns:a16="http://schemas.microsoft.com/office/drawing/2014/main" id="{00000000-0008-0000-0F00-0000B2000000}"/>
            </a:ext>
          </a:extLst>
        </xdr:cNvPr>
        <xdr:cNvSpPr txBox="1"/>
      </xdr:nvSpPr>
      <xdr:spPr>
        <a:xfrm>
          <a:off x="3582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93362</xdr:rowOff>
    </xdr:from>
    <xdr:ext cx="405111" cy="259045"/>
    <xdr:sp macro="" textlink="">
      <xdr:nvSpPr>
        <xdr:cNvPr id="179" name="n_2mainValue【体育館・プール】&#10;有形固定資産減価償却率">
          <a:extLst>
            <a:ext uri="{FF2B5EF4-FFF2-40B4-BE49-F238E27FC236}">
              <a16:creationId xmlns:a16="http://schemas.microsoft.com/office/drawing/2014/main" id="{00000000-0008-0000-0F00-0000B3000000}"/>
            </a:ext>
          </a:extLst>
        </xdr:cNvPr>
        <xdr:cNvSpPr txBox="1"/>
      </xdr:nvSpPr>
      <xdr:spPr>
        <a:xfrm>
          <a:off x="2705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a:extLst>
            <a:ext uri="{FF2B5EF4-FFF2-40B4-BE49-F238E27FC236}">
              <a16:creationId xmlns:a16="http://schemas.microsoft.com/office/drawing/2014/main" id="{00000000-0008-0000-0F00-0000C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4" name="【体育館・プール】&#10;一人当たり面積最小値テキスト">
          <a:extLst>
            <a:ext uri="{FF2B5EF4-FFF2-40B4-BE49-F238E27FC236}">
              <a16:creationId xmlns:a16="http://schemas.microsoft.com/office/drawing/2014/main" id="{00000000-0008-0000-0F00-0000CC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06" name="【体育館・プール】&#10;一人当たり面積最大値テキスト">
          <a:extLst>
            <a:ext uri="{FF2B5EF4-FFF2-40B4-BE49-F238E27FC236}">
              <a16:creationId xmlns:a16="http://schemas.microsoft.com/office/drawing/2014/main" id="{00000000-0008-0000-0F00-0000CE000000}"/>
            </a:ext>
          </a:extLst>
        </xdr:cNvPr>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08" name="【体育館・プール】&#10;一人当たり面積平均値テキスト">
          <a:extLst>
            <a:ext uri="{FF2B5EF4-FFF2-40B4-BE49-F238E27FC236}">
              <a16:creationId xmlns:a16="http://schemas.microsoft.com/office/drawing/2014/main" id="{00000000-0008-0000-0F00-0000D0000000}"/>
            </a:ext>
          </a:extLst>
        </xdr:cNvPr>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09" name="フローチャート: 判断 208">
          <a:extLst>
            <a:ext uri="{FF2B5EF4-FFF2-40B4-BE49-F238E27FC236}">
              <a16:creationId xmlns:a16="http://schemas.microsoft.com/office/drawing/2014/main" id="{00000000-0008-0000-0F00-0000D1000000}"/>
            </a:ext>
          </a:extLst>
        </xdr:cNvPr>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0" name="フローチャート: 判断 209">
          <a:extLst>
            <a:ext uri="{FF2B5EF4-FFF2-40B4-BE49-F238E27FC236}">
              <a16:creationId xmlns:a16="http://schemas.microsoft.com/office/drawing/2014/main" id="{00000000-0008-0000-0F00-0000D2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101600</xdr:rowOff>
    </xdr:from>
    <xdr:to>
      <xdr:col>55</xdr:col>
      <xdr:colOff>50800</xdr:colOff>
      <xdr:row>62</xdr:row>
      <xdr:rowOff>31750</xdr:rowOff>
    </xdr:to>
    <xdr:sp macro="" textlink="">
      <xdr:nvSpPr>
        <xdr:cNvPr id="218" name="楕円 217">
          <a:extLst>
            <a:ext uri="{FF2B5EF4-FFF2-40B4-BE49-F238E27FC236}">
              <a16:creationId xmlns:a16="http://schemas.microsoft.com/office/drawing/2014/main" id="{00000000-0008-0000-0F00-0000DA000000}"/>
            </a:ext>
          </a:extLst>
        </xdr:cNvPr>
        <xdr:cNvSpPr/>
      </xdr:nvSpPr>
      <xdr:spPr>
        <a:xfrm>
          <a:off x="10426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124477</xdr:rowOff>
    </xdr:from>
    <xdr:ext cx="469744" cy="259045"/>
    <xdr:sp macro="" textlink="">
      <xdr:nvSpPr>
        <xdr:cNvPr id="219" name="【体育館・プール】&#10;一人当たり面積該当値テキスト">
          <a:extLst>
            <a:ext uri="{FF2B5EF4-FFF2-40B4-BE49-F238E27FC236}">
              <a16:creationId xmlns:a16="http://schemas.microsoft.com/office/drawing/2014/main" id="{00000000-0008-0000-0F00-0000DB000000}"/>
            </a:ext>
          </a:extLst>
        </xdr:cNvPr>
        <xdr:cNvSpPr txBox="1"/>
      </xdr:nvSpPr>
      <xdr:spPr>
        <a:xfrm>
          <a:off x="10515600"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101600</xdr:rowOff>
    </xdr:from>
    <xdr:to>
      <xdr:col>50</xdr:col>
      <xdr:colOff>165100</xdr:colOff>
      <xdr:row>62</xdr:row>
      <xdr:rowOff>31750</xdr:rowOff>
    </xdr:to>
    <xdr:sp macro="" textlink="">
      <xdr:nvSpPr>
        <xdr:cNvPr id="220" name="楕円 219">
          <a:extLst>
            <a:ext uri="{FF2B5EF4-FFF2-40B4-BE49-F238E27FC236}">
              <a16:creationId xmlns:a16="http://schemas.microsoft.com/office/drawing/2014/main" id="{00000000-0008-0000-0F00-0000DC000000}"/>
            </a:ext>
          </a:extLst>
        </xdr:cNvPr>
        <xdr:cNvSpPr/>
      </xdr:nvSpPr>
      <xdr:spPr>
        <a:xfrm>
          <a:off x="9588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152400</xdr:rowOff>
    </xdr:from>
    <xdr:to>
      <xdr:col>55</xdr:col>
      <xdr:colOff>0</xdr:colOff>
      <xdr:row>61</xdr:row>
      <xdr:rowOff>152400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9639300" y="10610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107315</xdr:rowOff>
    </xdr:from>
    <xdr:to>
      <xdr:col>46</xdr:col>
      <xdr:colOff>38100</xdr:colOff>
      <xdr:row>63</xdr:row>
      <xdr:rowOff>37465</xdr:rowOff>
    </xdr:to>
    <xdr:sp macro="" textlink="">
      <xdr:nvSpPr>
        <xdr:cNvPr id="222" name="楕円 221">
          <a:extLst>
            <a:ext uri="{FF2B5EF4-FFF2-40B4-BE49-F238E27FC236}">
              <a16:creationId xmlns:a16="http://schemas.microsoft.com/office/drawing/2014/main" id="{00000000-0008-0000-0F00-0000DE000000}"/>
            </a:ext>
          </a:extLst>
        </xdr:cNvPr>
        <xdr:cNvSpPr/>
      </xdr:nvSpPr>
      <xdr:spPr>
        <a:xfrm>
          <a:off x="8699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152400</xdr:rowOff>
    </xdr:from>
    <xdr:to>
      <xdr:col>50</xdr:col>
      <xdr:colOff>114300</xdr:colOff>
      <xdr:row>62</xdr:row>
      <xdr:rowOff>158115</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flipV="1">
          <a:off x="8750300" y="1061085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24" name="n_1aveValue【体育館・プール】&#10;一人当たり面積">
          <a:extLst>
            <a:ext uri="{FF2B5EF4-FFF2-40B4-BE49-F238E27FC236}">
              <a16:creationId xmlns:a16="http://schemas.microsoft.com/office/drawing/2014/main" id="{00000000-0008-0000-0F00-0000E0000000}"/>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25" name="n_2aveValue【体育館・プール】&#10;一人当たり面積">
          <a:extLst>
            <a:ext uri="{FF2B5EF4-FFF2-40B4-BE49-F238E27FC236}">
              <a16:creationId xmlns:a16="http://schemas.microsoft.com/office/drawing/2014/main" id="{00000000-0008-0000-0F00-0000E1000000}"/>
            </a:ext>
          </a:extLst>
        </xdr:cNvPr>
        <xdr:cNvSpPr txBox="1"/>
      </xdr:nvSpPr>
      <xdr:spPr>
        <a:xfrm>
          <a:off x="8515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26" name="n_3aveValue【体育館・プール】&#10;一人当たり面積">
          <a:extLst>
            <a:ext uri="{FF2B5EF4-FFF2-40B4-BE49-F238E27FC236}">
              <a16:creationId xmlns:a16="http://schemas.microsoft.com/office/drawing/2014/main" id="{00000000-0008-0000-0F00-0000E2000000}"/>
            </a:ext>
          </a:extLst>
        </xdr:cNvPr>
        <xdr:cNvSpPr txBox="1"/>
      </xdr:nvSpPr>
      <xdr:spPr>
        <a:xfrm>
          <a:off x="7626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48277</xdr:rowOff>
    </xdr:from>
    <xdr:ext cx="469744" cy="259045"/>
    <xdr:sp macro="" textlink="">
      <xdr:nvSpPr>
        <xdr:cNvPr id="227" name="n_1mainValue【体育館・プール】&#10;一人当たり面積">
          <a:extLst>
            <a:ext uri="{FF2B5EF4-FFF2-40B4-BE49-F238E27FC236}">
              <a16:creationId xmlns:a16="http://schemas.microsoft.com/office/drawing/2014/main" id="{00000000-0008-0000-0F00-0000E3000000}"/>
            </a:ext>
          </a:extLst>
        </xdr:cNvPr>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28592</xdr:rowOff>
    </xdr:from>
    <xdr:ext cx="469744" cy="259045"/>
    <xdr:sp macro="" textlink="">
      <xdr:nvSpPr>
        <xdr:cNvPr id="228" name="n_2mainValue【体育館・プール】&#10;一人当たり面積">
          <a:extLst>
            <a:ext uri="{FF2B5EF4-FFF2-40B4-BE49-F238E27FC236}">
              <a16:creationId xmlns:a16="http://schemas.microsoft.com/office/drawing/2014/main" id="{00000000-0008-0000-0F00-0000E4000000}"/>
            </a:ext>
          </a:extLst>
        </xdr:cNvPr>
        <xdr:cNvSpPr txBox="1"/>
      </xdr:nvSpPr>
      <xdr:spPr>
        <a:xfrm>
          <a:off x="85154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9" name="【市民会館】&#10;有形固定資産減価償却率グラフ枠">
          <a:extLst>
            <a:ext uri="{FF2B5EF4-FFF2-40B4-BE49-F238E27FC236}">
              <a16:creationId xmlns:a16="http://schemas.microsoft.com/office/drawing/2014/main" id="{00000000-0008-0000-0F00-00000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271" name="【市民会館】&#10;有形固定資産減価償却率最小値テキスト">
          <a:extLst>
            <a:ext uri="{FF2B5EF4-FFF2-40B4-BE49-F238E27FC236}">
              <a16:creationId xmlns:a16="http://schemas.microsoft.com/office/drawing/2014/main" id="{00000000-0008-0000-0F00-00000F010000}"/>
            </a:ext>
          </a:extLst>
        </xdr:cNvPr>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273" name="【市民会館】&#10;有形固定資産減価償却率最大値テキスト">
          <a:extLst>
            <a:ext uri="{FF2B5EF4-FFF2-40B4-BE49-F238E27FC236}">
              <a16:creationId xmlns:a16="http://schemas.microsoft.com/office/drawing/2014/main" id="{00000000-0008-0000-0F00-000011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275" name="【市民会館】&#10;有形固定資産減価償却率平均値テキスト">
          <a:extLst>
            <a:ext uri="{FF2B5EF4-FFF2-40B4-BE49-F238E27FC236}">
              <a16:creationId xmlns:a16="http://schemas.microsoft.com/office/drawing/2014/main" id="{00000000-0008-0000-0F00-000013010000}"/>
            </a:ext>
          </a:extLst>
        </xdr:cNvPr>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278" name="フローチャート: 判断 277">
          <a:extLst>
            <a:ext uri="{FF2B5EF4-FFF2-40B4-BE49-F238E27FC236}">
              <a16:creationId xmlns:a16="http://schemas.microsoft.com/office/drawing/2014/main" id="{00000000-0008-0000-0F00-000016010000}"/>
            </a:ext>
          </a:extLst>
        </xdr:cNvPr>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108676</xdr:rowOff>
    </xdr:from>
    <xdr:to>
      <xdr:col>24</xdr:col>
      <xdr:colOff>114300</xdr:colOff>
      <xdr:row>104</xdr:row>
      <xdr:rowOff>38826</xdr:rowOff>
    </xdr:to>
    <xdr:sp macro="" textlink="">
      <xdr:nvSpPr>
        <xdr:cNvPr id="285" name="楕円 284">
          <a:extLst>
            <a:ext uri="{FF2B5EF4-FFF2-40B4-BE49-F238E27FC236}">
              <a16:creationId xmlns:a16="http://schemas.microsoft.com/office/drawing/2014/main" id="{00000000-0008-0000-0F00-00001D010000}"/>
            </a:ext>
          </a:extLst>
        </xdr:cNvPr>
        <xdr:cNvSpPr/>
      </xdr:nvSpPr>
      <xdr:spPr>
        <a:xfrm>
          <a:off x="45847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131553</xdr:rowOff>
    </xdr:from>
    <xdr:ext cx="405111" cy="259045"/>
    <xdr:sp macro="" textlink="">
      <xdr:nvSpPr>
        <xdr:cNvPr id="286" name="【市民会館】&#10;有形固定資産減価償却率該当値テキスト">
          <a:extLst>
            <a:ext uri="{FF2B5EF4-FFF2-40B4-BE49-F238E27FC236}">
              <a16:creationId xmlns:a16="http://schemas.microsoft.com/office/drawing/2014/main" id="{00000000-0008-0000-0F00-00001E010000}"/>
            </a:ext>
          </a:extLst>
        </xdr:cNvPr>
        <xdr:cNvSpPr txBox="1"/>
      </xdr:nvSpPr>
      <xdr:spPr>
        <a:xfrm>
          <a:off x="4673600" y="176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134801</xdr:rowOff>
    </xdr:from>
    <xdr:to>
      <xdr:col>20</xdr:col>
      <xdr:colOff>38100</xdr:colOff>
      <xdr:row>104</xdr:row>
      <xdr:rowOff>64951</xdr:rowOff>
    </xdr:to>
    <xdr:sp macro="" textlink="">
      <xdr:nvSpPr>
        <xdr:cNvPr id="287" name="楕円 286">
          <a:extLst>
            <a:ext uri="{FF2B5EF4-FFF2-40B4-BE49-F238E27FC236}">
              <a16:creationId xmlns:a16="http://schemas.microsoft.com/office/drawing/2014/main" id="{00000000-0008-0000-0F00-00001F010000}"/>
            </a:ext>
          </a:extLst>
        </xdr:cNvPr>
        <xdr:cNvSpPr/>
      </xdr:nvSpPr>
      <xdr:spPr>
        <a:xfrm>
          <a:off x="3746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159476</xdr:rowOff>
    </xdr:from>
    <xdr:to>
      <xdr:col>24</xdr:col>
      <xdr:colOff>63500</xdr:colOff>
      <xdr:row>104</xdr:row>
      <xdr:rowOff>14151</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3797300" y="1781882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162561</xdr:rowOff>
    </xdr:from>
    <xdr:to>
      <xdr:col>15</xdr:col>
      <xdr:colOff>101600</xdr:colOff>
      <xdr:row>104</xdr:row>
      <xdr:rowOff>92711</xdr:rowOff>
    </xdr:to>
    <xdr:sp macro="" textlink="">
      <xdr:nvSpPr>
        <xdr:cNvPr id="289" name="楕円 288">
          <a:extLst>
            <a:ext uri="{FF2B5EF4-FFF2-40B4-BE49-F238E27FC236}">
              <a16:creationId xmlns:a16="http://schemas.microsoft.com/office/drawing/2014/main" id="{00000000-0008-0000-0F00-000021010000}"/>
            </a:ext>
          </a:extLst>
        </xdr:cNvPr>
        <xdr:cNvSpPr/>
      </xdr:nvSpPr>
      <xdr:spPr>
        <a:xfrm>
          <a:off x="2857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14151</xdr:rowOff>
    </xdr:from>
    <xdr:to>
      <xdr:col>19</xdr:col>
      <xdr:colOff>177800</xdr:colOff>
      <xdr:row>104</xdr:row>
      <xdr:rowOff>41911</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2908300" y="178449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74040</xdr:rowOff>
    </xdr:from>
    <xdr:ext cx="405111" cy="259045"/>
    <xdr:sp macro="" textlink="">
      <xdr:nvSpPr>
        <xdr:cNvPr id="291" name="n_1aveValue【市民会館】&#10;有形固定資産減価償却率">
          <a:extLst>
            <a:ext uri="{FF2B5EF4-FFF2-40B4-BE49-F238E27FC236}">
              <a16:creationId xmlns:a16="http://schemas.microsoft.com/office/drawing/2014/main" id="{00000000-0008-0000-0F00-000023010000}"/>
            </a:ext>
          </a:extLst>
        </xdr:cNvPr>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93634</xdr:rowOff>
    </xdr:from>
    <xdr:ext cx="405111" cy="259045"/>
    <xdr:sp macro="" textlink="">
      <xdr:nvSpPr>
        <xdr:cNvPr id="292" name="n_2aveValue【市民会館】&#10;有形固定資産減価償却率">
          <a:extLst>
            <a:ext uri="{FF2B5EF4-FFF2-40B4-BE49-F238E27FC236}">
              <a16:creationId xmlns:a16="http://schemas.microsoft.com/office/drawing/2014/main" id="{00000000-0008-0000-0F00-000024010000}"/>
            </a:ext>
          </a:extLst>
        </xdr:cNvPr>
        <xdr:cNvSpPr txBox="1"/>
      </xdr:nvSpPr>
      <xdr:spPr>
        <a:xfrm>
          <a:off x="2705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293" name="n_3aveValue【市民会館】&#10;有形固定資産減価償却率">
          <a:extLst>
            <a:ext uri="{FF2B5EF4-FFF2-40B4-BE49-F238E27FC236}">
              <a16:creationId xmlns:a16="http://schemas.microsoft.com/office/drawing/2014/main" id="{00000000-0008-0000-0F00-000025010000}"/>
            </a:ext>
          </a:extLst>
        </xdr:cNvPr>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81478</xdr:rowOff>
    </xdr:from>
    <xdr:ext cx="405111" cy="259045"/>
    <xdr:sp macro="" textlink="">
      <xdr:nvSpPr>
        <xdr:cNvPr id="294" name="n_1mainValue【市民会館】&#10;有形固定資産減価償却率">
          <a:extLst>
            <a:ext uri="{FF2B5EF4-FFF2-40B4-BE49-F238E27FC236}">
              <a16:creationId xmlns:a16="http://schemas.microsoft.com/office/drawing/2014/main" id="{00000000-0008-0000-0F00-000026010000}"/>
            </a:ext>
          </a:extLst>
        </xdr:cNvPr>
        <xdr:cNvSpPr txBox="1"/>
      </xdr:nvSpPr>
      <xdr:spPr>
        <a:xfrm>
          <a:off x="35820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109238</xdr:rowOff>
    </xdr:from>
    <xdr:ext cx="405111" cy="259045"/>
    <xdr:sp macro="" textlink="">
      <xdr:nvSpPr>
        <xdr:cNvPr id="295" name="n_2mainValue【市民会館】&#10;有形固定資産減価償却率">
          <a:extLst>
            <a:ext uri="{FF2B5EF4-FFF2-40B4-BE49-F238E27FC236}">
              <a16:creationId xmlns:a16="http://schemas.microsoft.com/office/drawing/2014/main" id="{00000000-0008-0000-0F00-000027010000}"/>
            </a:ext>
          </a:extLst>
        </xdr:cNvPr>
        <xdr:cNvSpPr txBox="1"/>
      </xdr:nvSpPr>
      <xdr:spPr>
        <a:xfrm>
          <a:off x="2705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6" name="【市民会館】&#10;一人当たり面積グラフ枠">
          <a:extLst>
            <a:ext uri="{FF2B5EF4-FFF2-40B4-BE49-F238E27FC236}">
              <a16:creationId xmlns:a16="http://schemas.microsoft.com/office/drawing/2014/main" id="{00000000-0008-0000-0F00-00003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18" name="【市民会館】&#10;一人当たり面積最小値テキスト">
          <a:extLst>
            <a:ext uri="{FF2B5EF4-FFF2-40B4-BE49-F238E27FC236}">
              <a16:creationId xmlns:a16="http://schemas.microsoft.com/office/drawing/2014/main" id="{00000000-0008-0000-0F00-00003E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320" name="【市民会館】&#10;一人当たり面積最大値テキスト">
          <a:extLst>
            <a:ext uri="{FF2B5EF4-FFF2-40B4-BE49-F238E27FC236}">
              <a16:creationId xmlns:a16="http://schemas.microsoft.com/office/drawing/2014/main" id="{00000000-0008-0000-0F00-000040010000}"/>
            </a:ext>
          </a:extLst>
        </xdr:cNvPr>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27703</xdr:rowOff>
    </xdr:from>
    <xdr:ext cx="469744" cy="259045"/>
    <xdr:sp macro="" textlink="">
      <xdr:nvSpPr>
        <xdr:cNvPr id="322" name="【市民会館】&#10;一人当たり面積平均値テキスト">
          <a:extLst>
            <a:ext uri="{FF2B5EF4-FFF2-40B4-BE49-F238E27FC236}">
              <a16:creationId xmlns:a16="http://schemas.microsoft.com/office/drawing/2014/main" id="{00000000-0008-0000-0F00-000042010000}"/>
            </a:ext>
          </a:extLst>
        </xdr:cNvPr>
        <xdr:cNvSpPr txBox="1"/>
      </xdr:nvSpPr>
      <xdr:spPr>
        <a:xfrm>
          <a:off x="10515600" y="1802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00000000-0008-0000-0F00-00004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153415</xdr:rowOff>
    </xdr:from>
    <xdr:to>
      <xdr:col>55</xdr:col>
      <xdr:colOff>50800</xdr:colOff>
      <xdr:row>108</xdr:row>
      <xdr:rowOff>83565</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104267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68342</xdr:rowOff>
    </xdr:from>
    <xdr:ext cx="469744" cy="259045"/>
    <xdr:sp macro="" textlink="">
      <xdr:nvSpPr>
        <xdr:cNvPr id="333" name="【市民会館】&#10;一人当たり面積該当値テキスト">
          <a:extLst>
            <a:ext uri="{FF2B5EF4-FFF2-40B4-BE49-F238E27FC236}">
              <a16:creationId xmlns:a16="http://schemas.microsoft.com/office/drawing/2014/main" id="{00000000-0008-0000-0F00-00004D010000}"/>
            </a:ext>
          </a:extLst>
        </xdr:cNvPr>
        <xdr:cNvSpPr txBox="1"/>
      </xdr:nvSpPr>
      <xdr:spPr>
        <a:xfrm>
          <a:off x="10515600" y="18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153415</xdr:rowOff>
    </xdr:from>
    <xdr:to>
      <xdr:col>50</xdr:col>
      <xdr:colOff>165100</xdr:colOff>
      <xdr:row>108</xdr:row>
      <xdr:rowOff>83565</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9588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32765</xdr:rowOff>
    </xdr:from>
    <xdr:to>
      <xdr:col>55</xdr:col>
      <xdr:colOff>0</xdr:colOff>
      <xdr:row>108</xdr:row>
      <xdr:rowOff>32765</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9639300" y="18549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114554</xdr:rowOff>
    </xdr:from>
    <xdr:to>
      <xdr:col>46</xdr:col>
      <xdr:colOff>38100</xdr:colOff>
      <xdr:row>108</xdr:row>
      <xdr:rowOff>44704</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8699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165354</xdr:rowOff>
    </xdr:from>
    <xdr:to>
      <xdr:col>50</xdr:col>
      <xdr:colOff>114300</xdr:colOff>
      <xdr:row>108</xdr:row>
      <xdr:rowOff>32765</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8750300" y="18510504"/>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157242</xdr:rowOff>
    </xdr:from>
    <xdr:ext cx="469744" cy="259045"/>
    <xdr:sp macro="" textlink="">
      <xdr:nvSpPr>
        <xdr:cNvPr id="338" name="n_1aveValue【市民会館】&#10;一人当たり面積">
          <a:extLst>
            <a:ext uri="{FF2B5EF4-FFF2-40B4-BE49-F238E27FC236}">
              <a16:creationId xmlns:a16="http://schemas.microsoft.com/office/drawing/2014/main" id="{00000000-0008-0000-0F00-000052010000}"/>
            </a:ext>
          </a:extLst>
        </xdr:cNvPr>
        <xdr:cNvSpPr txBox="1"/>
      </xdr:nvSpPr>
      <xdr:spPr>
        <a:xfrm>
          <a:off x="93917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339" name="n_2aveValue【市民会館】&#10;一人当たり面積">
          <a:extLst>
            <a:ext uri="{FF2B5EF4-FFF2-40B4-BE49-F238E27FC236}">
              <a16:creationId xmlns:a16="http://schemas.microsoft.com/office/drawing/2014/main" id="{00000000-0008-0000-0F00-000053010000}"/>
            </a:ext>
          </a:extLst>
        </xdr:cNvPr>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154957</xdr:rowOff>
    </xdr:from>
    <xdr:ext cx="469744" cy="259045"/>
    <xdr:sp macro="" textlink="">
      <xdr:nvSpPr>
        <xdr:cNvPr id="340" name="n_3aveValue【市民会館】&#10;一人当たり面積">
          <a:extLst>
            <a:ext uri="{FF2B5EF4-FFF2-40B4-BE49-F238E27FC236}">
              <a16:creationId xmlns:a16="http://schemas.microsoft.com/office/drawing/2014/main" id="{00000000-0008-0000-0F00-000054010000}"/>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74692</xdr:rowOff>
    </xdr:from>
    <xdr:ext cx="469744" cy="259045"/>
    <xdr:sp macro="" textlink="">
      <xdr:nvSpPr>
        <xdr:cNvPr id="341" name="n_1mainValue【市民会館】&#10;一人当たり面積">
          <a:extLst>
            <a:ext uri="{FF2B5EF4-FFF2-40B4-BE49-F238E27FC236}">
              <a16:creationId xmlns:a16="http://schemas.microsoft.com/office/drawing/2014/main" id="{00000000-0008-0000-0F00-000055010000}"/>
            </a:ext>
          </a:extLst>
        </xdr:cNvPr>
        <xdr:cNvSpPr txBox="1"/>
      </xdr:nvSpPr>
      <xdr:spPr>
        <a:xfrm>
          <a:off x="93917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35831</xdr:rowOff>
    </xdr:from>
    <xdr:ext cx="469744" cy="259045"/>
    <xdr:sp macro="" textlink="">
      <xdr:nvSpPr>
        <xdr:cNvPr id="342" name="n_2mainValue【市民会館】&#10;一人当たり面積">
          <a:extLst>
            <a:ext uri="{FF2B5EF4-FFF2-40B4-BE49-F238E27FC236}">
              <a16:creationId xmlns:a16="http://schemas.microsoft.com/office/drawing/2014/main" id="{00000000-0008-0000-0F00-000056010000}"/>
            </a:ext>
          </a:extLst>
        </xdr:cNvPr>
        <xdr:cNvSpPr txBox="1"/>
      </xdr:nvSpPr>
      <xdr:spPr>
        <a:xfrm>
          <a:off x="85154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一般廃棄物処理施設】&#10;有形固定資産減価償却率グラフ枠">
          <a:extLst>
            <a:ext uri="{FF2B5EF4-FFF2-40B4-BE49-F238E27FC236}">
              <a16:creationId xmlns:a16="http://schemas.microsoft.com/office/drawing/2014/main" id="{00000000-0008-0000-0F00-00006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369" name="【一般廃棄物処理施設】&#10;有形固定資産減価償却率最小値テキスト">
          <a:extLst>
            <a:ext uri="{FF2B5EF4-FFF2-40B4-BE49-F238E27FC236}">
              <a16:creationId xmlns:a16="http://schemas.microsoft.com/office/drawing/2014/main" id="{00000000-0008-0000-0F00-000071010000}"/>
            </a:ext>
          </a:extLst>
        </xdr:cNvPr>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371" name="【一般廃棄物処理施設】&#10;有形固定資産減価償却率最大値テキスト">
          <a:extLst>
            <a:ext uri="{FF2B5EF4-FFF2-40B4-BE49-F238E27FC236}">
              <a16:creationId xmlns:a16="http://schemas.microsoft.com/office/drawing/2014/main" id="{00000000-0008-0000-0F00-000073010000}"/>
            </a:ext>
          </a:extLst>
        </xdr:cNvPr>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373" name="【一般廃棄物処理施設】&#10;有形固定資産減価償却率平均値テキスト">
          <a:extLst>
            <a:ext uri="{FF2B5EF4-FFF2-40B4-BE49-F238E27FC236}">
              <a16:creationId xmlns:a16="http://schemas.microsoft.com/office/drawing/2014/main" id="{00000000-0008-0000-0F00-000075010000}"/>
            </a:ext>
          </a:extLst>
        </xdr:cNvPr>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35197</xdr:rowOff>
    </xdr:from>
    <xdr:to>
      <xdr:col>76</xdr:col>
      <xdr:colOff>165100</xdr:colOff>
      <xdr:row>36</xdr:row>
      <xdr:rowOff>136797</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14541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32493</xdr:rowOff>
    </xdr:from>
    <xdr:ext cx="405111" cy="259045"/>
    <xdr:sp macro="" textlink="">
      <xdr:nvSpPr>
        <xdr:cNvPr id="384" name="n_1aveValue【一般廃棄物処理施設】&#10;有形固定資産減価償却率">
          <a:extLst>
            <a:ext uri="{FF2B5EF4-FFF2-40B4-BE49-F238E27FC236}">
              <a16:creationId xmlns:a16="http://schemas.microsoft.com/office/drawing/2014/main" id="{00000000-0008-0000-0F00-000080010000}"/>
            </a:ext>
          </a:extLst>
        </xdr:cNvPr>
        <xdr:cNvSpPr txBox="1"/>
      </xdr:nvSpPr>
      <xdr:spPr>
        <a:xfrm>
          <a:off x="152660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385" name="n_2aveValue【一般廃棄物処理施設】&#10;有形固定資産減価償却率">
          <a:extLst>
            <a:ext uri="{FF2B5EF4-FFF2-40B4-BE49-F238E27FC236}">
              <a16:creationId xmlns:a16="http://schemas.microsoft.com/office/drawing/2014/main" id="{00000000-0008-0000-0F00-000081010000}"/>
            </a:ext>
          </a:extLst>
        </xdr:cNvPr>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86377</xdr:rowOff>
    </xdr:from>
    <xdr:ext cx="405111" cy="259045"/>
    <xdr:sp macro="" textlink="">
      <xdr:nvSpPr>
        <xdr:cNvPr id="386" name="n_3aveValue【一般廃棄物処理施設】&#10;有形固定資産減価償却率">
          <a:extLst>
            <a:ext uri="{FF2B5EF4-FFF2-40B4-BE49-F238E27FC236}">
              <a16:creationId xmlns:a16="http://schemas.microsoft.com/office/drawing/2014/main" id="{00000000-0008-0000-0F00-000082010000}"/>
            </a:ext>
          </a:extLst>
        </xdr:cNvPr>
        <xdr:cNvSpPr txBox="1"/>
      </xdr:nvSpPr>
      <xdr:spPr>
        <a:xfrm>
          <a:off x="13500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153324</xdr:rowOff>
    </xdr:from>
    <xdr:ext cx="405111" cy="259045"/>
    <xdr:sp macro="" textlink="">
      <xdr:nvSpPr>
        <xdr:cNvPr id="387" name="n_2mainValue【一般廃棄物処理施設】&#10;有形固定資産減価償却率">
          <a:extLst>
            <a:ext uri="{FF2B5EF4-FFF2-40B4-BE49-F238E27FC236}">
              <a16:creationId xmlns:a16="http://schemas.microsoft.com/office/drawing/2014/main" id="{00000000-0008-0000-0F00-000083010000}"/>
            </a:ext>
          </a:extLst>
        </xdr:cNvPr>
        <xdr:cNvSpPr txBox="1"/>
      </xdr:nvSpPr>
      <xdr:spPr>
        <a:xfrm>
          <a:off x="14389744"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6" name="【一般廃棄物処理施設】&#10;一人当たり有形固定資産（償却資産）額グラフ枠">
          <a:extLst>
            <a:ext uri="{FF2B5EF4-FFF2-40B4-BE49-F238E27FC236}">
              <a16:creationId xmlns:a16="http://schemas.microsoft.com/office/drawing/2014/main" id="{00000000-0008-0000-0F00-00009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08" name="【一般廃棄物処理施設】&#10;一人当たり有形固定資産（償却資産）額最小値テキスト">
          <a:extLst>
            <a:ext uri="{FF2B5EF4-FFF2-40B4-BE49-F238E27FC236}">
              <a16:creationId xmlns:a16="http://schemas.microsoft.com/office/drawing/2014/main" id="{00000000-0008-0000-0F00-00009801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410" name="【一般廃棄物処理施設】&#10;一人当たり有形固定資産（償却資産）額最大値テキスト">
          <a:extLst>
            <a:ext uri="{FF2B5EF4-FFF2-40B4-BE49-F238E27FC236}">
              <a16:creationId xmlns:a16="http://schemas.microsoft.com/office/drawing/2014/main" id="{00000000-0008-0000-0F00-00009A010000}"/>
            </a:ext>
          </a:extLst>
        </xdr:cNvPr>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412" name="【一般廃棄物処理施設】&#10;一人当たり有形固定資産（償却資産）額平均値テキスト">
          <a:extLst>
            <a:ext uri="{FF2B5EF4-FFF2-40B4-BE49-F238E27FC236}">
              <a16:creationId xmlns:a16="http://schemas.microsoft.com/office/drawing/2014/main" id="{00000000-0008-0000-0F00-00009C010000}"/>
            </a:ext>
          </a:extLst>
        </xdr:cNvPr>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49946</xdr:rowOff>
    </xdr:from>
    <xdr:to>
      <xdr:col>107</xdr:col>
      <xdr:colOff>101600</xdr:colOff>
      <xdr:row>38</xdr:row>
      <xdr:rowOff>151546</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0383500" y="656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33050</xdr:rowOff>
    </xdr:from>
    <xdr:ext cx="534377" cy="259045"/>
    <xdr:sp macro="" textlink="">
      <xdr:nvSpPr>
        <xdr:cNvPr id="423" name="n_1aveValue【一般廃棄物処理施設】&#10;一人当たり有形固定資産（償却資産）額">
          <a:extLst>
            <a:ext uri="{FF2B5EF4-FFF2-40B4-BE49-F238E27FC236}">
              <a16:creationId xmlns:a16="http://schemas.microsoft.com/office/drawing/2014/main" id="{00000000-0008-0000-0F00-0000A7010000}"/>
            </a:ext>
          </a:extLst>
        </xdr:cNvPr>
        <xdr:cNvSpPr txBox="1"/>
      </xdr:nvSpPr>
      <xdr:spPr>
        <a:xfrm>
          <a:off x="210434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163733</xdr:rowOff>
    </xdr:from>
    <xdr:ext cx="534377" cy="259045"/>
    <xdr:sp macro="" textlink="">
      <xdr:nvSpPr>
        <xdr:cNvPr id="424" name="n_2aveValue【一般廃棄物処理施設】&#10;一人当たり有形固定資産（償却資産）額">
          <a:extLst>
            <a:ext uri="{FF2B5EF4-FFF2-40B4-BE49-F238E27FC236}">
              <a16:creationId xmlns:a16="http://schemas.microsoft.com/office/drawing/2014/main" id="{00000000-0008-0000-0F00-0000A8010000}"/>
            </a:ext>
          </a:extLst>
        </xdr:cNvPr>
        <xdr:cNvSpPr txBox="1"/>
      </xdr:nvSpPr>
      <xdr:spPr>
        <a:xfrm>
          <a:off x="20167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61831</xdr:rowOff>
    </xdr:from>
    <xdr:ext cx="534377" cy="259045"/>
    <xdr:sp macro="" textlink="">
      <xdr:nvSpPr>
        <xdr:cNvPr id="425" name="n_3aveValue【一般廃棄物処理施設】&#10;一人当たり有形固定資産（償却資産）額">
          <a:extLst>
            <a:ext uri="{FF2B5EF4-FFF2-40B4-BE49-F238E27FC236}">
              <a16:creationId xmlns:a16="http://schemas.microsoft.com/office/drawing/2014/main" id="{00000000-0008-0000-0F00-0000A9010000}"/>
            </a:ext>
          </a:extLst>
        </xdr:cNvPr>
        <xdr:cNvSpPr txBox="1"/>
      </xdr:nvSpPr>
      <xdr:spPr>
        <a:xfrm>
          <a:off x="19278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168073</xdr:rowOff>
    </xdr:from>
    <xdr:ext cx="534377" cy="259045"/>
    <xdr:sp macro="" textlink="">
      <xdr:nvSpPr>
        <xdr:cNvPr id="426" name="n_2mainValue【一般廃棄物処理施設】&#10;一人当たり有形固定資産（償却資産）額">
          <a:extLst>
            <a:ext uri="{FF2B5EF4-FFF2-40B4-BE49-F238E27FC236}">
              <a16:creationId xmlns:a16="http://schemas.microsoft.com/office/drawing/2014/main" id="{00000000-0008-0000-0F00-0000AA010000}"/>
            </a:ext>
          </a:extLst>
        </xdr:cNvPr>
        <xdr:cNvSpPr txBox="1"/>
      </xdr:nvSpPr>
      <xdr:spPr>
        <a:xfrm>
          <a:off x="20167111" y="634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保健センター・保健所】&#10;有形固定資産減価償却率グラフ枠">
          <a:extLst>
            <a:ext uri="{FF2B5EF4-FFF2-40B4-BE49-F238E27FC236}">
              <a16:creationId xmlns:a16="http://schemas.microsoft.com/office/drawing/2014/main" id="{00000000-0008-0000-0F00-0000C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453" name="【保健センター・保健所】&#10;有形固定資産減価償却率最小値テキスト">
          <a:extLst>
            <a:ext uri="{FF2B5EF4-FFF2-40B4-BE49-F238E27FC236}">
              <a16:creationId xmlns:a16="http://schemas.microsoft.com/office/drawing/2014/main" id="{00000000-0008-0000-0F00-0000C5010000}"/>
            </a:ext>
          </a:extLst>
        </xdr:cNvPr>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455" name="【保健センター・保健所】&#10;有形固定資産減価償却率最大値テキスト">
          <a:extLst>
            <a:ext uri="{FF2B5EF4-FFF2-40B4-BE49-F238E27FC236}">
              <a16:creationId xmlns:a16="http://schemas.microsoft.com/office/drawing/2014/main" id="{00000000-0008-0000-0F00-0000C7010000}"/>
            </a:ext>
          </a:extLst>
        </xdr:cNvPr>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457" name="【保健センター・保健所】&#10;有形固定資産減価償却率平均値テキスト">
          <a:extLst>
            <a:ext uri="{FF2B5EF4-FFF2-40B4-BE49-F238E27FC236}">
              <a16:creationId xmlns:a16="http://schemas.microsoft.com/office/drawing/2014/main" id="{00000000-0008-0000-0F00-0000C9010000}"/>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62687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154594</xdr:rowOff>
    </xdr:from>
    <xdr:ext cx="405111" cy="259045"/>
    <xdr:sp macro="" textlink="">
      <xdr:nvSpPr>
        <xdr:cNvPr id="468" name="【保健センター・保健所】&#10;有形固定資産減価償却率該当値テキスト">
          <a:extLst>
            <a:ext uri="{FF2B5EF4-FFF2-40B4-BE49-F238E27FC236}">
              <a16:creationId xmlns:a16="http://schemas.microsoft.com/office/drawing/2014/main" id="{00000000-0008-0000-0F00-0000D4010000}"/>
            </a:ext>
          </a:extLst>
        </xdr:cNvPr>
        <xdr:cNvSpPr txBox="1"/>
      </xdr:nvSpPr>
      <xdr:spPr>
        <a:xfrm>
          <a:off x="16357600"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39007</xdr:rowOff>
    </xdr:from>
    <xdr:to>
      <xdr:col>81</xdr:col>
      <xdr:colOff>101600</xdr:colOff>
      <xdr:row>60</xdr:row>
      <xdr:rowOff>140607</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15430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55517</xdr:rowOff>
    </xdr:from>
    <xdr:to>
      <xdr:col>85</xdr:col>
      <xdr:colOff>127000</xdr:colOff>
      <xdr:row>60</xdr:row>
      <xdr:rowOff>89807</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flipV="1">
          <a:off x="15481300" y="1034251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73297</xdr:rowOff>
    </xdr:from>
    <xdr:to>
      <xdr:col>76</xdr:col>
      <xdr:colOff>165100</xdr:colOff>
      <xdr:row>63</xdr:row>
      <xdr:rowOff>3447</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4541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89807</xdr:rowOff>
    </xdr:from>
    <xdr:to>
      <xdr:col>81</xdr:col>
      <xdr:colOff>50800</xdr:colOff>
      <xdr:row>62</xdr:row>
      <xdr:rowOff>124097</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14592300" y="10376807"/>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109781</xdr:rowOff>
    </xdr:from>
    <xdr:ext cx="405111" cy="259045"/>
    <xdr:sp macro="" textlink="">
      <xdr:nvSpPr>
        <xdr:cNvPr id="473" name="n_1aveValue【保健センター・保健所】&#10;有形固定資産減価償却率">
          <a:extLst>
            <a:ext uri="{FF2B5EF4-FFF2-40B4-BE49-F238E27FC236}">
              <a16:creationId xmlns:a16="http://schemas.microsoft.com/office/drawing/2014/main" id="{00000000-0008-0000-0F00-0000D9010000}"/>
            </a:ext>
          </a:extLst>
        </xdr:cNvPr>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74" name="n_2aveValue【保健センター・保健所】&#10;有形固定資産減価償却率">
          <a:extLst>
            <a:ext uri="{FF2B5EF4-FFF2-40B4-BE49-F238E27FC236}">
              <a16:creationId xmlns:a16="http://schemas.microsoft.com/office/drawing/2014/main" id="{00000000-0008-0000-0F00-0000DA010000}"/>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54264</xdr:rowOff>
    </xdr:from>
    <xdr:ext cx="405111" cy="259045"/>
    <xdr:sp macro="" textlink="">
      <xdr:nvSpPr>
        <xdr:cNvPr id="475" name="n_3aveValue【保健センター・保健所】&#10;有形固定資産減価償却率">
          <a:extLst>
            <a:ext uri="{FF2B5EF4-FFF2-40B4-BE49-F238E27FC236}">
              <a16:creationId xmlns:a16="http://schemas.microsoft.com/office/drawing/2014/main" id="{00000000-0008-0000-0F00-0000DB010000}"/>
            </a:ext>
          </a:extLst>
        </xdr:cNvPr>
        <xdr:cNvSpPr txBox="1"/>
      </xdr:nvSpPr>
      <xdr:spPr>
        <a:xfrm>
          <a:off x="13500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131734</xdr:rowOff>
    </xdr:from>
    <xdr:ext cx="405111" cy="259045"/>
    <xdr:sp macro="" textlink="">
      <xdr:nvSpPr>
        <xdr:cNvPr id="476" name="n_1mainValue【保健センター・保健所】&#10;有形固定資産減価償却率">
          <a:extLst>
            <a:ext uri="{FF2B5EF4-FFF2-40B4-BE49-F238E27FC236}">
              <a16:creationId xmlns:a16="http://schemas.microsoft.com/office/drawing/2014/main" id="{00000000-0008-0000-0F00-0000DC010000}"/>
            </a:ext>
          </a:extLst>
        </xdr:cNvPr>
        <xdr:cNvSpPr txBox="1"/>
      </xdr:nvSpPr>
      <xdr:spPr>
        <a:xfrm>
          <a:off x="15266044" y="1041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166024</xdr:rowOff>
    </xdr:from>
    <xdr:ext cx="405111" cy="259045"/>
    <xdr:sp macro="" textlink="">
      <xdr:nvSpPr>
        <xdr:cNvPr id="477" name="n_2mainValue【保健センター・保健所】&#10;有形固定資産減価償却率">
          <a:extLst>
            <a:ext uri="{FF2B5EF4-FFF2-40B4-BE49-F238E27FC236}">
              <a16:creationId xmlns:a16="http://schemas.microsoft.com/office/drawing/2014/main" id="{00000000-0008-0000-0F00-0000DD010000}"/>
            </a:ext>
          </a:extLst>
        </xdr:cNvPr>
        <xdr:cNvSpPr txBox="1"/>
      </xdr:nvSpPr>
      <xdr:spPr>
        <a:xfrm>
          <a:off x="14389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保健センター・保健所】&#10;一人当たり面積グラフ枠">
          <a:extLst>
            <a:ext uri="{FF2B5EF4-FFF2-40B4-BE49-F238E27FC236}">
              <a16:creationId xmlns:a16="http://schemas.microsoft.com/office/drawing/2014/main" id="{00000000-0008-0000-0F00-0000F6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04" name="【保健センター・保健所】&#10;一人当たり面積最小値テキスト">
          <a:extLst>
            <a:ext uri="{FF2B5EF4-FFF2-40B4-BE49-F238E27FC236}">
              <a16:creationId xmlns:a16="http://schemas.microsoft.com/office/drawing/2014/main" id="{00000000-0008-0000-0F00-0000F801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506" name="【保健センター・保健所】&#10;一人当たり面積最大値テキスト">
          <a:extLst>
            <a:ext uri="{FF2B5EF4-FFF2-40B4-BE49-F238E27FC236}">
              <a16:creationId xmlns:a16="http://schemas.microsoft.com/office/drawing/2014/main" id="{00000000-0008-0000-0F00-0000FA010000}"/>
            </a:ext>
          </a:extLst>
        </xdr:cNvPr>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508" name="【保健センター・保健所】&#10;一人当たり面積平均値テキスト">
          <a:extLst>
            <a:ext uri="{FF2B5EF4-FFF2-40B4-BE49-F238E27FC236}">
              <a16:creationId xmlns:a16="http://schemas.microsoft.com/office/drawing/2014/main" id="{00000000-0008-0000-0F00-0000FC010000}"/>
            </a:ext>
          </a:extLst>
        </xdr:cNvPr>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22110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151692</xdr:rowOff>
    </xdr:from>
    <xdr:ext cx="469744" cy="259045"/>
    <xdr:sp macro="" textlink="">
      <xdr:nvSpPr>
        <xdr:cNvPr id="519" name="【保健センター・保健所】&#10;一人当たり面積該当値テキスト">
          <a:extLst>
            <a:ext uri="{FF2B5EF4-FFF2-40B4-BE49-F238E27FC236}">
              <a16:creationId xmlns:a16="http://schemas.microsoft.com/office/drawing/2014/main" id="{00000000-0008-0000-0F00-000007020000}"/>
            </a:ext>
          </a:extLst>
        </xdr:cNvPr>
        <xdr:cNvSpPr txBox="1"/>
      </xdr:nvSpPr>
      <xdr:spPr>
        <a:xfrm>
          <a:off x="22199600" y="106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128815</xdr:rowOff>
    </xdr:from>
    <xdr:to>
      <xdr:col>112</xdr:col>
      <xdr:colOff>38100</xdr:colOff>
      <xdr:row>63</xdr:row>
      <xdr:rowOff>58965</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21272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8165</xdr:rowOff>
    </xdr:from>
    <xdr:to>
      <xdr:col>116</xdr:col>
      <xdr:colOff>63500</xdr:colOff>
      <xdr:row>63</xdr:row>
      <xdr:rowOff>8165</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21323300" y="108095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3084</xdr:rowOff>
    </xdr:from>
    <xdr:to>
      <xdr:col>107</xdr:col>
      <xdr:colOff>101600</xdr:colOff>
      <xdr:row>63</xdr:row>
      <xdr:rowOff>104684</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20383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8165</xdr:rowOff>
    </xdr:from>
    <xdr:to>
      <xdr:col>111</xdr:col>
      <xdr:colOff>177800</xdr:colOff>
      <xdr:row>63</xdr:row>
      <xdr:rowOff>53884</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20434300" y="1080951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164392</xdr:rowOff>
    </xdr:from>
    <xdr:ext cx="469744" cy="259045"/>
    <xdr:sp macro="" textlink="">
      <xdr:nvSpPr>
        <xdr:cNvPr id="524" name="n_1aveValue【保健センター・保健所】&#10;一人当たり面積">
          <a:extLst>
            <a:ext uri="{FF2B5EF4-FFF2-40B4-BE49-F238E27FC236}">
              <a16:creationId xmlns:a16="http://schemas.microsoft.com/office/drawing/2014/main" id="{00000000-0008-0000-0F00-00000C020000}"/>
            </a:ext>
          </a:extLst>
        </xdr:cNvPr>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151328</xdr:rowOff>
    </xdr:from>
    <xdr:ext cx="469744" cy="259045"/>
    <xdr:sp macro="" textlink="">
      <xdr:nvSpPr>
        <xdr:cNvPr id="525" name="n_2aveValue【保健センター・保健所】&#10;一人当たり面積">
          <a:extLst>
            <a:ext uri="{FF2B5EF4-FFF2-40B4-BE49-F238E27FC236}">
              <a16:creationId xmlns:a16="http://schemas.microsoft.com/office/drawing/2014/main" id="{00000000-0008-0000-0F00-00000D020000}"/>
            </a:ext>
          </a:extLst>
        </xdr:cNvPr>
        <xdr:cNvSpPr txBox="1"/>
      </xdr:nvSpPr>
      <xdr:spPr>
        <a:xfrm>
          <a:off x="20199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526" name="n_3aveValue【保健センター・保健所】&#10;一人当たり面積">
          <a:extLst>
            <a:ext uri="{FF2B5EF4-FFF2-40B4-BE49-F238E27FC236}">
              <a16:creationId xmlns:a16="http://schemas.microsoft.com/office/drawing/2014/main" id="{00000000-0008-0000-0F00-00000E020000}"/>
            </a:ext>
          </a:extLst>
        </xdr:cNvPr>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75492</xdr:rowOff>
    </xdr:from>
    <xdr:ext cx="469744" cy="259045"/>
    <xdr:sp macro="" textlink="">
      <xdr:nvSpPr>
        <xdr:cNvPr id="527" name="n_1mainValue【保健センター・保健所】&#10;一人当たり面積">
          <a:extLst>
            <a:ext uri="{FF2B5EF4-FFF2-40B4-BE49-F238E27FC236}">
              <a16:creationId xmlns:a16="http://schemas.microsoft.com/office/drawing/2014/main" id="{00000000-0008-0000-0F00-00000F020000}"/>
            </a:ext>
          </a:extLst>
        </xdr:cNvPr>
        <xdr:cNvSpPr txBox="1"/>
      </xdr:nvSpPr>
      <xdr:spPr>
        <a:xfrm>
          <a:off x="210757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121211</xdr:rowOff>
    </xdr:from>
    <xdr:ext cx="469744" cy="259045"/>
    <xdr:sp macro="" textlink="">
      <xdr:nvSpPr>
        <xdr:cNvPr id="528" name="n_2mainValue【保健センター・保健所】&#10;一人当たり面積">
          <a:extLst>
            <a:ext uri="{FF2B5EF4-FFF2-40B4-BE49-F238E27FC236}">
              <a16:creationId xmlns:a16="http://schemas.microsoft.com/office/drawing/2014/main" id="{00000000-0008-0000-0F00-000010020000}"/>
            </a:ext>
          </a:extLst>
        </xdr:cNvPr>
        <xdr:cNvSpPr txBox="1"/>
      </xdr:nvSpPr>
      <xdr:spPr>
        <a:xfrm>
          <a:off x="20199427" y="1057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a:extLst>
            <a:ext uri="{FF2B5EF4-FFF2-40B4-BE49-F238E27FC236}">
              <a16:creationId xmlns:a16="http://schemas.microsoft.com/office/drawing/2014/main" id="{00000000-0008-0000-0F00-00002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55" name="【消防施設】&#10;有形固定資産減価償却率最小値テキスト">
          <a:extLst>
            <a:ext uri="{FF2B5EF4-FFF2-40B4-BE49-F238E27FC236}">
              <a16:creationId xmlns:a16="http://schemas.microsoft.com/office/drawing/2014/main" id="{00000000-0008-0000-0F00-00002B020000}"/>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7" name="【消防施設】&#10;有形固定資産減価償却率最大値テキスト">
          <a:extLst>
            <a:ext uri="{FF2B5EF4-FFF2-40B4-BE49-F238E27FC236}">
              <a16:creationId xmlns:a16="http://schemas.microsoft.com/office/drawing/2014/main" id="{00000000-0008-0000-0F00-00002D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73496</xdr:rowOff>
    </xdr:from>
    <xdr:ext cx="405111" cy="259045"/>
    <xdr:sp macro="" textlink="">
      <xdr:nvSpPr>
        <xdr:cNvPr id="559" name="【消防施設】&#10;有形固定資産減価償却率平均値テキスト">
          <a:extLst>
            <a:ext uri="{FF2B5EF4-FFF2-40B4-BE49-F238E27FC236}">
              <a16:creationId xmlns:a16="http://schemas.microsoft.com/office/drawing/2014/main" id="{00000000-0008-0000-0F00-00002F020000}"/>
            </a:ext>
          </a:extLst>
        </xdr:cNvPr>
        <xdr:cNvSpPr txBox="1"/>
      </xdr:nvSpPr>
      <xdr:spPr>
        <a:xfrm>
          <a:off x="16357600" y="1396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83</xdr:row>
      <xdr:rowOff>93436</xdr:rowOff>
    </xdr:from>
    <xdr:to>
      <xdr:col>76</xdr:col>
      <xdr:colOff>165100</xdr:colOff>
      <xdr:row>84</xdr:row>
      <xdr:rowOff>23586</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4541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79301</xdr:rowOff>
    </xdr:from>
    <xdr:ext cx="405111" cy="259045"/>
    <xdr:sp macro="" textlink="">
      <xdr:nvSpPr>
        <xdr:cNvPr id="570" name="n_1aveValue【消防施設】&#10;有形固定資産減価償却率">
          <a:extLst>
            <a:ext uri="{FF2B5EF4-FFF2-40B4-BE49-F238E27FC236}">
              <a16:creationId xmlns:a16="http://schemas.microsoft.com/office/drawing/2014/main" id="{00000000-0008-0000-0F00-00003A020000}"/>
            </a:ext>
          </a:extLst>
        </xdr:cNvPr>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571" name="n_2aveValue【消防施設】&#10;有形固定資産減価償却率">
          <a:extLst>
            <a:ext uri="{FF2B5EF4-FFF2-40B4-BE49-F238E27FC236}">
              <a16:creationId xmlns:a16="http://schemas.microsoft.com/office/drawing/2014/main" id="{00000000-0008-0000-0F00-00003B020000}"/>
            </a:ext>
          </a:extLst>
        </xdr:cNvPr>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572" name="n_3aveValue【消防施設】&#10;有形固定資産減価償却率">
          <a:extLst>
            <a:ext uri="{FF2B5EF4-FFF2-40B4-BE49-F238E27FC236}">
              <a16:creationId xmlns:a16="http://schemas.microsoft.com/office/drawing/2014/main" id="{00000000-0008-0000-0F00-00003C020000}"/>
            </a:ext>
          </a:extLst>
        </xdr:cNvPr>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14713</xdr:rowOff>
    </xdr:from>
    <xdr:ext cx="405111" cy="259045"/>
    <xdr:sp macro="" textlink="">
      <xdr:nvSpPr>
        <xdr:cNvPr id="573" name="n_2mainValue【消防施設】&#10;有形固定資産減価償却率">
          <a:extLst>
            <a:ext uri="{FF2B5EF4-FFF2-40B4-BE49-F238E27FC236}">
              <a16:creationId xmlns:a16="http://schemas.microsoft.com/office/drawing/2014/main" id="{00000000-0008-0000-0F00-00003D020000}"/>
            </a:ext>
          </a:extLst>
        </xdr:cNvPr>
        <xdr:cNvSpPr txBox="1"/>
      </xdr:nvSpPr>
      <xdr:spPr>
        <a:xfrm>
          <a:off x="14389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a:extLst>
            <a:ext uri="{FF2B5EF4-FFF2-40B4-BE49-F238E27FC236}">
              <a16:creationId xmlns:a16="http://schemas.microsoft.com/office/drawing/2014/main" id="{00000000-0008-0000-0F00-00005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596" name="【消防施設】&#10;一人当たり面積最小値テキスト">
          <a:extLst>
            <a:ext uri="{FF2B5EF4-FFF2-40B4-BE49-F238E27FC236}">
              <a16:creationId xmlns:a16="http://schemas.microsoft.com/office/drawing/2014/main" id="{00000000-0008-0000-0F00-000054020000}"/>
            </a:ext>
          </a:extLst>
        </xdr:cNvPr>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598" name="【消防施設】&#10;一人当たり面積最大値テキスト">
          <a:extLst>
            <a:ext uri="{FF2B5EF4-FFF2-40B4-BE49-F238E27FC236}">
              <a16:creationId xmlns:a16="http://schemas.microsoft.com/office/drawing/2014/main" id="{00000000-0008-0000-0F00-000056020000}"/>
            </a:ext>
          </a:extLst>
        </xdr:cNvPr>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600" name="【消防施設】&#10;一人当たり面積平均値テキスト">
          <a:extLst>
            <a:ext uri="{FF2B5EF4-FFF2-40B4-BE49-F238E27FC236}">
              <a16:creationId xmlns:a16="http://schemas.microsoft.com/office/drawing/2014/main" id="{00000000-0008-0000-0F00-000058020000}"/>
            </a:ext>
          </a:extLst>
        </xdr:cNvPr>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138176</xdr:rowOff>
    </xdr:from>
    <xdr:to>
      <xdr:col>107</xdr:col>
      <xdr:colOff>101600</xdr:colOff>
      <xdr:row>83</xdr:row>
      <xdr:rowOff>68326</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20383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132859</xdr:rowOff>
    </xdr:from>
    <xdr:ext cx="469744" cy="259045"/>
    <xdr:sp macro="" textlink="">
      <xdr:nvSpPr>
        <xdr:cNvPr id="611" name="n_1aveValue【消防施設】&#10;一人当たり面積">
          <a:extLst>
            <a:ext uri="{FF2B5EF4-FFF2-40B4-BE49-F238E27FC236}">
              <a16:creationId xmlns:a16="http://schemas.microsoft.com/office/drawing/2014/main" id="{00000000-0008-0000-0F00-000063020000}"/>
            </a:ext>
          </a:extLst>
        </xdr:cNvPr>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612" name="n_2aveValue【消防施設】&#10;一人当たり面積">
          <a:extLst>
            <a:ext uri="{FF2B5EF4-FFF2-40B4-BE49-F238E27FC236}">
              <a16:creationId xmlns:a16="http://schemas.microsoft.com/office/drawing/2014/main" id="{00000000-0008-0000-0F00-000064020000}"/>
            </a:ext>
          </a:extLst>
        </xdr:cNvPr>
        <xdr:cNvSpPr txBox="1"/>
      </xdr:nvSpPr>
      <xdr:spPr>
        <a:xfrm>
          <a:off x="20199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613" name="n_3aveValue【消防施設】&#10;一人当たり面積">
          <a:extLst>
            <a:ext uri="{FF2B5EF4-FFF2-40B4-BE49-F238E27FC236}">
              <a16:creationId xmlns:a16="http://schemas.microsoft.com/office/drawing/2014/main" id="{00000000-0008-0000-0F00-000065020000}"/>
            </a:ext>
          </a:extLst>
        </xdr:cNvPr>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84853</xdr:rowOff>
    </xdr:from>
    <xdr:ext cx="469744" cy="259045"/>
    <xdr:sp macro="" textlink="">
      <xdr:nvSpPr>
        <xdr:cNvPr id="614" name="n_2mainValue【消防施設】&#10;一人当たり面積">
          <a:extLst>
            <a:ext uri="{FF2B5EF4-FFF2-40B4-BE49-F238E27FC236}">
              <a16:creationId xmlns:a16="http://schemas.microsoft.com/office/drawing/2014/main" id="{00000000-0008-0000-0F00-000066020000}"/>
            </a:ext>
          </a:extLst>
        </xdr:cNvPr>
        <xdr:cNvSpPr txBox="1"/>
      </xdr:nvSpPr>
      <xdr:spPr>
        <a:xfrm>
          <a:off x="201994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庁舎】&#10;有形固定資産減価償却率グラフ枠">
          <a:extLst>
            <a:ext uri="{FF2B5EF4-FFF2-40B4-BE49-F238E27FC236}">
              <a16:creationId xmlns:a16="http://schemas.microsoft.com/office/drawing/2014/main" id="{00000000-0008-0000-0F00-00007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641" name="【庁舎】&#10;有形固定資産減価償却率最小値テキスト">
          <a:extLst>
            <a:ext uri="{FF2B5EF4-FFF2-40B4-BE49-F238E27FC236}">
              <a16:creationId xmlns:a16="http://schemas.microsoft.com/office/drawing/2014/main" id="{00000000-0008-0000-0F00-000081020000}"/>
            </a:ext>
          </a:extLst>
        </xdr:cNvPr>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43" name="【庁舎】&#10;有形固定資産減価償却率最大値テキスト">
          <a:extLst>
            <a:ext uri="{FF2B5EF4-FFF2-40B4-BE49-F238E27FC236}">
              <a16:creationId xmlns:a16="http://schemas.microsoft.com/office/drawing/2014/main" id="{00000000-0008-0000-0F00-000083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645" name="【庁舎】&#10;有形固定資産減価償却率平均値テキスト">
          <a:extLst>
            <a:ext uri="{FF2B5EF4-FFF2-40B4-BE49-F238E27FC236}">
              <a16:creationId xmlns:a16="http://schemas.microsoft.com/office/drawing/2014/main" id="{00000000-0008-0000-0F00-000085020000}"/>
            </a:ext>
          </a:extLst>
        </xdr:cNvPr>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647" name="フローチャート: 判断 646">
          <a:extLst>
            <a:ext uri="{FF2B5EF4-FFF2-40B4-BE49-F238E27FC236}">
              <a16:creationId xmlns:a16="http://schemas.microsoft.com/office/drawing/2014/main" id="{00000000-0008-0000-0F00-000087020000}"/>
            </a:ext>
          </a:extLst>
        </xdr:cNvPr>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648" name="フローチャート: 判断 647">
          <a:extLst>
            <a:ext uri="{FF2B5EF4-FFF2-40B4-BE49-F238E27FC236}">
              <a16:creationId xmlns:a16="http://schemas.microsoft.com/office/drawing/2014/main" id="{00000000-0008-0000-0F00-000088020000}"/>
            </a:ext>
          </a:extLst>
        </xdr:cNvPr>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136434</xdr:rowOff>
    </xdr:from>
    <xdr:to>
      <xdr:col>85</xdr:col>
      <xdr:colOff>177800</xdr:colOff>
      <xdr:row>106</xdr:row>
      <xdr:rowOff>66584</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62687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114861</xdr:rowOff>
    </xdr:from>
    <xdr:ext cx="405111" cy="259045"/>
    <xdr:sp macro="" textlink="">
      <xdr:nvSpPr>
        <xdr:cNvPr id="656" name="【庁舎】&#10;有形固定資産減価償却率該当値テキスト">
          <a:extLst>
            <a:ext uri="{FF2B5EF4-FFF2-40B4-BE49-F238E27FC236}">
              <a16:creationId xmlns:a16="http://schemas.microsoft.com/office/drawing/2014/main" id="{00000000-0008-0000-0F00-000090020000}"/>
            </a:ext>
          </a:extLst>
        </xdr:cNvPr>
        <xdr:cNvSpPr txBox="1"/>
      </xdr:nvSpPr>
      <xdr:spPr>
        <a:xfrm>
          <a:off x="16357600"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169092</xdr:rowOff>
    </xdr:from>
    <xdr:to>
      <xdr:col>81</xdr:col>
      <xdr:colOff>101600</xdr:colOff>
      <xdr:row>106</xdr:row>
      <xdr:rowOff>99242</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5430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15784</xdr:rowOff>
    </xdr:from>
    <xdr:to>
      <xdr:col>85</xdr:col>
      <xdr:colOff>127000</xdr:colOff>
      <xdr:row>106</xdr:row>
      <xdr:rowOff>48442</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flipV="1">
          <a:off x="15481300" y="1818948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30299</xdr:rowOff>
    </xdr:from>
    <xdr:to>
      <xdr:col>76</xdr:col>
      <xdr:colOff>165100</xdr:colOff>
      <xdr:row>106</xdr:row>
      <xdr:rowOff>131899</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4541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48442</xdr:rowOff>
    </xdr:from>
    <xdr:to>
      <xdr:col>81</xdr:col>
      <xdr:colOff>50800</xdr:colOff>
      <xdr:row>106</xdr:row>
      <xdr:rowOff>81099</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flipV="1">
          <a:off x="14592300" y="182221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122300</xdr:rowOff>
    </xdr:from>
    <xdr:ext cx="405111" cy="259045"/>
    <xdr:sp macro="" textlink="">
      <xdr:nvSpPr>
        <xdr:cNvPr id="661" name="n_1aveValue【庁舎】&#10;有形固定資産減価償却率">
          <a:extLst>
            <a:ext uri="{FF2B5EF4-FFF2-40B4-BE49-F238E27FC236}">
              <a16:creationId xmlns:a16="http://schemas.microsoft.com/office/drawing/2014/main" id="{00000000-0008-0000-0F00-000095020000}"/>
            </a:ext>
          </a:extLst>
        </xdr:cNvPr>
        <xdr:cNvSpPr txBox="1"/>
      </xdr:nvSpPr>
      <xdr:spPr>
        <a:xfrm>
          <a:off x="15266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127198</xdr:rowOff>
    </xdr:from>
    <xdr:ext cx="405111" cy="259045"/>
    <xdr:sp macro="" textlink="">
      <xdr:nvSpPr>
        <xdr:cNvPr id="662" name="n_2aveValue【庁舎】&#10;有形固定資産減価償却率">
          <a:extLst>
            <a:ext uri="{FF2B5EF4-FFF2-40B4-BE49-F238E27FC236}">
              <a16:creationId xmlns:a16="http://schemas.microsoft.com/office/drawing/2014/main" id="{00000000-0008-0000-0F00-000096020000}"/>
            </a:ext>
          </a:extLst>
        </xdr:cNvPr>
        <xdr:cNvSpPr txBox="1"/>
      </xdr:nvSpPr>
      <xdr:spPr>
        <a:xfrm>
          <a:off x="14389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663" name="n_3aveValue【庁舎】&#10;有形固定資産減価償却率">
          <a:extLst>
            <a:ext uri="{FF2B5EF4-FFF2-40B4-BE49-F238E27FC236}">
              <a16:creationId xmlns:a16="http://schemas.microsoft.com/office/drawing/2014/main" id="{00000000-0008-0000-0F00-000097020000}"/>
            </a:ext>
          </a:extLst>
        </xdr:cNvPr>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90369</xdr:rowOff>
    </xdr:from>
    <xdr:ext cx="405111" cy="259045"/>
    <xdr:sp macro="" textlink="">
      <xdr:nvSpPr>
        <xdr:cNvPr id="664" name="n_1mainValue【庁舎】&#10;有形固定資産減価償却率">
          <a:extLst>
            <a:ext uri="{FF2B5EF4-FFF2-40B4-BE49-F238E27FC236}">
              <a16:creationId xmlns:a16="http://schemas.microsoft.com/office/drawing/2014/main" id="{00000000-0008-0000-0F00-000098020000}"/>
            </a:ext>
          </a:extLst>
        </xdr:cNvPr>
        <xdr:cNvSpPr txBox="1"/>
      </xdr:nvSpPr>
      <xdr:spPr>
        <a:xfrm>
          <a:off x="152660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123026</xdr:rowOff>
    </xdr:from>
    <xdr:ext cx="405111" cy="259045"/>
    <xdr:sp macro="" textlink="">
      <xdr:nvSpPr>
        <xdr:cNvPr id="665" name="n_2mainValue【庁舎】&#10;有形固定資産減価償却率">
          <a:extLst>
            <a:ext uri="{FF2B5EF4-FFF2-40B4-BE49-F238E27FC236}">
              <a16:creationId xmlns:a16="http://schemas.microsoft.com/office/drawing/2014/main" id="{00000000-0008-0000-0F00-000099020000}"/>
            </a:ext>
          </a:extLst>
        </xdr:cNvPr>
        <xdr:cNvSpPr txBox="1"/>
      </xdr:nvSpPr>
      <xdr:spPr>
        <a:xfrm>
          <a:off x="143897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庁舎】&#10;一人当たり面積グラフ枠">
          <a:extLst>
            <a:ext uri="{FF2B5EF4-FFF2-40B4-BE49-F238E27FC236}">
              <a16:creationId xmlns:a16="http://schemas.microsoft.com/office/drawing/2014/main" id="{00000000-0008-0000-0F00-0000B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690" name="【庁舎】&#10;一人当たり面積最小値テキスト">
          <a:extLst>
            <a:ext uri="{FF2B5EF4-FFF2-40B4-BE49-F238E27FC236}">
              <a16:creationId xmlns:a16="http://schemas.microsoft.com/office/drawing/2014/main" id="{00000000-0008-0000-0F00-0000B2020000}"/>
            </a:ext>
          </a:extLst>
        </xdr:cNvPr>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692" name="【庁舎】&#10;一人当たり面積最大値テキスト">
          <a:extLst>
            <a:ext uri="{FF2B5EF4-FFF2-40B4-BE49-F238E27FC236}">
              <a16:creationId xmlns:a16="http://schemas.microsoft.com/office/drawing/2014/main" id="{00000000-0008-0000-0F00-0000B4020000}"/>
            </a:ext>
          </a:extLst>
        </xdr:cNvPr>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694" name="【庁舎】&#10;一人当たり面積平均値テキスト">
          <a:extLst>
            <a:ext uri="{FF2B5EF4-FFF2-40B4-BE49-F238E27FC236}">
              <a16:creationId xmlns:a16="http://schemas.microsoft.com/office/drawing/2014/main" id="{00000000-0008-0000-0F00-0000B6020000}"/>
            </a:ext>
          </a:extLst>
        </xdr:cNvPr>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31114</xdr:rowOff>
    </xdr:from>
    <xdr:to>
      <xdr:col>116</xdr:col>
      <xdr:colOff>114300</xdr:colOff>
      <xdr:row>107</xdr:row>
      <xdr:rowOff>132714</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221107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117491</xdr:rowOff>
    </xdr:from>
    <xdr:ext cx="469744" cy="259045"/>
    <xdr:sp macro="" textlink="">
      <xdr:nvSpPr>
        <xdr:cNvPr id="705" name="【庁舎】&#10;一人当たり面積該当値テキスト">
          <a:extLst>
            <a:ext uri="{FF2B5EF4-FFF2-40B4-BE49-F238E27FC236}">
              <a16:creationId xmlns:a16="http://schemas.microsoft.com/office/drawing/2014/main" id="{00000000-0008-0000-0F00-0000C1020000}"/>
            </a:ext>
          </a:extLst>
        </xdr:cNvPr>
        <xdr:cNvSpPr txBox="1"/>
      </xdr:nvSpPr>
      <xdr:spPr>
        <a:xfrm>
          <a:off x="22199600" y="1829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31114</xdr:rowOff>
    </xdr:from>
    <xdr:to>
      <xdr:col>112</xdr:col>
      <xdr:colOff>38100</xdr:colOff>
      <xdr:row>107</xdr:row>
      <xdr:rowOff>132714</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21272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81914</xdr:rowOff>
    </xdr:from>
    <xdr:to>
      <xdr:col>116</xdr:col>
      <xdr:colOff>63500</xdr:colOff>
      <xdr:row>107</xdr:row>
      <xdr:rowOff>81914</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21323300" y="18427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xdr:rowOff>
    </xdr:from>
    <xdr:to>
      <xdr:col>107</xdr:col>
      <xdr:colOff>101600</xdr:colOff>
      <xdr:row>106</xdr:row>
      <xdr:rowOff>115570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0383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64770</xdr:rowOff>
    </xdr:from>
    <xdr:to>
      <xdr:col>111</xdr:col>
      <xdr:colOff>177800</xdr:colOff>
      <xdr:row>107</xdr:row>
      <xdr:rowOff>81914</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20434300" y="18238470"/>
          <a:ext cx="889000" cy="18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710" name="n_1aveValue【庁舎】&#10;一人当たり面積">
          <a:extLst>
            <a:ext uri="{FF2B5EF4-FFF2-40B4-BE49-F238E27FC236}">
              <a16:creationId xmlns:a16="http://schemas.microsoft.com/office/drawing/2014/main" id="{00000000-0008-0000-0F00-0000C6020000}"/>
            </a:ext>
          </a:extLst>
        </xdr:cNvPr>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711" name="n_2aveValue【庁舎】&#10;一人当たり面積">
          <a:extLst>
            <a:ext uri="{FF2B5EF4-FFF2-40B4-BE49-F238E27FC236}">
              <a16:creationId xmlns:a16="http://schemas.microsoft.com/office/drawing/2014/main" id="{00000000-0008-0000-0F00-0000C7020000}"/>
            </a:ext>
          </a:extLst>
        </xdr:cNvPr>
        <xdr:cNvSpPr txBox="1"/>
      </xdr:nvSpPr>
      <xdr:spPr>
        <a:xfrm>
          <a:off x="20199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712" name="n_3aveValue【庁舎】&#10;一人当たり面積">
          <a:extLst>
            <a:ext uri="{FF2B5EF4-FFF2-40B4-BE49-F238E27FC236}">
              <a16:creationId xmlns:a16="http://schemas.microsoft.com/office/drawing/2014/main" id="{00000000-0008-0000-0F00-0000C8020000}"/>
            </a:ext>
          </a:extLst>
        </xdr:cNvPr>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123841</xdr:rowOff>
    </xdr:from>
    <xdr:ext cx="469744" cy="259045"/>
    <xdr:sp macro="" textlink="">
      <xdr:nvSpPr>
        <xdr:cNvPr id="713" name="n_1mainValue【庁舎】&#10;一人当たり面積">
          <a:extLst>
            <a:ext uri="{FF2B5EF4-FFF2-40B4-BE49-F238E27FC236}">
              <a16:creationId xmlns:a16="http://schemas.microsoft.com/office/drawing/2014/main" id="{00000000-0008-0000-0F00-0000C9020000}"/>
            </a:ext>
          </a:extLst>
        </xdr:cNvPr>
        <xdr:cNvSpPr txBox="1"/>
      </xdr:nvSpPr>
      <xdr:spPr>
        <a:xfrm>
          <a:off x="210757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132097</xdr:rowOff>
    </xdr:from>
    <xdr:ext cx="469744" cy="259045"/>
    <xdr:sp macro="" textlink="">
      <xdr:nvSpPr>
        <xdr:cNvPr id="714" name="n_2mainValue【庁舎】&#10;一人当たり面積">
          <a:extLst>
            <a:ext uri="{FF2B5EF4-FFF2-40B4-BE49-F238E27FC236}">
              <a16:creationId xmlns:a16="http://schemas.microsoft.com/office/drawing/2014/main" id="{00000000-0008-0000-0F00-0000CA020000}"/>
            </a:ext>
          </a:extLst>
        </xdr:cNvPr>
        <xdr:cNvSpPr txBox="1"/>
      </xdr:nvSpPr>
      <xdr:spPr>
        <a:xfrm>
          <a:off x="20199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類似団体と比較して、有形固定資産減価償却率が高くなっている図書館については、平成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年に建設されたもので、既に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た施設であることから、他の施設よりも有形固定資産減価償却率が高くなっている。そのため、現在、図書館、公民館等を複合した施設の建築を行っているため、完成後は比率が低くなっていくことが見込まれる。また、施設の複合化により、維持管理費についても減少が見込まれ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36,168
36,018
44.89
14,881,109
13,595,012
660,561
6,849,106
12,256,929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新幹線車両基地、大型ショッピングセンターなど、納税額が多額である企業の影響により、類似団体を上回る税収があることから、全国平均、宮城県平均及び類似団体平均を上回っている。平成２２年度以降東日本大震災の影響による税収の減などにより低下傾向にあったが、平成２６年度以降は上昇傾向にある。</a:t>
          </a:r>
          <a:endParaRPr lang="ja-JP" altLang="ja-JP" sz="1100">
            <a:effectLst/>
          </a:endParaRPr>
        </a:p>
        <a:p>
          <a:r>
            <a:rPr kumimoji="1" lang="ja-JP" altLang="ja-JP" sz="1100">
              <a:solidFill>
                <a:schemeClr val="dk1"/>
              </a:solidFill>
              <a:effectLst/>
              <a:latin typeface="+mn-lt"/>
              <a:ea typeface="+mn-ea"/>
              <a:cs typeface="+mn-cs"/>
            </a:rPr>
            <a:t>　今後もより効率的・効果的な町政運営を推進しつつ、町税の徴収率向上対策など歳入確保に努める。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35983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0520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35983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49389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76200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788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110366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利府小学校建替え事業及び文化複合施設整備事業の本格化により投資的経費の占める割合が大きく</a:t>
          </a:r>
          <a:r>
            <a:rPr lang="ja-JP" altLang="ja-JP" sz="1100">
              <a:solidFill>
                <a:schemeClr val="dk1"/>
              </a:solidFill>
              <a:effectLst/>
              <a:latin typeface="+mn-lt"/>
              <a:ea typeface="+mn-ea"/>
              <a:cs typeface="+mn-cs"/>
            </a:rPr>
            <a:t>、前年度から</a:t>
          </a:r>
          <a:r>
            <a:rPr lang="ja-JP" altLang="en-US" sz="1100">
              <a:solidFill>
                <a:schemeClr val="dk1"/>
              </a:solidFill>
              <a:effectLst/>
              <a:latin typeface="+mn-lt"/>
              <a:ea typeface="+mn-ea"/>
              <a:cs typeface="+mn-cs"/>
            </a:rPr>
            <a:t>１．８</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し、全国平均、宮城県平均及び類似団体平均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回っている。臨時財政対策債</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の償還</a:t>
          </a:r>
          <a:r>
            <a:rPr kumimoji="1" lang="ja-JP" altLang="en-US" sz="1100">
              <a:solidFill>
                <a:schemeClr val="dk1"/>
              </a:solidFill>
              <a:effectLst/>
              <a:latin typeface="+mn-lt"/>
              <a:ea typeface="+mn-ea"/>
              <a:cs typeface="+mn-cs"/>
            </a:rPr>
            <a:t>及び認可保育所等の増による扶助費の増加</a:t>
          </a:r>
          <a:r>
            <a:rPr kumimoji="1" lang="ja-JP" altLang="ja-JP" sz="1100">
              <a:solidFill>
                <a:schemeClr val="dk1"/>
              </a:solidFill>
              <a:effectLst/>
              <a:latin typeface="+mn-lt"/>
              <a:ea typeface="+mn-ea"/>
              <a:cs typeface="+mn-cs"/>
            </a:rPr>
            <a:t>が全体の経常収支比率を引き上げる要因となっており、今後も経常経費の削減を図るための枠配分による予算編成を継続するとともに、事務事業の見直しや各種事業の優先度を厳しく点検し、町税等の徴収施策の向上により、現在の水準を維持することに努める。</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2222</xdr:rowOff>
    </xdr:from>
    <xdr:to>
      <xdr:col>23</xdr:col>
      <xdr:colOff>133350</xdr:colOff>
      <xdr:row>62</xdr:row>
      <xdr:rowOff>110807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632122"/>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98743</xdr:rowOff>
    </xdr:from>
    <xdr:to>
      <xdr:col>19</xdr:col>
      <xdr:colOff>133350</xdr:colOff>
      <xdr:row>62</xdr:row>
      <xdr:rowOff>110807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72864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101282</xdr:rowOff>
    </xdr:from>
    <xdr:to>
      <xdr:col>15</xdr:col>
      <xdr:colOff>82550</xdr:colOff>
      <xdr:row>62</xdr:row>
      <xdr:rowOff>98743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559732"/>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101282</xdr:rowOff>
    </xdr:from>
    <xdr:to>
      <xdr:col>11</xdr:col>
      <xdr:colOff>31750</xdr:colOff>
      <xdr:row>63</xdr:row>
      <xdr:rowOff>53975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559732"/>
          <a:ext cx="889000" cy="2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122872</xdr:rowOff>
    </xdr:from>
    <xdr:to>
      <xdr:col>23</xdr:col>
      <xdr:colOff>184150</xdr:colOff>
      <xdr:row>62</xdr:row>
      <xdr:rowOff>53022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139399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2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60007</xdr:rowOff>
    </xdr:from>
    <xdr:to>
      <xdr:col>19</xdr:col>
      <xdr:colOff>184150</xdr:colOff>
      <xdr:row>62</xdr:row>
      <xdr:rowOff>161607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334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58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47943</xdr:rowOff>
    </xdr:from>
    <xdr:to>
      <xdr:col>15</xdr:col>
      <xdr:colOff>133350</xdr:colOff>
      <xdr:row>62</xdr:row>
      <xdr:rowOff>149543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159720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50482</xdr:rowOff>
    </xdr:from>
    <xdr:to>
      <xdr:col>11</xdr:col>
      <xdr:colOff>82550</xdr:colOff>
      <xdr:row>61</xdr:row>
      <xdr:rowOff>152082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162259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3175</xdr:rowOff>
    </xdr:from>
    <xdr:to>
      <xdr:col>7</xdr:col>
      <xdr:colOff>31750</xdr:colOff>
      <xdr:row>63</xdr:row>
      <xdr:rowOff>104775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89552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[105,253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全国平均、宮城県平均及び類似団体平均を下回っているが、現在整備を進めている東日本大震災復興事業によ</a:t>
          </a:r>
          <a:r>
            <a:rPr kumimoji="1" lang="ja-JP" altLang="en-US" sz="1400">
              <a:solidFill>
                <a:schemeClr val="dk1"/>
              </a:solidFill>
              <a:effectLst/>
              <a:latin typeface="+mn-lt"/>
              <a:ea typeface="+mn-ea"/>
              <a:cs typeface="+mn-cs"/>
            </a:rPr>
            <a:t>り整備した</a:t>
          </a:r>
          <a:r>
            <a:rPr kumimoji="1" lang="ja-JP" altLang="ja-JP" sz="1400">
              <a:solidFill>
                <a:schemeClr val="dk1"/>
              </a:solidFill>
              <a:effectLst/>
              <a:latin typeface="+mn-lt"/>
              <a:ea typeface="+mn-ea"/>
              <a:cs typeface="+mn-cs"/>
            </a:rPr>
            <a:t>施設</a:t>
          </a:r>
          <a:r>
            <a:rPr kumimoji="1" lang="ja-JP" altLang="en-US" sz="1400">
              <a:solidFill>
                <a:schemeClr val="dk1"/>
              </a:solidFill>
              <a:effectLst/>
              <a:latin typeface="+mn-lt"/>
              <a:ea typeface="+mn-ea"/>
              <a:cs typeface="+mn-cs"/>
            </a:rPr>
            <a:t>の管理運営費</a:t>
          </a:r>
          <a:r>
            <a:rPr kumimoji="1" lang="ja-JP" altLang="ja-JP" sz="1400">
              <a:solidFill>
                <a:schemeClr val="dk1"/>
              </a:solidFill>
              <a:effectLst/>
              <a:latin typeface="+mn-lt"/>
              <a:ea typeface="+mn-ea"/>
              <a:cs typeface="+mn-cs"/>
            </a:rPr>
            <a:t>や、屋内温水プールをはじめとするスポーツ施設等の施設管理運営に要する経費が多額になることから、</a:t>
          </a:r>
          <a:r>
            <a:rPr kumimoji="1" lang="ja-JP" altLang="en-US" sz="1400">
              <a:solidFill>
                <a:schemeClr val="dk1"/>
              </a:solidFill>
              <a:effectLst/>
              <a:latin typeface="+mn-lt"/>
              <a:ea typeface="+mn-ea"/>
              <a:cs typeface="+mn-cs"/>
            </a:rPr>
            <a:t>ＰＦＩ等</a:t>
          </a:r>
          <a:r>
            <a:rPr kumimoji="1" lang="ja-JP" altLang="ja-JP" sz="1400">
              <a:solidFill>
                <a:schemeClr val="dk1"/>
              </a:solidFill>
              <a:effectLst/>
              <a:latin typeface="+mn-lt"/>
              <a:ea typeface="+mn-ea"/>
              <a:cs typeface="+mn-cs"/>
            </a:rPr>
            <a:t>民間</a:t>
          </a:r>
          <a:r>
            <a:rPr kumimoji="1" lang="ja-JP" altLang="en-US" sz="1400">
              <a:solidFill>
                <a:schemeClr val="dk1"/>
              </a:solidFill>
              <a:effectLst/>
              <a:latin typeface="+mn-lt"/>
              <a:ea typeface="+mn-ea"/>
              <a:cs typeface="+mn-cs"/>
            </a:rPr>
            <a:t>活力の活用を</a:t>
          </a:r>
          <a:r>
            <a:rPr kumimoji="1" lang="ja-JP" altLang="ja-JP" sz="1400">
              <a:solidFill>
                <a:schemeClr val="dk1"/>
              </a:solidFill>
              <a:effectLst/>
              <a:latin typeface="+mn-lt"/>
              <a:ea typeface="+mn-ea"/>
              <a:cs typeface="+mn-cs"/>
            </a:rPr>
            <a:t>推進し、コスト削減に努める。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45323</xdr:rowOff>
    </xdr:from>
    <xdr:to>
      <xdr:col>23</xdr:col>
      <xdr:colOff>133350</xdr:colOff>
      <xdr:row>80</xdr:row>
      <xdr:rowOff>50127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3761323"/>
          <a:ext cx="838200" cy="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30099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746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50127</xdr:rowOff>
    </xdr:from>
    <xdr:to>
      <xdr:col>19</xdr:col>
      <xdr:colOff>133350</xdr:colOff>
      <xdr:row>80</xdr:row>
      <xdr:rowOff>58751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766127"/>
          <a:ext cx="889000" cy="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111069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27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45140</xdr:rowOff>
    </xdr:from>
    <xdr:to>
      <xdr:col>15</xdr:col>
      <xdr:colOff>82550</xdr:colOff>
      <xdr:row>80</xdr:row>
      <xdr:rowOff>58751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761140"/>
          <a:ext cx="889000" cy="1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109717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38601</xdr:rowOff>
    </xdr:from>
    <xdr:to>
      <xdr:col>11</xdr:col>
      <xdr:colOff>31750</xdr:colOff>
      <xdr:row>80</xdr:row>
      <xdr:rowOff>45140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54601"/>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92336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0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165973</xdr:rowOff>
    </xdr:from>
    <xdr:to>
      <xdr:col>23</xdr:col>
      <xdr:colOff>184150</xdr:colOff>
      <xdr:row>80</xdr:row>
      <xdr:rowOff>96123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1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87250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3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170777</xdr:rowOff>
    </xdr:from>
    <xdr:to>
      <xdr:col>19</xdr:col>
      <xdr:colOff>184150</xdr:colOff>
      <xdr:row>80</xdr:row>
      <xdr:rowOff>100927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1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111104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484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7951</xdr:rowOff>
    </xdr:from>
    <xdr:to>
      <xdr:col>15</xdr:col>
      <xdr:colOff>133350</xdr:colOff>
      <xdr:row>80</xdr:row>
      <xdr:rowOff>109551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119728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49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165790</xdr:rowOff>
    </xdr:from>
    <xdr:to>
      <xdr:col>11</xdr:col>
      <xdr:colOff>82550</xdr:colOff>
      <xdr:row>80</xdr:row>
      <xdr:rowOff>95940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1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106117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47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159251</xdr:rowOff>
    </xdr:from>
    <xdr:to>
      <xdr:col>7</xdr:col>
      <xdr:colOff>31750</xdr:colOff>
      <xdr:row>80</xdr:row>
      <xdr:rowOff>89401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0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99578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7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平成２３年度からの２年間は、国家公務員の時限的な給与改定特例法による措置により、ラスパイレス指数は１００を超えていたが、特例措置終了により平成２５年度以降は大幅な減となった。全国町村平均及び類似団体を下回っている状況であり、適正な水準内にあると考えられる。</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今後も適正な給与水準の保持に努める。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39511</xdr:rowOff>
    </xdr:from>
    <xdr:to>
      <xdr:col>81</xdr:col>
      <xdr:colOff>44450</xdr:colOff>
      <xdr:row>84</xdr:row>
      <xdr:rowOff>28928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269861"/>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39511</xdr:rowOff>
    </xdr:from>
    <xdr:to>
      <xdr:col>77</xdr:col>
      <xdr:colOff>44450</xdr:colOff>
      <xdr:row>84</xdr:row>
      <xdr:rowOff>15522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269861"/>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84</xdr:row>
      <xdr:rowOff>15522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905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160161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243050"/>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166105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160161</xdr:rowOff>
    </xdr:from>
    <xdr:to>
      <xdr:col>77</xdr:col>
      <xdr:colOff>95250</xdr:colOff>
      <xdr:row>83</xdr:row>
      <xdr:rowOff>90311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100488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98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136172</xdr:rowOff>
    </xdr:from>
    <xdr:to>
      <xdr:col>73</xdr:col>
      <xdr:colOff>44450</xdr:colOff>
      <xdr:row>84</xdr:row>
      <xdr:rowOff>66322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109361</xdr:rowOff>
    </xdr:from>
    <xdr:to>
      <xdr:col>68</xdr:col>
      <xdr:colOff>203200</xdr:colOff>
      <xdr:row>84</xdr:row>
      <xdr:rowOff>39511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49688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平成１３年度から平成２２年度までの１０年間で７．３％の定員削減により、「定員管理の状況」は、全国平均、宮城県平均及び類似団体を下回っており、適正な水準内にあると考えられる。今後も定員適正化計画により、定員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27124</xdr:rowOff>
    </xdr:from>
    <xdr:to>
      <xdr:col>81</xdr:col>
      <xdr:colOff>44450</xdr:colOff>
      <xdr:row>60</xdr:row>
      <xdr:rowOff>28847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14124"/>
          <a:ext cx="8382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27124</xdr:rowOff>
    </xdr:from>
    <xdr:to>
      <xdr:col>77</xdr:col>
      <xdr:colOff>44450</xdr:colOff>
      <xdr:row>60</xdr:row>
      <xdr:rowOff>30571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31412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104067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91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21953</xdr:rowOff>
    </xdr:from>
    <xdr:to>
      <xdr:col>72</xdr:col>
      <xdr:colOff>203200</xdr:colOff>
      <xdr:row>60</xdr:row>
      <xdr:rowOff>30571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08953"/>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9888</xdr:rowOff>
    </xdr:from>
    <xdr:to>
      <xdr:col>68</xdr:col>
      <xdr:colOff>152400</xdr:colOff>
      <xdr:row>60</xdr:row>
      <xdr:rowOff>21953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968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149497</xdr:rowOff>
    </xdr:from>
    <xdr:to>
      <xdr:col>81</xdr:col>
      <xdr:colOff>95250</xdr:colOff>
      <xdr:row>60</xdr:row>
      <xdr:rowOff>79647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166024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147774</xdr:rowOff>
    </xdr:from>
    <xdr:to>
      <xdr:col>77</xdr:col>
      <xdr:colOff>95250</xdr:colOff>
      <xdr:row>60</xdr:row>
      <xdr:rowOff>77924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88101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32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151221</xdr:rowOff>
    </xdr:from>
    <xdr:to>
      <xdr:col>73</xdr:col>
      <xdr:colOff>44450</xdr:colOff>
      <xdr:row>60</xdr:row>
      <xdr:rowOff>81371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91548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3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142603</xdr:rowOff>
    </xdr:from>
    <xdr:to>
      <xdr:col>68</xdr:col>
      <xdr:colOff>203200</xdr:colOff>
      <xdr:row>60</xdr:row>
      <xdr:rowOff>72753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82930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130538</xdr:rowOff>
    </xdr:from>
    <xdr:to>
      <xdr:col>64</xdr:col>
      <xdr:colOff>152400</xdr:colOff>
      <xdr:row>60</xdr:row>
      <xdr:rowOff>60688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70865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1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0" lang="en-US" altLang="ja-JP" sz="1200" baseline="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地方債の借入抑制策（当該年度元金償還額を上回らない当該年度借入額の設定）により</a:t>
          </a:r>
          <a:r>
            <a:rPr kumimoji="1" lang="ja-JP" altLang="en-US" sz="1200">
              <a:solidFill>
                <a:schemeClr val="dk1"/>
              </a:solidFill>
              <a:effectLst/>
              <a:latin typeface="+mn-lt"/>
              <a:ea typeface="+mn-ea"/>
              <a:cs typeface="+mn-cs"/>
            </a:rPr>
            <a:t>元利償還金が減少し、昨年度より０．６ポイント減少したものの、</a:t>
          </a:r>
          <a:r>
            <a:rPr kumimoji="1" lang="ja-JP" altLang="ja-JP" sz="1200">
              <a:solidFill>
                <a:schemeClr val="dk1"/>
              </a:solidFill>
              <a:effectLst/>
              <a:latin typeface="+mn-lt"/>
              <a:ea typeface="+mn-ea"/>
              <a:cs typeface="+mn-cs"/>
            </a:rPr>
            <a:t>全国平均、宮城県平均及び類似団体平均を</a:t>
          </a:r>
          <a:r>
            <a:rPr kumimoji="1" lang="ja-JP" altLang="en-US" sz="1200">
              <a:solidFill>
                <a:schemeClr val="dk1"/>
              </a:solidFill>
              <a:effectLst/>
              <a:latin typeface="+mn-lt"/>
              <a:ea typeface="+mn-ea"/>
              <a:cs typeface="+mn-cs"/>
            </a:rPr>
            <a:t>上</a:t>
          </a:r>
          <a:r>
            <a:rPr kumimoji="1" lang="ja-JP" altLang="ja-JP" sz="1200">
              <a:solidFill>
                <a:schemeClr val="dk1"/>
              </a:solidFill>
              <a:effectLst/>
              <a:latin typeface="+mn-lt"/>
              <a:ea typeface="+mn-ea"/>
              <a:cs typeface="+mn-cs"/>
            </a:rPr>
            <a:t>回っている。</a:t>
          </a:r>
          <a:endParaRPr lang="ja-JP" altLang="ja-JP" sz="1200">
            <a:effectLst/>
          </a:endParaRPr>
        </a:p>
        <a:p>
          <a:r>
            <a:rPr kumimoji="1" lang="ja-JP" altLang="ja-JP" sz="1200">
              <a:solidFill>
                <a:schemeClr val="dk1"/>
              </a:solidFill>
              <a:effectLst/>
              <a:latin typeface="+mn-lt"/>
              <a:ea typeface="+mn-ea"/>
              <a:cs typeface="+mn-cs"/>
            </a:rPr>
            <a:t>　今後も地方債残高（公債費）の削減や政策的に課税客体を増やし</a:t>
          </a:r>
          <a:r>
            <a:rPr kumimoji="1" lang="ja-JP" altLang="en-US" sz="1200">
              <a:solidFill>
                <a:schemeClr val="dk1"/>
              </a:solidFill>
              <a:effectLst/>
              <a:latin typeface="+mn-lt"/>
              <a:ea typeface="+mn-ea"/>
              <a:cs typeface="+mn-cs"/>
            </a:rPr>
            <a:t>、また、</a:t>
          </a:r>
          <a:r>
            <a:rPr kumimoji="1" lang="ja-JP" altLang="ja-JP" sz="1200">
              <a:solidFill>
                <a:schemeClr val="dk1"/>
              </a:solidFill>
              <a:effectLst/>
              <a:latin typeface="+mn-lt"/>
              <a:ea typeface="+mn-ea"/>
              <a:cs typeface="+mn-cs"/>
            </a:rPr>
            <a:t>町税収入の増加を図り、実質公債費比率の削減に努める。</a:t>
          </a:r>
          <a:endParaRPr lang="ja-JP" altLang="ja-JP" sz="12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71374</xdr:rowOff>
    </xdr:from>
    <xdr:to>
      <xdr:col>81</xdr:col>
      <xdr:colOff>44450</xdr:colOff>
      <xdr:row>41</xdr:row>
      <xdr:rowOff>129286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10082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129286</xdr:rowOff>
    </xdr:from>
    <xdr:to>
      <xdr:col>77</xdr:col>
      <xdr:colOff>44450</xdr:colOff>
      <xdr:row>41</xdr:row>
      <xdr:rowOff>158242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587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41</xdr:row>
      <xdr:rowOff>158242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187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158242</xdr:rowOff>
    </xdr:from>
    <xdr:to>
      <xdr:col>68</xdr:col>
      <xdr:colOff>152400</xdr:colOff>
      <xdr:row>42</xdr:row>
      <xdr:rowOff>102616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8769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120413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164101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107442</xdr:rowOff>
    </xdr:from>
    <xdr:to>
      <xdr:col>73</xdr:col>
      <xdr:colOff>44450</xdr:colOff>
      <xdr:row>42</xdr:row>
      <xdr:rowOff>37592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107442</xdr:rowOff>
    </xdr:from>
    <xdr:to>
      <xdr:col>68</xdr:col>
      <xdr:colOff>203200</xdr:colOff>
      <xdr:row>42</xdr:row>
      <xdr:rowOff>37592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22369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51816</xdr:rowOff>
    </xdr:from>
    <xdr:to>
      <xdr:col>64</xdr:col>
      <xdr:colOff>152400</xdr:colOff>
      <xdr:row>42</xdr:row>
      <xdr:rowOff>153416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138193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将来負担額となる「地方債の現在高」は増加したものの、「</a:t>
          </a:r>
          <a:r>
            <a:rPr kumimoji="1" lang="ja-JP" altLang="en-US" sz="1400">
              <a:solidFill>
                <a:schemeClr val="dk1"/>
              </a:solidFill>
              <a:effectLst/>
              <a:latin typeface="+mn-lt"/>
              <a:ea typeface="+mn-ea"/>
              <a:cs typeface="+mn-cs"/>
            </a:rPr>
            <a:t>公営企業債等繰入見込額</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及び</a:t>
          </a:r>
          <a:r>
            <a:rPr kumimoji="1" lang="ja-JP" altLang="ja-JP" sz="1400">
              <a:solidFill>
                <a:schemeClr val="dk1"/>
              </a:solidFill>
              <a:effectLst/>
              <a:latin typeface="+mn-lt"/>
              <a:ea typeface="+mn-ea"/>
              <a:cs typeface="+mn-cs"/>
            </a:rPr>
            <a:t>「組合負担等見込額」の減少と、</a:t>
          </a:r>
          <a:r>
            <a:rPr kumimoji="1" lang="ja-JP" altLang="en-US" sz="1400">
              <a:solidFill>
                <a:schemeClr val="dk1"/>
              </a:solidFill>
              <a:effectLst/>
              <a:latin typeface="+mn-lt"/>
              <a:ea typeface="+mn-ea"/>
              <a:cs typeface="+mn-cs"/>
            </a:rPr>
            <a:t>公共施設整備基金やふるさと応援寄附基金等充当可能基金</a:t>
          </a:r>
          <a:r>
            <a:rPr kumimoji="1" lang="ja-JP" altLang="ja-JP" sz="1400">
              <a:solidFill>
                <a:schemeClr val="dk1"/>
              </a:solidFill>
              <a:effectLst/>
              <a:latin typeface="+mn-lt"/>
              <a:ea typeface="+mn-ea"/>
              <a:cs typeface="+mn-cs"/>
            </a:rPr>
            <a:t>の増加により、</a:t>
          </a:r>
          <a:r>
            <a:rPr kumimoji="1" lang="ja-JP" altLang="en-US" sz="1400">
              <a:solidFill>
                <a:schemeClr val="dk1"/>
              </a:solidFill>
              <a:effectLst/>
              <a:latin typeface="+mn-lt"/>
              <a:ea typeface="+mn-ea"/>
              <a:cs typeface="+mn-cs"/>
            </a:rPr>
            <a:t>昨年度より１．４ポイント減少し、全国平均、宮城平均及び類似団体平均を下回っている。</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利府小学校建替え事業や文化複合施設整備事業の本格化により、一時的に地方債借入額は上昇傾向にあるが、今後は</a:t>
          </a:r>
          <a:r>
            <a:rPr kumimoji="1" lang="ja-JP" altLang="ja-JP" sz="1400">
              <a:solidFill>
                <a:schemeClr val="dk1"/>
              </a:solidFill>
              <a:effectLst/>
              <a:latin typeface="+mn-lt"/>
              <a:ea typeface="+mn-ea"/>
              <a:cs typeface="+mn-cs"/>
            </a:rPr>
            <a:t>借入抑制策（可能な限り当該年度元金償還額を上回らない当該年度借入額の設定）を実施し、将来負担比率の適正化に努める。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153307</xdr:rowOff>
    </xdr:from>
    <xdr:to>
      <xdr:col>81</xdr:col>
      <xdr:colOff>44450</xdr:colOff>
      <xdr:row>13</xdr:row>
      <xdr:rowOff>169394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38215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44467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9149</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102507</xdr:rowOff>
    </xdr:from>
    <xdr:to>
      <xdr:col>81</xdr:col>
      <xdr:colOff>95250</xdr:colOff>
      <xdr:row>14</xdr:row>
      <xdr:rowOff>32657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3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23784</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25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118594</xdr:rowOff>
    </xdr:from>
    <xdr:to>
      <xdr:col>77</xdr:col>
      <xdr:colOff>95250</xdr:colOff>
      <xdr:row>14</xdr:row>
      <xdr:rowOff>48744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58921</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11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36,168
36,018
44.89
14,881,109
13,595,012
660,561
6,849,106
12,256,929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全国平均、宮城県平均を下回っており、適正な水準内にあると考えられる。</a:t>
          </a:r>
          <a:endParaRPr lang="ja-JP" altLang="ja-JP" sz="1400">
            <a:effectLst/>
          </a:endParaRPr>
        </a:p>
        <a:p>
          <a:r>
            <a:rPr kumimoji="1" lang="ja-JP" altLang="ja-JP" sz="1400">
              <a:solidFill>
                <a:schemeClr val="dk1"/>
              </a:solidFill>
              <a:effectLst/>
              <a:latin typeface="+mn-lt"/>
              <a:ea typeface="+mn-ea"/>
              <a:cs typeface="+mn-cs"/>
            </a:rPr>
            <a:t>　今後も継続的かつ計画的な給与適正化と定員適正化、行政改革への取り組みを通じて人件費の抑制に努める。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36</xdr:row>
      <xdr:rowOff>159004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946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36</xdr:row>
      <xdr:rowOff>159004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31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36</xdr:row>
      <xdr:rowOff>159004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122428</xdr:rowOff>
    </xdr:from>
    <xdr:to>
      <xdr:col>11</xdr:col>
      <xdr:colOff>9525</xdr:colOff>
      <xdr:row>37</xdr:row>
      <xdr:rowOff>10414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46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71628</xdr:rowOff>
    </xdr:from>
    <xdr:to>
      <xdr:col>11</xdr:col>
      <xdr:colOff>60325</xdr:colOff>
      <xdr:row>37</xdr:row>
      <xdr:rowOff>1778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11955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マイナンバー制度に係るシステム改修費や漁港機能保全計画策定業務の完了に伴い、昨年度より０．９ポイント減少し、類似団体平均を下回ったものの、</a:t>
          </a:r>
          <a:r>
            <a:rPr kumimoji="1" lang="ja-JP" altLang="ja-JP" sz="1100" b="0" i="0" baseline="0">
              <a:solidFill>
                <a:schemeClr val="dk1"/>
              </a:solidFill>
              <a:effectLst/>
              <a:latin typeface="+mn-lt"/>
              <a:ea typeface="+mn-ea"/>
              <a:cs typeface="+mn-cs"/>
            </a:rPr>
            <a:t>全国平均及び宮城県平均を上回っている</a:t>
          </a:r>
          <a:r>
            <a:rPr kumimoji="1" lang="ja-JP" altLang="en-US" sz="1100" b="0" i="0" baseline="0">
              <a:solidFill>
                <a:schemeClr val="dk1"/>
              </a:solidFill>
              <a:effectLst/>
              <a:latin typeface="+mn-lt"/>
              <a:ea typeface="+mn-ea"/>
              <a:cs typeface="+mn-cs"/>
            </a:rPr>
            <a:t>状況にある。</a:t>
          </a:r>
          <a:r>
            <a:rPr kumimoji="1" lang="ja-JP" altLang="ja-JP" sz="1100" b="0" i="0" baseline="0">
              <a:solidFill>
                <a:schemeClr val="dk1"/>
              </a:solidFill>
              <a:effectLst/>
              <a:latin typeface="+mn-lt"/>
              <a:ea typeface="+mn-ea"/>
              <a:cs typeface="+mn-cs"/>
            </a:rPr>
            <a:t>主</a:t>
          </a:r>
          <a:r>
            <a:rPr kumimoji="1" lang="ja-JP" altLang="en-US" sz="1100" b="0" i="0" baseline="0">
              <a:solidFill>
                <a:schemeClr val="dk1"/>
              </a:solidFill>
              <a:effectLst/>
              <a:latin typeface="+mn-lt"/>
              <a:ea typeface="+mn-ea"/>
              <a:cs typeface="+mn-cs"/>
            </a:rPr>
            <a:t>な要因としては</a:t>
          </a:r>
          <a:r>
            <a:rPr kumimoji="1" lang="ja-JP" altLang="ja-JP" sz="1100" b="0" i="0" baseline="0">
              <a:solidFill>
                <a:schemeClr val="dk1"/>
              </a:solidFill>
              <a:effectLst/>
              <a:latin typeface="+mn-lt"/>
              <a:ea typeface="+mn-ea"/>
              <a:cs typeface="+mn-cs"/>
            </a:rPr>
            <a:t>過去に整備したスポーツ施設や保健福祉施設の管理に要する委託料及び情報関連機器の賃借料</a:t>
          </a:r>
          <a:r>
            <a:rPr kumimoji="1" lang="ja-JP" altLang="en-US" sz="1100" b="0" i="0" baseline="0">
              <a:solidFill>
                <a:schemeClr val="dk1"/>
              </a:solidFill>
              <a:effectLst/>
              <a:latin typeface="+mn-lt"/>
              <a:ea typeface="+mn-ea"/>
              <a:cs typeface="+mn-cs"/>
            </a:rPr>
            <a:t>の影響に</a:t>
          </a:r>
          <a:r>
            <a:rPr kumimoji="1" lang="ja-JP" altLang="ja-JP" sz="1100" b="0" i="0" baseline="0">
              <a:solidFill>
                <a:schemeClr val="dk1"/>
              </a:solidFill>
              <a:effectLst/>
              <a:latin typeface="+mn-lt"/>
              <a:ea typeface="+mn-ea"/>
              <a:cs typeface="+mn-cs"/>
            </a:rPr>
            <a:t>よるものである。施設の指定管理者制度の導入な</a:t>
          </a:r>
          <a:r>
            <a:rPr kumimoji="1" lang="ja-JP" altLang="en-US" sz="1100" b="0" i="0" baseline="0">
              <a:solidFill>
                <a:schemeClr val="dk1"/>
              </a:solidFill>
              <a:effectLst/>
              <a:latin typeface="+mn-lt"/>
              <a:ea typeface="+mn-ea"/>
              <a:cs typeface="+mn-cs"/>
            </a:rPr>
            <a:t>ど</a:t>
          </a:r>
          <a:r>
            <a:rPr kumimoji="1" lang="ja-JP" altLang="ja-JP" sz="1100" b="0" i="0" baseline="0">
              <a:solidFill>
                <a:schemeClr val="dk1"/>
              </a:solidFill>
              <a:effectLst/>
              <a:latin typeface="+mn-lt"/>
              <a:ea typeface="+mn-ea"/>
              <a:cs typeface="+mn-cs"/>
            </a:rPr>
            <a:t>民間</a:t>
          </a:r>
          <a:r>
            <a:rPr kumimoji="1" lang="ja-JP" altLang="en-US" sz="1100" b="0" i="0" baseline="0">
              <a:solidFill>
                <a:schemeClr val="dk1"/>
              </a:solidFill>
              <a:effectLst/>
              <a:latin typeface="+mn-lt"/>
              <a:ea typeface="+mn-ea"/>
              <a:cs typeface="+mn-cs"/>
            </a:rPr>
            <a:t>活力</a:t>
          </a:r>
          <a:r>
            <a:rPr kumimoji="1" lang="ja-JP" altLang="ja-JP" sz="1100" b="0" i="0" baseline="0">
              <a:solidFill>
                <a:schemeClr val="dk1"/>
              </a:solidFill>
              <a:effectLst/>
              <a:latin typeface="+mn-lt"/>
              <a:ea typeface="+mn-ea"/>
              <a:cs typeface="+mn-cs"/>
            </a:rPr>
            <a:t>の</a:t>
          </a:r>
          <a:r>
            <a:rPr kumimoji="1" lang="ja-JP" altLang="en-US" sz="1100" b="0" i="0" baseline="0">
              <a:solidFill>
                <a:schemeClr val="dk1"/>
              </a:solidFill>
              <a:effectLst/>
              <a:latin typeface="+mn-lt"/>
              <a:ea typeface="+mn-ea"/>
              <a:cs typeface="+mn-cs"/>
            </a:rPr>
            <a:t>活用を</a:t>
          </a:r>
          <a:r>
            <a:rPr kumimoji="1" lang="ja-JP" altLang="ja-JP" sz="1100" b="0" i="0" baseline="0">
              <a:solidFill>
                <a:schemeClr val="dk1"/>
              </a:solidFill>
              <a:effectLst/>
              <a:latin typeface="+mn-lt"/>
              <a:ea typeface="+mn-ea"/>
              <a:cs typeface="+mn-cs"/>
            </a:rPr>
            <a:t>推進</a:t>
          </a:r>
          <a:r>
            <a:rPr kumimoji="1" lang="ja-JP" altLang="en-US" sz="1100" b="0" i="0" baseline="0">
              <a:solidFill>
                <a:schemeClr val="dk1"/>
              </a:solidFill>
              <a:effectLst/>
              <a:latin typeface="+mn-lt"/>
              <a:ea typeface="+mn-ea"/>
              <a:cs typeface="+mn-cs"/>
            </a:rPr>
            <a:t>し、</a:t>
          </a:r>
          <a:r>
            <a:rPr kumimoji="1" lang="ja-JP" altLang="ja-JP" sz="1100" b="0" i="0" baseline="0">
              <a:solidFill>
                <a:schemeClr val="dk1"/>
              </a:solidFill>
              <a:effectLst/>
              <a:latin typeface="+mn-lt"/>
              <a:ea typeface="+mn-ea"/>
              <a:cs typeface="+mn-cs"/>
            </a:rPr>
            <a:t>情報関連機器の</a:t>
          </a:r>
          <a:r>
            <a:rPr kumimoji="1" lang="ja-JP" altLang="en-US" sz="1100" b="0" i="0" baseline="0">
              <a:solidFill>
                <a:schemeClr val="dk1"/>
              </a:solidFill>
              <a:effectLst/>
              <a:latin typeface="+mn-lt"/>
              <a:ea typeface="+mn-ea"/>
              <a:cs typeface="+mn-cs"/>
            </a:rPr>
            <a:t>根本的な見直しを図るなど</a:t>
          </a:r>
          <a:r>
            <a:rPr kumimoji="1" lang="ja-JP" altLang="ja-JP" sz="1100" b="0" i="0" baseline="0">
              <a:solidFill>
                <a:schemeClr val="dk1"/>
              </a:solidFill>
              <a:effectLst/>
              <a:latin typeface="+mn-lt"/>
              <a:ea typeface="+mn-ea"/>
              <a:cs typeface="+mn-cs"/>
            </a:rPr>
            <a:t>コストの低減に努</a:t>
          </a:r>
          <a:r>
            <a:rPr kumimoji="1" lang="ja-JP" altLang="en-US" sz="1100" b="0" i="0" baseline="0">
              <a:solidFill>
                <a:schemeClr val="dk1"/>
              </a:solidFill>
              <a:effectLst/>
              <a:latin typeface="+mn-lt"/>
              <a:ea typeface="+mn-ea"/>
              <a:cs typeface="+mn-cs"/>
            </a:rPr>
            <a:t>めている</a:t>
          </a:r>
          <a:r>
            <a:rPr kumimoji="1" lang="ja-JP" altLang="ja-JP" sz="1100" b="0" i="0" baseline="0">
              <a:solidFill>
                <a:schemeClr val="dk1"/>
              </a:solidFill>
              <a:effectLst/>
              <a:latin typeface="+mn-lt"/>
              <a:ea typeface="+mn-ea"/>
              <a:cs typeface="+mn-cs"/>
            </a:rPr>
            <a:t>。</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168910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720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130810</xdr:rowOff>
    </xdr:from>
    <xdr:to>
      <xdr:col>78</xdr:col>
      <xdr:colOff>69850</xdr:colOff>
      <xdr:row>15</xdr:row>
      <xdr:rowOff>168910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02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15</xdr:row>
      <xdr:rowOff>130810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7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100330</xdr:rowOff>
    </xdr:from>
    <xdr:to>
      <xdr:col>69</xdr:col>
      <xdr:colOff>92075</xdr:colOff>
      <xdr:row>16</xdr:row>
      <xdr:rowOff>81280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6720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118110</xdr:rowOff>
    </xdr:from>
    <xdr:to>
      <xdr:col>78</xdr:col>
      <xdr:colOff>120650</xdr:colOff>
      <xdr:row>16</xdr:row>
      <xdr:rowOff>48260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80010</xdr:rowOff>
    </xdr:from>
    <xdr:to>
      <xdr:col>74</xdr:col>
      <xdr:colOff>31750</xdr:colOff>
      <xdr:row>16</xdr:row>
      <xdr:rowOff>10160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20337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49530</xdr:rowOff>
    </xdr:from>
    <xdr:to>
      <xdr:col>69</xdr:col>
      <xdr:colOff>142875</xdr:colOff>
      <xdr:row>15</xdr:row>
      <xdr:rowOff>151130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近年、子ども医療費助成</a:t>
          </a:r>
          <a:r>
            <a:rPr kumimoji="1" lang="ja-JP" altLang="en-US" sz="1400">
              <a:solidFill>
                <a:schemeClr val="dk1"/>
              </a:solidFill>
              <a:effectLst/>
              <a:latin typeface="+mn-lt"/>
              <a:ea typeface="+mn-ea"/>
              <a:cs typeface="+mn-cs"/>
            </a:rPr>
            <a:t>や認可保育所等の増等</a:t>
          </a:r>
          <a:r>
            <a:rPr kumimoji="1" lang="ja-JP" altLang="ja-JP" sz="1400">
              <a:solidFill>
                <a:schemeClr val="dk1"/>
              </a:solidFill>
              <a:effectLst/>
              <a:latin typeface="+mn-lt"/>
              <a:ea typeface="+mn-ea"/>
              <a:cs typeface="+mn-cs"/>
            </a:rPr>
            <a:t>少子化対策事業などにより扶助費</a:t>
          </a:r>
          <a:r>
            <a:rPr kumimoji="1" lang="ja-JP" altLang="en-US" sz="1400">
              <a:solidFill>
                <a:schemeClr val="dk1"/>
              </a:solidFill>
              <a:effectLst/>
              <a:latin typeface="+mn-lt"/>
              <a:ea typeface="+mn-ea"/>
              <a:cs typeface="+mn-cs"/>
            </a:rPr>
            <a:t>は</a:t>
          </a:r>
          <a:r>
            <a:rPr kumimoji="1" lang="ja-JP" altLang="ja-JP" sz="1400">
              <a:solidFill>
                <a:schemeClr val="dk1"/>
              </a:solidFill>
              <a:effectLst/>
              <a:latin typeface="+mn-lt"/>
              <a:ea typeface="+mn-ea"/>
              <a:cs typeface="+mn-cs"/>
            </a:rPr>
            <a:t>増加傾向にある</a:t>
          </a:r>
          <a:r>
            <a:rPr kumimoji="1" lang="ja-JP" altLang="en-US" sz="1400">
              <a:solidFill>
                <a:schemeClr val="dk1"/>
              </a:solidFill>
              <a:effectLst/>
              <a:latin typeface="+mn-lt"/>
              <a:ea typeface="+mn-ea"/>
              <a:cs typeface="+mn-cs"/>
            </a:rPr>
            <a:t>が、全国平均、宮城県平均、類似団体平均を下回っている。</a:t>
          </a:r>
          <a:endParaRPr lang="ja-JP" altLang="ja-JP" sz="1400">
            <a:effectLst/>
          </a:endParaRPr>
        </a:p>
        <a:p>
          <a:r>
            <a:rPr kumimoji="1" lang="ja-JP" altLang="ja-JP" sz="1400">
              <a:solidFill>
                <a:schemeClr val="dk1"/>
              </a:solidFill>
              <a:effectLst/>
              <a:latin typeface="+mn-lt"/>
              <a:ea typeface="+mn-ea"/>
              <a:cs typeface="+mn-cs"/>
            </a:rPr>
            <a:t>　高齢化率の上昇</a:t>
          </a:r>
          <a:r>
            <a:rPr kumimoji="1" lang="ja-JP" altLang="en-US" sz="1400">
              <a:solidFill>
                <a:schemeClr val="dk1"/>
              </a:solidFill>
              <a:effectLst/>
              <a:latin typeface="+mn-lt"/>
              <a:ea typeface="+mn-ea"/>
              <a:cs typeface="+mn-cs"/>
            </a:rPr>
            <a:t>や国の少子化対策事業により、今後も上昇傾向になることが予想される。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44450</xdr:rowOff>
    </xdr:from>
    <xdr:to>
      <xdr:col>24</xdr:col>
      <xdr:colOff>25400</xdr:colOff>
      <xdr:row>57</xdr:row>
      <xdr:rowOff>82550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17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114300</xdr:rowOff>
    </xdr:from>
    <xdr:to>
      <xdr:col>19</xdr:col>
      <xdr:colOff>187325</xdr:colOff>
      <xdr:row>57</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15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63500</xdr:rowOff>
    </xdr:from>
    <xdr:to>
      <xdr:col>15</xdr:col>
      <xdr:colOff>98425</xdr:colOff>
      <xdr:row>56</xdr:row>
      <xdr:rowOff>114300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6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63500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5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165100</xdr:rowOff>
    </xdr:from>
    <xdr:to>
      <xdr:col>20</xdr:col>
      <xdr:colOff>38100</xdr:colOff>
      <xdr:row>57</xdr:row>
      <xdr:rowOff>95250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12700</xdr:rowOff>
    </xdr:from>
    <xdr:to>
      <xdr:col>11</xdr:col>
      <xdr:colOff>60325</xdr:colOff>
      <xdr:row>56</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全国平均、宮城県平均及び類似団体平均を下回っている。今後も、適正な他会計への繰出し（繰出金）を実施するとともに、維持補修</a:t>
          </a:r>
          <a:r>
            <a:rPr kumimoji="1" lang="ja-JP" altLang="en-US" sz="1400">
              <a:solidFill>
                <a:schemeClr val="dk1"/>
              </a:solidFill>
              <a:effectLst/>
              <a:latin typeface="+mn-lt"/>
              <a:ea typeface="+mn-ea"/>
              <a:cs typeface="+mn-cs"/>
            </a:rPr>
            <a:t>費</a:t>
          </a:r>
          <a:r>
            <a:rPr kumimoji="1" lang="ja-JP" altLang="ja-JP" sz="1400">
              <a:solidFill>
                <a:schemeClr val="dk1"/>
              </a:solidFill>
              <a:effectLst/>
              <a:latin typeface="+mn-lt"/>
              <a:ea typeface="+mn-ea"/>
              <a:cs typeface="+mn-cs"/>
            </a:rPr>
            <a:t>については、公共施設適正管理</a:t>
          </a:r>
          <a:r>
            <a:rPr kumimoji="1" lang="ja-JP" altLang="en-US" sz="1400">
              <a:solidFill>
                <a:schemeClr val="dk1"/>
              </a:solidFill>
              <a:effectLst/>
              <a:latin typeface="+mn-lt"/>
              <a:ea typeface="+mn-ea"/>
              <a:cs typeface="+mn-cs"/>
            </a:rPr>
            <a:t>計画及び各施設の個別計画</a:t>
          </a:r>
          <a:r>
            <a:rPr kumimoji="1" lang="ja-JP" altLang="ja-JP" sz="1400">
              <a:solidFill>
                <a:schemeClr val="dk1"/>
              </a:solidFill>
              <a:effectLst/>
              <a:latin typeface="+mn-lt"/>
              <a:ea typeface="+mn-ea"/>
              <a:cs typeface="+mn-cs"/>
            </a:rPr>
            <a:t>を</a:t>
          </a:r>
          <a:r>
            <a:rPr kumimoji="1" lang="ja-JP" altLang="en-US" sz="1400">
              <a:solidFill>
                <a:schemeClr val="dk1"/>
              </a:solidFill>
              <a:effectLst/>
              <a:latin typeface="+mn-lt"/>
              <a:ea typeface="+mn-ea"/>
              <a:cs typeface="+mn-cs"/>
            </a:rPr>
            <a:t>活用し</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コストの平準化に</a:t>
          </a:r>
          <a:r>
            <a:rPr kumimoji="1" lang="ja-JP" altLang="ja-JP" sz="1400">
              <a:solidFill>
                <a:schemeClr val="dk1"/>
              </a:solidFill>
              <a:effectLst/>
              <a:latin typeface="+mn-lt"/>
              <a:ea typeface="+mn-ea"/>
              <a:cs typeface="+mn-cs"/>
            </a:rPr>
            <a:t>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55</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86377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127000</xdr:rowOff>
    </xdr:from>
    <xdr:to>
      <xdr:col>73</xdr:col>
      <xdr:colOff>180975</xdr:colOff>
      <xdr:row>55</xdr:row>
      <xdr:rowOff>146050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76852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127000</xdr:rowOff>
    </xdr:from>
    <xdr:to>
      <xdr:col>69</xdr:col>
      <xdr:colOff>92075</xdr:colOff>
      <xdr:row>55</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38752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76200</xdr:rowOff>
    </xdr:from>
    <xdr:to>
      <xdr:col>69</xdr:col>
      <xdr:colOff>142875</xdr:colOff>
      <xdr:row>56</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76200</xdr:rowOff>
    </xdr:from>
    <xdr:to>
      <xdr:col>65</xdr:col>
      <xdr:colOff>53975</xdr:colOff>
      <xdr:row>56</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全国平均</a:t>
          </a:r>
          <a:r>
            <a:rPr kumimoji="1" lang="ja-JP" altLang="en-US" sz="1400">
              <a:solidFill>
                <a:schemeClr val="dk1"/>
              </a:solidFill>
              <a:effectLst/>
              <a:latin typeface="+mn-lt"/>
              <a:ea typeface="+mn-ea"/>
              <a:cs typeface="+mn-cs"/>
            </a:rPr>
            <a:t>及び宮城県平均</a:t>
          </a:r>
          <a:r>
            <a:rPr kumimoji="1" lang="ja-JP" altLang="ja-JP" sz="1400">
              <a:solidFill>
                <a:schemeClr val="dk1"/>
              </a:solidFill>
              <a:effectLst/>
              <a:latin typeface="+mn-lt"/>
              <a:ea typeface="+mn-ea"/>
              <a:cs typeface="+mn-cs"/>
            </a:rPr>
            <a:t>をやや上回るが、類似団体平均を下回っている。今後も、各種団体等への補助金の見直しや類似補助事業の統廃合</a:t>
          </a:r>
          <a:r>
            <a:rPr kumimoji="1" lang="ja-JP" altLang="en-US" sz="1400">
              <a:solidFill>
                <a:schemeClr val="dk1"/>
              </a:solidFill>
              <a:effectLst/>
              <a:latin typeface="+mn-lt"/>
              <a:ea typeface="+mn-ea"/>
              <a:cs typeface="+mn-cs"/>
            </a:rPr>
            <a:t>を推進し</a:t>
          </a:r>
          <a:r>
            <a:rPr kumimoji="1" lang="ja-JP" altLang="ja-JP" sz="1400">
              <a:solidFill>
                <a:schemeClr val="dk1"/>
              </a:solidFill>
              <a:effectLst/>
              <a:latin typeface="+mn-lt"/>
              <a:ea typeface="+mn-ea"/>
              <a:cs typeface="+mn-cs"/>
            </a:rPr>
            <a:t>、補助費が上昇しないように</a:t>
          </a:r>
          <a:r>
            <a:rPr kumimoji="1" lang="ja-JP" altLang="en-US" sz="1400">
              <a:solidFill>
                <a:schemeClr val="dk1"/>
              </a:solidFill>
              <a:effectLst/>
              <a:latin typeface="+mn-lt"/>
              <a:ea typeface="+mn-ea"/>
              <a:cs typeface="+mn-cs"/>
            </a:rPr>
            <a:t>努める</a:t>
          </a:r>
          <a:r>
            <a:rPr kumimoji="1" lang="ja-JP" altLang="ja-JP" sz="14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35560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986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35560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35560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26416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98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都市開発</a:t>
          </a:r>
          <a:r>
            <a:rPr kumimoji="1" lang="ja-JP" altLang="ja-JP" sz="1000">
              <a:solidFill>
                <a:schemeClr val="dk1"/>
              </a:solidFill>
              <a:effectLst/>
              <a:latin typeface="+mn-lt"/>
              <a:ea typeface="+mn-ea"/>
              <a:cs typeface="+mn-cs"/>
            </a:rPr>
            <a:t>に</a:t>
          </a:r>
          <a:r>
            <a:rPr kumimoji="1" lang="ja-JP" altLang="en-US" sz="1000">
              <a:solidFill>
                <a:schemeClr val="dk1"/>
              </a:solidFill>
              <a:effectLst/>
              <a:latin typeface="+mn-lt"/>
              <a:ea typeface="+mn-ea"/>
              <a:cs typeface="+mn-cs"/>
            </a:rPr>
            <a:t>よる人口</a:t>
          </a:r>
          <a:r>
            <a:rPr kumimoji="1" lang="ja-JP" altLang="ja-JP" sz="1000">
              <a:solidFill>
                <a:schemeClr val="dk1"/>
              </a:solidFill>
              <a:effectLst/>
              <a:latin typeface="+mn-lt"/>
              <a:ea typeface="+mn-ea"/>
              <a:cs typeface="+mn-cs"/>
            </a:rPr>
            <a:t>急増に伴う小・中学校や土木施設などの建設債</a:t>
          </a:r>
          <a:r>
            <a:rPr kumimoji="1" lang="ja-JP" altLang="en-US" sz="1000">
              <a:solidFill>
                <a:schemeClr val="dk1"/>
              </a:solidFill>
              <a:effectLst/>
              <a:latin typeface="+mn-lt"/>
              <a:ea typeface="+mn-ea"/>
              <a:cs typeface="+mn-cs"/>
            </a:rPr>
            <a:t>等の償還終了に伴い、減少傾向にあるが、</a:t>
          </a:r>
          <a:r>
            <a:rPr kumimoji="1" lang="ja-JP" altLang="ja-JP" sz="1000">
              <a:solidFill>
                <a:schemeClr val="dk1"/>
              </a:solidFill>
              <a:effectLst/>
              <a:latin typeface="+mn-lt"/>
              <a:ea typeface="+mn-ea"/>
              <a:cs typeface="+mn-cs"/>
            </a:rPr>
            <a:t>全国平均、宮城県平均及び類似団体を上回っている</a:t>
          </a:r>
          <a:r>
            <a:rPr kumimoji="1" lang="ja-JP" altLang="en-US"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利府小学校建替え事業や、文化複合施設整備事業の推進により一時的に公債費が上昇する可能性はあるが、</a:t>
          </a:r>
          <a:r>
            <a:rPr kumimoji="1" lang="ja-JP" altLang="ja-JP" sz="1000">
              <a:solidFill>
                <a:schemeClr val="dk1"/>
              </a:solidFill>
              <a:effectLst/>
              <a:latin typeface="+mn-lt"/>
              <a:ea typeface="+mn-ea"/>
              <a:cs typeface="+mn-cs"/>
            </a:rPr>
            <a:t>起債抑制策（当該年度元金償還額を上回らない当該年度借入額の設定）を継続的に実施していくこと</a:t>
          </a:r>
          <a:r>
            <a:rPr kumimoji="1" lang="ja-JP" altLang="en-US" sz="1000">
              <a:solidFill>
                <a:schemeClr val="dk1"/>
              </a:solidFill>
              <a:effectLst/>
              <a:latin typeface="+mn-lt"/>
              <a:ea typeface="+mn-ea"/>
              <a:cs typeface="+mn-cs"/>
            </a:rPr>
            <a:t>により</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長期的には</a:t>
          </a:r>
          <a:r>
            <a:rPr kumimoji="1" lang="ja-JP" altLang="ja-JP" sz="1000">
              <a:solidFill>
                <a:schemeClr val="dk1"/>
              </a:solidFill>
              <a:effectLst/>
              <a:latin typeface="+mn-lt"/>
              <a:ea typeface="+mn-ea"/>
              <a:cs typeface="+mn-cs"/>
            </a:rPr>
            <a:t>地方債残高が抑制され、公債費の削減が図られるものと考える。</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35561</xdr:rowOff>
    </xdr:from>
    <xdr:to>
      <xdr:col>24</xdr:col>
      <xdr:colOff>25400</xdr:colOff>
      <xdr:row>78</xdr:row>
      <xdr:rowOff>111761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4086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111761</xdr:rowOff>
    </xdr:from>
    <xdr:to>
      <xdr:col>19</xdr:col>
      <xdr:colOff>187325</xdr:colOff>
      <xdr:row>79</xdr:row>
      <xdr:rowOff>8889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4848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31767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119380</xdr:rowOff>
    </xdr:from>
    <xdr:to>
      <xdr:col>15</xdr:col>
      <xdr:colOff>98425</xdr:colOff>
      <xdr:row>79</xdr:row>
      <xdr:rowOff>8889</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4924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119380</xdr:rowOff>
    </xdr:from>
    <xdr:to>
      <xdr:col>11</xdr:col>
      <xdr:colOff>9525</xdr:colOff>
      <xdr:row>79</xdr:row>
      <xdr:rowOff>77470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4924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60961</xdr:rowOff>
    </xdr:from>
    <xdr:to>
      <xdr:col>20</xdr:col>
      <xdr:colOff>38100</xdr:colOff>
      <xdr:row>78</xdr:row>
      <xdr:rowOff>162561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147338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20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129539</xdr:rowOff>
    </xdr:from>
    <xdr:to>
      <xdr:col>15</xdr:col>
      <xdr:colOff>149225</xdr:colOff>
      <xdr:row>79</xdr:row>
      <xdr:rowOff>59689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44466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68580</xdr:rowOff>
    </xdr:from>
    <xdr:to>
      <xdr:col>11</xdr:col>
      <xdr:colOff>60325</xdr:colOff>
      <xdr:row>78</xdr:row>
      <xdr:rowOff>170180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154957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26670</xdr:rowOff>
    </xdr:from>
    <xdr:to>
      <xdr:col>6</xdr:col>
      <xdr:colOff>171450</xdr:colOff>
      <xdr:row>79</xdr:row>
      <xdr:rowOff>128270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113047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全国平均、宮城県平均及び類似団体平均を下回っている。</a:t>
          </a:r>
          <a:endParaRPr lang="ja-JP" altLang="ja-JP" sz="1400">
            <a:effectLst/>
          </a:endParaRPr>
        </a:p>
        <a:p>
          <a:r>
            <a:rPr kumimoji="1" lang="ja-JP" altLang="ja-JP" sz="1400">
              <a:solidFill>
                <a:schemeClr val="dk1"/>
              </a:solidFill>
              <a:effectLst/>
              <a:latin typeface="+mn-lt"/>
              <a:ea typeface="+mn-ea"/>
              <a:cs typeface="+mn-cs"/>
            </a:rPr>
            <a:t>　今後も、行政の効率化に努めるとともに、自主財源である税収などの歳入確保に努め、財政の健全化に努める。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72137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6576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100855</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72137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520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101854</xdr:rowOff>
    </xdr:from>
    <xdr:to>
      <xdr:col>73</xdr:col>
      <xdr:colOff>180975</xdr:colOff>
      <xdr:row>76</xdr:row>
      <xdr:rowOff>21844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29606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101854</xdr:rowOff>
    </xdr:from>
    <xdr:to>
      <xdr:col>69</xdr:col>
      <xdr:colOff>92075</xdr:colOff>
      <xdr:row>76</xdr:row>
      <xdr:rowOff>76708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9606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21337</xdr:rowOff>
    </xdr:from>
    <xdr:to>
      <xdr:col>78</xdr:col>
      <xdr:colOff>120650</xdr:colOff>
      <xdr:row>76</xdr:row>
      <xdr:rowOff>122937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51054</xdr:rowOff>
    </xdr:from>
    <xdr:to>
      <xdr:col>69</xdr:col>
      <xdr:colOff>142875</xdr:colOff>
      <xdr:row>75</xdr:row>
      <xdr:rowOff>152654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162831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137685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122357</xdr:rowOff>
    </xdr:from>
    <xdr:to>
      <xdr:col>29</xdr:col>
      <xdr:colOff>127000</xdr:colOff>
      <xdr:row>18</xdr:row>
      <xdr:rowOff>133836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56082"/>
          <a:ext cx="647700" cy="11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124072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122357</xdr:rowOff>
    </xdr:from>
    <xdr:to>
      <xdr:col>26</xdr:col>
      <xdr:colOff>50800</xdr:colOff>
      <xdr:row>18</xdr:row>
      <xdr:rowOff>128937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56082"/>
          <a:ext cx="698500" cy="6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60200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1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117720</xdr:rowOff>
    </xdr:from>
    <xdr:to>
      <xdr:col>22</xdr:col>
      <xdr:colOff>114300</xdr:colOff>
      <xdr:row>18</xdr:row>
      <xdr:rowOff>128937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51445"/>
          <a:ext cx="698500" cy="11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70912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117720</xdr:rowOff>
    </xdr:from>
    <xdr:to>
      <xdr:col>18</xdr:col>
      <xdr:colOff>177800</xdr:colOff>
      <xdr:row>18</xdr:row>
      <xdr:rowOff>130832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51445"/>
          <a:ext cx="698500" cy="13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83036</xdr:rowOff>
    </xdr:from>
    <xdr:to>
      <xdr:col>29</xdr:col>
      <xdr:colOff>177800</xdr:colOff>
      <xdr:row>19</xdr:row>
      <xdr:rowOff>13186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16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55113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71557</xdr:rowOff>
    </xdr:from>
    <xdr:to>
      <xdr:col>26</xdr:col>
      <xdr:colOff>101600</xdr:colOff>
      <xdr:row>19</xdr:row>
      <xdr:rowOff>1707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0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157934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9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78138</xdr:rowOff>
    </xdr:from>
    <xdr:to>
      <xdr:col>22</xdr:col>
      <xdr:colOff>165100</xdr:colOff>
      <xdr:row>19</xdr:row>
      <xdr:rowOff>8288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11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164514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9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66920</xdr:rowOff>
    </xdr:from>
    <xdr:to>
      <xdr:col>19</xdr:col>
      <xdr:colOff>38100</xdr:colOff>
      <xdr:row>18</xdr:row>
      <xdr:rowOff>168520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00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153297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8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80032</xdr:rowOff>
    </xdr:from>
    <xdr:to>
      <xdr:col>15</xdr:col>
      <xdr:colOff>101600</xdr:colOff>
      <xdr:row>19</xdr:row>
      <xdr:rowOff>10182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13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166409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0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206684</xdr:rowOff>
    </xdr:from>
    <xdr:to>
      <xdr:col>29</xdr:col>
      <xdr:colOff>127000</xdr:colOff>
      <xdr:row>35</xdr:row>
      <xdr:rowOff>244501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817034"/>
          <a:ext cx="647700" cy="3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229277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83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153419</xdr:rowOff>
    </xdr:from>
    <xdr:to>
      <xdr:col>26</xdr:col>
      <xdr:colOff>50800</xdr:colOff>
      <xdr:row>35</xdr:row>
      <xdr:rowOff>206684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763769"/>
          <a:ext cx="698500" cy="53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286674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153419</xdr:rowOff>
    </xdr:from>
    <xdr:to>
      <xdr:col>22</xdr:col>
      <xdr:colOff>114300</xdr:colOff>
      <xdr:row>35</xdr:row>
      <xdr:rowOff>164033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763769"/>
          <a:ext cx="698500" cy="10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288470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139410</xdr:rowOff>
    </xdr:from>
    <xdr:to>
      <xdr:col>18</xdr:col>
      <xdr:colOff>177800</xdr:colOff>
      <xdr:row>35</xdr:row>
      <xdr:rowOff>164033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749760"/>
          <a:ext cx="698500" cy="24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322989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278183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193701</xdr:rowOff>
    </xdr:from>
    <xdr:to>
      <xdr:col>29</xdr:col>
      <xdr:colOff>177800</xdr:colOff>
      <xdr:row>35</xdr:row>
      <xdr:rowOff>295301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04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38778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4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155884</xdr:rowOff>
    </xdr:from>
    <xdr:to>
      <xdr:col>26</xdr:col>
      <xdr:colOff>101600</xdr:colOff>
      <xdr:row>35</xdr:row>
      <xdr:rowOff>257484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66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267661</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35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102619</xdr:rowOff>
    </xdr:from>
    <xdr:to>
      <xdr:col>22</xdr:col>
      <xdr:colOff>165100</xdr:colOff>
      <xdr:row>35</xdr:row>
      <xdr:rowOff>204219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12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214396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8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113233</xdr:rowOff>
    </xdr:from>
    <xdr:to>
      <xdr:col>19</xdr:col>
      <xdr:colOff>38100</xdr:colOff>
      <xdr:row>35</xdr:row>
      <xdr:rowOff>214833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723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225010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4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88610</xdr:rowOff>
    </xdr:from>
    <xdr:to>
      <xdr:col>15</xdr:col>
      <xdr:colOff>101600</xdr:colOff>
      <xdr:row>35</xdr:row>
      <xdr:rowOff>190210</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698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200387</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46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36,168
36,018
44.89
14,881,109
13,595,012
660,561
6,849,106
12,256,929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124302</xdr:rowOff>
    </xdr:from>
    <xdr:to>
      <xdr:col>24</xdr:col>
      <xdr:colOff>63500</xdr:colOff>
      <xdr:row>36</xdr:row>
      <xdr:rowOff>144876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296502"/>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90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121330</xdr:rowOff>
    </xdr:from>
    <xdr:to>
      <xdr:col>19</xdr:col>
      <xdr:colOff>177800</xdr:colOff>
      <xdr:row>36</xdr:row>
      <xdr:rowOff>124302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29353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92809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107598</xdr:rowOff>
    </xdr:from>
    <xdr:to>
      <xdr:col>15</xdr:col>
      <xdr:colOff>50800</xdr:colOff>
      <xdr:row>36</xdr:row>
      <xdr:rowOff>121330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79798"/>
          <a:ext cx="889000" cy="1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95258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107598</xdr:rowOff>
    </xdr:from>
    <xdr:to>
      <xdr:col>10</xdr:col>
      <xdr:colOff>114300</xdr:colOff>
      <xdr:row>36</xdr:row>
      <xdr:rowOff>107876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279798"/>
          <a:ext cx="889000" cy="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103390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38630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94076</xdr:rowOff>
    </xdr:from>
    <xdr:to>
      <xdr:col>24</xdr:col>
      <xdr:colOff>114300</xdr:colOff>
      <xdr:row>37</xdr:row>
      <xdr:rowOff>24226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6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72503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4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73502</xdr:rowOff>
    </xdr:from>
    <xdr:to>
      <xdr:col>20</xdr:col>
      <xdr:colOff>38100</xdr:colOff>
      <xdr:row>37</xdr:row>
      <xdr:rowOff>3652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4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166229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3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70530</xdr:rowOff>
    </xdr:from>
    <xdr:to>
      <xdr:col>15</xdr:col>
      <xdr:colOff>101600</xdr:colOff>
      <xdr:row>37</xdr:row>
      <xdr:rowOff>680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4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163257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56798</xdr:rowOff>
    </xdr:from>
    <xdr:to>
      <xdr:col>10</xdr:col>
      <xdr:colOff>165100</xdr:colOff>
      <xdr:row>36</xdr:row>
      <xdr:rowOff>158398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2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149525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2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57076</xdr:rowOff>
    </xdr:from>
    <xdr:to>
      <xdr:col>6</xdr:col>
      <xdr:colOff>38100</xdr:colOff>
      <xdr:row>36</xdr:row>
      <xdr:rowOff>158676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2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149803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3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108048</xdr:rowOff>
    </xdr:from>
    <xdr:to>
      <xdr:col>24</xdr:col>
      <xdr:colOff>63500</xdr:colOff>
      <xdr:row>58</xdr:row>
      <xdr:rowOff>110998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10052148"/>
          <a:ext cx="838200" cy="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41989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95440</xdr:rowOff>
    </xdr:from>
    <xdr:to>
      <xdr:col>19</xdr:col>
      <xdr:colOff>177800</xdr:colOff>
      <xdr:row>58</xdr:row>
      <xdr:rowOff>108048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10039540"/>
          <a:ext cx="889000" cy="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148103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74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95440</xdr:rowOff>
    </xdr:from>
    <xdr:to>
      <xdr:col>15</xdr:col>
      <xdr:colOff>50800</xdr:colOff>
      <xdr:row>58</xdr:row>
      <xdr:rowOff>107637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39540"/>
          <a:ext cx="889000" cy="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147169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74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107637</xdr:rowOff>
    </xdr:from>
    <xdr:to>
      <xdr:col>10</xdr:col>
      <xdr:colOff>114300</xdr:colOff>
      <xdr:row>58</xdr:row>
      <xdr:rowOff>110204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51737"/>
          <a:ext cx="889000" cy="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162258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7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60198</xdr:rowOff>
    </xdr:from>
    <xdr:to>
      <xdr:col>24</xdr:col>
      <xdr:colOff>114300</xdr:colOff>
      <xdr:row>58</xdr:row>
      <xdr:rowOff>161798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1000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168989</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57248</xdr:rowOff>
    </xdr:from>
    <xdr:to>
      <xdr:col>20</xdr:col>
      <xdr:colOff>38100</xdr:colOff>
      <xdr:row>58</xdr:row>
      <xdr:rowOff>158848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100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149975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9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44640</xdr:rowOff>
    </xdr:from>
    <xdr:to>
      <xdr:col>15</xdr:col>
      <xdr:colOff>101600</xdr:colOff>
      <xdr:row>58</xdr:row>
      <xdr:rowOff>146240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137367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8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56837</xdr:rowOff>
    </xdr:from>
    <xdr:to>
      <xdr:col>10</xdr:col>
      <xdr:colOff>165100</xdr:colOff>
      <xdr:row>58</xdr:row>
      <xdr:rowOff>158437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100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149564</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9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59404</xdr:rowOff>
    </xdr:from>
    <xdr:to>
      <xdr:col>6</xdr:col>
      <xdr:colOff>38100</xdr:colOff>
      <xdr:row>58</xdr:row>
      <xdr:rowOff>161004</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1000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152131</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8865</xdr:rowOff>
    </xdr:from>
    <xdr:to>
      <xdr:col>24</xdr:col>
      <xdr:colOff>63500</xdr:colOff>
      <xdr:row>76</xdr:row>
      <xdr:rowOff>14579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03906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31436</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33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8865</xdr:rowOff>
    </xdr:from>
    <xdr:to>
      <xdr:col>19</xdr:col>
      <xdr:colOff>177800</xdr:colOff>
      <xdr:row>76</xdr:row>
      <xdr:rowOff>60758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039065"/>
          <a:ext cx="889000" cy="5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138955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34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60758</xdr:rowOff>
    </xdr:from>
    <xdr:to>
      <xdr:col>15</xdr:col>
      <xdr:colOff>50800</xdr:colOff>
      <xdr:row>76</xdr:row>
      <xdr:rowOff>98933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090958"/>
          <a:ext cx="889000" cy="3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163034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98933</xdr:rowOff>
    </xdr:from>
    <xdr:to>
      <xdr:col>10</xdr:col>
      <xdr:colOff>114300</xdr:colOff>
      <xdr:row>76</xdr:row>
      <xdr:rowOff>117069</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129133"/>
          <a:ext cx="889000" cy="1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162577</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144290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135230</xdr:rowOff>
    </xdr:from>
    <xdr:to>
      <xdr:col>24</xdr:col>
      <xdr:colOff>114300</xdr:colOff>
      <xdr:row>76</xdr:row>
      <xdr:rowOff>65379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29939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158107</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84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129515</xdr:rowOff>
    </xdr:from>
    <xdr:to>
      <xdr:col>20</xdr:col>
      <xdr:colOff>38100</xdr:colOff>
      <xdr:row>76</xdr:row>
      <xdr:rowOff>59665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29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76192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276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9958</xdr:rowOff>
    </xdr:from>
    <xdr:to>
      <xdr:col>15</xdr:col>
      <xdr:colOff>101600</xdr:colOff>
      <xdr:row>76</xdr:row>
      <xdr:rowOff>111558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0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128084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281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48133</xdr:rowOff>
    </xdr:from>
    <xdr:to>
      <xdr:col>10</xdr:col>
      <xdr:colOff>165100</xdr:colOff>
      <xdr:row>76</xdr:row>
      <xdr:rowOff>149733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0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166260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285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66269</xdr:rowOff>
    </xdr:from>
    <xdr:to>
      <xdr:col>6</xdr:col>
      <xdr:colOff>38100</xdr:colOff>
      <xdr:row>76</xdr:row>
      <xdr:rowOff>167869</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09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12946</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287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39402</xdr:rowOff>
    </xdr:from>
    <xdr:to>
      <xdr:col>24</xdr:col>
      <xdr:colOff>63500</xdr:colOff>
      <xdr:row>96</xdr:row>
      <xdr:rowOff>91656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498602"/>
          <a:ext cx="838200" cy="5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91656</xdr:rowOff>
    </xdr:from>
    <xdr:to>
      <xdr:col>19</xdr:col>
      <xdr:colOff>177800</xdr:colOff>
      <xdr:row>97</xdr:row>
      <xdr:rowOff>3150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50856"/>
          <a:ext cx="8890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3150</xdr:rowOff>
    </xdr:from>
    <xdr:to>
      <xdr:col>15</xdr:col>
      <xdr:colOff>50800</xdr:colOff>
      <xdr:row>97</xdr:row>
      <xdr:rowOff>65196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33800"/>
          <a:ext cx="889000" cy="6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65196</xdr:rowOff>
    </xdr:from>
    <xdr:to>
      <xdr:col>10</xdr:col>
      <xdr:colOff>114300</xdr:colOff>
      <xdr:row>97</xdr:row>
      <xdr:rowOff>89579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95846"/>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79221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141248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160052</xdr:rowOff>
    </xdr:from>
    <xdr:to>
      <xdr:col>24</xdr:col>
      <xdr:colOff>114300</xdr:colOff>
      <xdr:row>96</xdr:row>
      <xdr:rowOff>90202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4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138479</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4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40856</xdr:rowOff>
    </xdr:from>
    <xdr:to>
      <xdr:col>20</xdr:col>
      <xdr:colOff>38100</xdr:colOff>
      <xdr:row>96</xdr:row>
      <xdr:rowOff>142456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133583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59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123800</xdr:rowOff>
    </xdr:from>
    <xdr:to>
      <xdr:col>15</xdr:col>
      <xdr:colOff>101600</xdr:colOff>
      <xdr:row>97</xdr:row>
      <xdr:rowOff>53950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45077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14396</xdr:rowOff>
    </xdr:from>
    <xdr:to>
      <xdr:col>10</xdr:col>
      <xdr:colOff>165100</xdr:colOff>
      <xdr:row>97</xdr:row>
      <xdr:rowOff>115996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107123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3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38779</xdr:rowOff>
    </xdr:from>
    <xdr:to>
      <xdr:col>6</xdr:col>
      <xdr:colOff>38100</xdr:colOff>
      <xdr:row>97</xdr:row>
      <xdr:rowOff>140379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131506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6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169984</xdr:rowOff>
    </xdr:from>
    <xdr:to>
      <xdr:col>55</xdr:col>
      <xdr:colOff>0</xdr:colOff>
      <xdr:row>37</xdr:row>
      <xdr:rowOff>108360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42184"/>
          <a:ext cx="838200" cy="10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95590</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96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108360</xdr:rowOff>
    </xdr:from>
    <xdr:to>
      <xdr:col>50</xdr:col>
      <xdr:colOff>114300</xdr:colOff>
      <xdr:row>37</xdr:row>
      <xdr:rowOff>138916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52010"/>
          <a:ext cx="889000" cy="3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39191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119082</xdr:rowOff>
    </xdr:from>
    <xdr:to>
      <xdr:col>45</xdr:col>
      <xdr:colOff>177800</xdr:colOff>
      <xdr:row>37</xdr:row>
      <xdr:rowOff>138916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462732"/>
          <a:ext cx="8890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12924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119082</xdr:rowOff>
    </xdr:from>
    <xdr:to>
      <xdr:col>41</xdr:col>
      <xdr:colOff>50800</xdr:colOff>
      <xdr:row>37</xdr:row>
      <xdr:rowOff>141562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62732"/>
          <a:ext cx="889000" cy="2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119184</xdr:rowOff>
    </xdr:from>
    <xdr:to>
      <xdr:col>55</xdr:col>
      <xdr:colOff>50800</xdr:colOff>
      <xdr:row>37</xdr:row>
      <xdr:rowOff>49334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97611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6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57560</xdr:rowOff>
    </xdr:from>
    <xdr:to>
      <xdr:col>50</xdr:col>
      <xdr:colOff>165100</xdr:colOff>
      <xdr:row>37</xdr:row>
      <xdr:rowOff>159160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150287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49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88116</xdr:rowOff>
    </xdr:from>
    <xdr:to>
      <xdr:col>46</xdr:col>
      <xdr:colOff>38100</xdr:colOff>
      <xdr:row>38</xdr:row>
      <xdr:rowOff>18266</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3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9393</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2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68282</xdr:rowOff>
    </xdr:from>
    <xdr:to>
      <xdr:col>41</xdr:col>
      <xdr:colOff>101600</xdr:colOff>
      <xdr:row>37</xdr:row>
      <xdr:rowOff>169883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119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161010</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0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90762</xdr:rowOff>
    </xdr:from>
    <xdr:to>
      <xdr:col>36</xdr:col>
      <xdr:colOff>165100</xdr:colOff>
      <xdr:row>38</xdr:row>
      <xdr:rowOff>20912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3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12038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2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97958</xdr:rowOff>
    </xdr:from>
    <xdr:to>
      <xdr:col>55</xdr:col>
      <xdr:colOff>0</xdr:colOff>
      <xdr:row>55</xdr:row>
      <xdr:rowOff>26848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356258"/>
          <a:ext cx="838200" cy="10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57579</xdr:rowOff>
    </xdr:from>
    <xdr:to>
      <xdr:col>50</xdr:col>
      <xdr:colOff>114300</xdr:colOff>
      <xdr:row>54</xdr:row>
      <xdr:rowOff>97958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315879"/>
          <a:ext cx="889000" cy="4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57579</xdr:rowOff>
    </xdr:from>
    <xdr:to>
      <xdr:col>45</xdr:col>
      <xdr:colOff>177800</xdr:colOff>
      <xdr:row>55</xdr:row>
      <xdr:rowOff>97211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315879"/>
          <a:ext cx="889000" cy="21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65513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97211</xdr:rowOff>
    </xdr:from>
    <xdr:to>
      <xdr:col>41</xdr:col>
      <xdr:colOff>50800</xdr:colOff>
      <xdr:row>57</xdr:row>
      <xdr:rowOff>40145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526961"/>
          <a:ext cx="889000" cy="28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48894</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48592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147498</xdr:rowOff>
    </xdr:from>
    <xdr:to>
      <xdr:col>55</xdr:col>
      <xdr:colOff>50800</xdr:colOff>
      <xdr:row>55</xdr:row>
      <xdr:rowOff>77648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40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170375</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25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47158</xdr:rowOff>
    </xdr:from>
    <xdr:to>
      <xdr:col>50</xdr:col>
      <xdr:colOff>165100</xdr:colOff>
      <xdr:row>54</xdr:row>
      <xdr:rowOff>148758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30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165285</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908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6779</xdr:rowOff>
    </xdr:from>
    <xdr:to>
      <xdr:col>46</xdr:col>
      <xdr:colOff>38100</xdr:colOff>
      <xdr:row>54</xdr:row>
      <xdr:rowOff>108379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26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124906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90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46411</xdr:rowOff>
    </xdr:from>
    <xdr:to>
      <xdr:col>41</xdr:col>
      <xdr:colOff>101600</xdr:colOff>
      <xdr:row>55</xdr:row>
      <xdr:rowOff>148011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47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164538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25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160795</xdr:rowOff>
    </xdr:from>
    <xdr:to>
      <xdr:col>36</xdr:col>
      <xdr:colOff>165100</xdr:colOff>
      <xdr:row>57</xdr:row>
      <xdr:rowOff>90945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6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82072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5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170637</xdr:rowOff>
    </xdr:from>
    <xdr:to>
      <xdr:col>55</xdr:col>
      <xdr:colOff>0</xdr:colOff>
      <xdr:row>76</xdr:row>
      <xdr:rowOff>139787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2857937"/>
          <a:ext cx="838200" cy="3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48717</xdr:rowOff>
    </xdr:from>
    <xdr:to>
      <xdr:col>50</xdr:col>
      <xdr:colOff>114300</xdr:colOff>
      <xdr:row>74</xdr:row>
      <xdr:rowOff>170637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2736017"/>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48717</xdr:rowOff>
    </xdr:from>
    <xdr:to>
      <xdr:col>45</xdr:col>
      <xdr:colOff>177800</xdr:colOff>
      <xdr:row>75</xdr:row>
      <xdr:rowOff>92249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2736017"/>
          <a:ext cx="889000" cy="21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147327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52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92249</xdr:rowOff>
    </xdr:from>
    <xdr:to>
      <xdr:col>41</xdr:col>
      <xdr:colOff>50800</xdr:colOff>
      <xdr:row>77</xdr:row>
      <xdr:rowOff>11357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950999"/>
          <a:ext cx="889000" cy="26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48331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2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88987</xdr:rowOff>
    </xdr:from>
    <xdr:to>
      <xdr:col>55</xdr:col>
      <xdr:colOff>50800</xdr:colOff>
      <xdr:row>77</xdr:row>
      <xdr:rowOff>19137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11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111864</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9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119837</xdr:rowOff>
    </xdr:from>
    <xdr:to>
      <xdr:col>50</xdr:col>
      <xdr:colOff>165100</xdr:colOff>
      <xdr:row>75</xdr:row>
      <xdr:rowOff>49987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28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66514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258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169367</xdr:rowOff>
    </xdr:from>
    <xdr:to>
      <xdr:col>46</xdr:col>
      <xdr:colOff>38100</xdr:colOff>
      <xdr:row>74</xdr:row>
      <xdr:rowOff>99517</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268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116044</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4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41449</xdr:rowOff>
    </xdr:from>
    <xdr:to>
      <xdr:col>41</xdr:col>
      <xdr:colOff>101600</xdr:colOff>
      <xdr:row>75</xdr:row>
      <xdr:rowOff>143049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90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159576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67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132007</xdr:rowOff>
    </xdr:from>
    <xdr:to>
      <xdr:col>36</xdr:col>
      <xdr:colOff>165100</xdr:colOff>
      <xdr:row>77</xdr:row>
      <xdr:rowOff>62157</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16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78684</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93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127228</xdr:rowOff>
    </xdr:from>
    <xdr:to>
      <xdr:col>55</xdr:col>
      <xdr:colOff>0</xdr:colOff>
      <xdr:row>97</xdr:row>
      <xdr:rowOff>69608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414978"/>
          <a:ext cx="838200" cy="28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16654</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64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69608</xdr:rowOff>
    </xdr:from>
    <xdr:to>
      <xdr:col>50</xdr:col>
      <xdr:colOff>114300</xdr:colOff>
      <xdr:row>97</xdr:row>
      <xdr:rowOff>71374</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700258"/>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71374</xdr:rowOff>
    </xdr:from>
    <xdr:to>
      <xdr:col>45</xdr:col>
      <xdr:colOff>177800</xdr:colOff>
      <xdr:row>97</xdr:row>
      <xdr:rowOff>143763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70202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122127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143763</xdr:rowOff>
    </xdr:from>
    <xdr:to>
      <xdr:col>41</xdr:col>
      <xdr:colOff>50800</xdr:colOff>
      <xdr:row>99</xdr:row>
      <xdr:rowOff>16687</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774413"/>
          <a:ext cx="889000" cy="2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30650</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76428</xdr:rowOff>
    </xdr:from>
    <xdr:to>
      <xdr:col>55</xdr:col>
      <xdr:colOff>50800</xdr:colOff>
      <xdr:row>96</xdr:row>
      <xdr:rowOff>6578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3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99305</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21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18808</xdr:rowOff>
    </xdr:from>
    <xdr:to>
      <xdr:col>50</xdr:col>
      <xdr:colOff>165100</xdr:colOff>
      <xdr:row>97</xdr:row>
      <xdr:rowOff>120408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6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111535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74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20574</xdr:rowOff>
    </xdr:from>
    <xdr:to>
      <xdr:col>46</xdr:col>
      <xdr:colOff>38100</xdr:colOff>
      <xdr:row>97</xdr:row>
      <xdr:rowOff>122174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6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138701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42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92963</xdr:rowOff>
    </xdr:from>
    <xdr:to>
      <xdr:col>41</xdr:col>
      <xdr:colOff>101600</xdr:colOff>
      <xdr:row>98</xdr:row>
      <xdr:rowOff>23113</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39640</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49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137337</xdr:rowOff>
    </xdr:from>
    <xdr:to>
      <xdr:col>36</xdr:col>
      <xdr:colOff>165100</xdr:colOff>
      <xdr:row>99</xdr:row>
      <xdr:rowOff>67487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93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58614</xdr:rowOff>
    </xdr:from>
    <xdr:ext cx="469744"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37428" y="1703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43010</xdr:rowOff>
    </xdr:from>
    <xdr:to>
      <xdr:col>85</xdr:col>
      <xdr:colOff>127000</xdr:colOff>
      <xdr:row>39</xdr:row>
      <xdr:rowOff>44339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481300" y="6729560"/>
          <a:ext cx="838200" cy="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10835</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525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43010</xdr:rowOff>
    </xdr:from>
    <xdr:to>
      <xdr:col>81</xdr:col>
      <xdr:colOff>50800</xdr:colOff>
      <xdr:row>39</xdr:row>
      <xdr:rowOff>43852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729560"/>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109179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43254</xdr:rowOff>
    </xdr:from>
    <xdr:to>
      <xdr:col>76</xdr:col>
      <xdr:colOff>114300</xdr:colOff>
      <xdr:row>39</xdr:row>
      <xdr:rowOff>43852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29804"/>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161257</xdr:rowOff>
    </xdr:from>
    <xdr:to>
      <xdr:col>71</xdr:col>
      <xdr:colOff>177800</xdr:colOff>
      <xdr:row>39</xdr:row>
      <xdr:rowOff>43254</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676357"/>
          <a:ext cx="889000" cy="5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81272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76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164989</xdr:rowOff>
    </xdr:from>
    <xdr:to>
      <xdr:col>85</xdr:col>
      <xdr:colOff>177800</xdr:colOff>
      <xdr:row>39</xdr:row>
      <xdr:rowOff>95139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8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137834</xdr:rowOff>
    </xdr:from>
    <xdr:ext cx="313932"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6529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163660</xdr:rowOff>
    </xdr:from>
    <xdr:to>
      <xdr:col>81</xdr:col>
      <xdr:colOff>101600</xdr:colOff>
      <xdr:row>39</xdr:row>
      <xdr:rowOff>93810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7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84937</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77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164502</xdr:rowOff>
    </xdr:from>
    <xdr:to>
      <xdr:col>76</xdr:col>
      <xdr:colOff>165100</xdr:colOff>
      <xdr:row>39</xdr:row>
      <xdr:rowOff>94652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85779</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772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163904</xdr:rowOff>
    </xdr:from>
    <xdr:to>
      <xdr:col>72</xdr:col>
      <xdr:colOff>38100</xdr:colOff>
      <xdr:row>39</xdr:row>
      <xdr:rowOff>94054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7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85181</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14017" y="6771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110457</xdr:rowOff>
    </xdr:from>
    <xdr:to>
      <xdr:col>67</xdr:col>
      <xdr:colOff>101600</xdr:colOff>
      <xdr:row>39</xdr:row>
      <xdr:rowOff>40607</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57134</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547111" y="640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112077</xdr:rowOff>
    </xdr:from>
    <xdr:to>
      <xdr:col>85</xdr:col>
      <xdr:colOff>127000</xdr:colOff>
      <xdr:row>76</xdr:row>
      <xdr:rowOff>128600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142277"/>
          <a:ext cx="8382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78364</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08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95326</xdr:rowOff>
    </xdr:from>
    <xdr:to>
      <xdr:col>81</xdr:col>
      <xdr:colOff>50800</xdr:colOff>
      <xdr:row>76</xdr:row>
      <xdr:rowOff>112077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125526"/>
          <a:ext cx="889000" cy="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23944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22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95326</xdr:rowOff>
    </xdr:from>
    <xdr:to>
      <xdr:col>76</xdr:col>
      <xdr:colOff>114300</xdr:colOff>
      <xdr:row>76</xdr:row>
      <xdr:rowOff>111010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12552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26103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22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100800</xdr:rowOff>
    </xdr:from>
    <xdr:to>
      <xdr:col>71</xdr:col>
      <xdr:colOff>177800</xdr:colOff>
      <xdr:row>76</xdr:row>
      <xdr:rowOff>111010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131000"/>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51694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166057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1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77800</xdr:rowOff>
    </xdr:from>
    <xdr:to>
      <xdr:col>85</xdr:col>
      <xdr:colOff>177800</xdr:colOff>
      <xdr:row>77</xdr:row>
      <xdr:rowOff>7950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100677</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9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61277</xdr:rowOff>
    </xdr:from>
    <xdr:to>
      <xdr:col>81</xdr:col>
      <xdr:colOff>101600</xdr:colOff>
      <xdr:row>76</xdr:row>
      <xdr:rowOff>162877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9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7955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286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44526</xdr:rowOff>
    </xdr:from>
    <xdr:to>
      <xdr:col>76</xdr:col>
      <xdr:colOff>165100</xdr:colOff>
      <xdr:row>76</xdr:row>
      <xdr:rowOff>146126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7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162653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284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60210</xdr:rowOff>
    </xdr:from>
    <xdr:to>
      <xdr:col>72</xdr:col>
      <xdr:colOff>38100</xdr:colOff>
      <xdr:row>76</xdr:row>
      <xdr:rowOff>161810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9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6888</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286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50000</xdr:rowOff>
    </xdr:from>
    <xdr:to>
      <xdr:col>67</xdr:col>
      <xdr:colOff>101600</xdr:colOff>
      <xdr:row>76</xdr:row>
      <xdr:rowOff>151600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0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168127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285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22547</xdr:rowOff>
    </xdr:from>
    <xdr:to>
      <xdr:col>85</xdr:col>
      <xdr:colOff>127000</xdr:colOff>
      <xdr:row>99</xdr:row>
      <xdr:rowOff>37125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996097"/>
          <a:ext cx="838200" cy="1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34430</xdr:rowOff>
    </xdr:from>
    <xdr:to>
      <xdr:col>81</xdr:col>
      <xdr:colOff>50800</xdr:colOff>
      <xdr:row>99</xdr:row>
      <xdr:rowOff>37125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7007980"/>
          <a:ext cx="8890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81028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71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168218</xdr:rowOff>
    </xdr:from>
    <xdr:to>
      <xdr:col>76</xdr:col>
      <xdr:colOff>114300</xdr:colOff>
      <xdr:row>99</xdr:row>
      <xdr:rowOff>34430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970318"/>
          <a:ext cx="889000" cy="3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85027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151746</xdr:rowOff>
    </xdr:from>
    <xdr:to>
      <xdr:col>71</xdr:col>
      <xdr:colOff>177800</xdr:colOff>
      <xdr:row>98</xdr:row>
      <xdr:rowOff>168218</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953846"/>
          <a:ext cx="889000" cy="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62107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703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143197</xdr:rowOff>
    </xdr:from>
    <xdr:to>
      <xdr:col>85</xdr:col>
      <xdr:colOff>177800</xdr:colOff>
      <xdr:row>99</xdr:row>
      <xdr:rowOff>73347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4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104629</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157775</xdr:rowOff>
    </xdr:from>
    <xdr:to>
      <xdr:col>81</xdr:col>
      <xdr:colOff>101600</xdr:colOff>
      <xdr:row>99</xdr:row>
      <xdr:rowOff>87925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79052</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705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155080</xdr:rowOff>
    </xdr:from>
    <xdr:to>
      <xdr:col>76</xdr:col>
      <xdr:colOff>165100</xdr:colOff>
      <xdr:row>99</xdr:row>
      <xdr:rowOff>85230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76357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70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117418</xdr:rowOff>
    </xdr:from>
    <xdr:to>
      <xdr:col>72</xdr:col>
      <xdr:colOff>38100</xdr:colOff>
      <xdr:row>99</xdr:row>
      <xdr:rowOff>47568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1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64095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69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100946</xdr:rowOff>
    </xdr:from>
    <xdr:to>
      <xdr:col>67</xdr:col>
      <xdr:colOff>101600</xdr:colOff>
      <xdr:row>99</xdr:row>
      <xdr:rowOff>31096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0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47623</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67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137597</xdr:rowOff>
    </xdr:from>
    <xdr:to>
      <xdr:col>116</xdr:col>
      <xdr:colOff>63500</xdr:colOff>
      <xdr:row>38</xdr:row>
      <xdr:rowOff>137688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652697"/>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7261</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137688</xdr:rowOff>
    </xdr:from>
    <xdr:to>
      <xdr:col>111</xdr:col>
      <xdr:colOff>177800</xdr:colOff>
      <xdr:row>38</xdr:row>
      <xdr:rowOff>137780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65278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137780</xdr:rowOff>
    </xdr:from>
    <xdr:to>
      <xdr:col>107</xdr:col>
      <xdr:colOff>50800</xdr:colOff>
      <xdr:row>38</xdr:row>
      <xdr:rowOff>137963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65288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137963</xdr:rowOff>
    </xdr:from>
    <xdr:to>
      <xdr:col>102</xdr:col>
      <xdr:colOff>114300</xdr:colOff>
      <xdr:row>38</xdr:row>
      <xdr:rowOff>138054</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653063"/>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86797</xdr:rowOff>
    </xdr:from>
    <xdr:to>
      <xdr:col>116</xdr:col>
      <xdr:colOff>114300</xdr:colOff>
      <xdr:row>39</xdr:row>
      <xdr:rowOff>16947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1724</xdr:rowOff>
    </xdr:from>
    <xdr:ext cx="313932"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6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86888</xdr:rowOff>
    </xdr:from>
    <xdr:to>
      <xdr:col>112</xdr:col>
      <xdr:colOff>38100</xdr:colOff>
      <xdr:row>39</xdr:row>
      <xdr:rowOff>17038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8165</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66333" y="6694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86980</xdr:rowOff>
    </xdr:from>
    <xdr:to>
      <xdr:col>107</xdr:col>
      <xdr:colOff>101600</xdr:colOff>
      <xdr:row>39</xdr:row>
      <xdr:rowOff>17130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8257</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77333" y="6694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87163</xdr:rowOff>
    </xdr:from>
    <xdr:to>
      <xdr:col>102</xdr:col>
      <xdr:colOff>165100</xdr:colOff>
      <xdr:row>39</xdr:row>
      <xdr:rowOff>17313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8440</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88333" y="6694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87254</xdr:rowOff>
    </xdr:from>
    <xdr:to>
      <xdr:col>98</xdr:col>
      <xdr:colOff>38100</xdr:colOff>
      <xdr:row>39</xdr:row>
      <xdr:rowOff>17404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8531</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695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9489</xdr:rowOff>
    </xdr:from>
    <xdr:to>
      <xdr:col>116</xdr:col>
      <xdr:colOff>63500</xdr:colOff>
      <xdr:row>58</xdr:row>
      <xdr:rowOff>13559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9953589"/>
          <a:ext cx="8382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4233</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9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159954</xdr:rowOff>
    </xdr:from>
    <xdr:to>
      <xdr:col>111</xdr:col>
      <xdr:colOff>177800</xdr:colOff>
      <xdr:row>58</xdr:row>
      <xdr:rowOff>13559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9932604"/>
          <a:ext cx="889000" cy="2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119128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164754</xdr:rowOff>
    </xdr:from>
    <xdr:to>
      <xdr:col>107</xdr:col>
      <xdr:colOff>50800</xdr:colOff>
      <xdr:row>57</xdr:row>
      <xdr:rowOff>159954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765954"/>
          <a:ext cx="889000" cy="16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111721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164754</xdr:rowOff>
    </xdr:from>
    <xdr:to>
      <xdr:col>102</xdr:col>
      <xdr:colOff>114300</xdr:colOff>
      <xdr:row>58</xdr:row>
      <xdr:rowOff>3866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9765954"/>
          <a:ext cx="889000" cy="18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126671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130139</xdr:rowOff>
    </xdr:from>
    <xdr:to>
      <xdr:col>116</xdr:col>
      <xdr:colOff>114300</xdr:colOff>
      <xdr:row>58</xdr:row>
      <xdr:rowOff>60289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0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153016</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7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134209</xdr:rowOff>
    </xdr:from>
    <xdr:to>
      <xdr:col>112</xdr:col>
      <xdr:colOff>38100</xdr:colOff>
      <xdr:row>58</xdr:row>
      <xdr:rowOff>64359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80886</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682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109154</xdr:rowOff>
    </xdr:from>
    <xdr:to>
      <xdr:col>107</xdr:col>
      <xdr:colOff>101600</xdr:colOff>
      <xdr:row>58</xdr:row>
      <xdr:rowOff>39304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88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55831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65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113954</xdr:rowOff>
    </xdr:from>
    <xdr:to>
      <xdr:col>102</xdr:col>
      <xdr:colOff>165100</xdr:colOff>
      <xdr:row>57</xdr:row>
      <xdr:rowOff>44104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71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60631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490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124516</xdr:rowOff>
    </xdr:from>
    <xdr:to>
      <xdr:col>98</xdr:col>
      <xdr:colOff>38100</xdr:colOff>
      <xdr:row>58</xdr:row>
      <xdr:rowOff>54666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89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71193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67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157348</xdr:rowOff>
    </xdr:from>
    <xdr:to>
      <xdr:col>116</xdr:col>
      <xdr:colOff>62864</xdr:colOff>
      <xdr:row>78</xdr:row>
      <xdr:rowOff>91602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30298"/>
          <a:ext cx="1269" cy="113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95429</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6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91602</xdr:rowOff>
    </xdr:from>
    <xdr:to>
      <xdr:col>116</xdr:col>
      <xdr:colOff>152400</xdr:colOff>
      <xdr:row>78</xdr:row>
      <xdr:rowOff>91602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64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104025</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0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157348</xdr:rowOff>
    </xdr:from>
    <xdr:to>
      <xdr:col>116</xdr:col>
      <xdr:colOff>152400</xdr:colOff>
      <xdr:row>71</xdr:row>
      <xdr:rowOff>157348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30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77429</xdr:rowOff>
    </xdr:from>
    <xdr:to>
      <xdr:col>116</xdr:col>
      <xdr:colOff>63500</xdr:colOff>
      <xdr:row>78</xdr:row>
      <xdr:rowOff>77819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3450529"/>
          <a:ext cx="8382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161314</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48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138437</xdr:rowOff>
    </xdr:from>
    <xdr:to>
      <xdr:col>116</xdr:col>
      <xdr:colOff>114300</xdr:colOff>
      <xdr:row>76</xdr:row>
      <xdr:rowOff>68588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147495</xdr:rowOff>
    </xdr:from>
    <xdr:to>
      <xdr:col>111</xdr:col>
      <xdr:colOff>177800</xdr:colOff>
      <xdr:row>78</xdr:row>
      <xdr:rowOff>77429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349145"/>
          <a:ext cx="889000" cy="10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98616</xdr:rowOff>
    </xdr:from>
    <xdr:to>
      <xdr:col>112</xdr:col>
      <xdr:colOff>38100</xdr:colOff>
      <xdr:row>76</xdr:row>
      <xdr:rowOff>28766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45293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137643</xdr:rowOff>
    </xdr:from>
    <xdr:to>
      <xdr:col>107</xdr:col>
      <xdr:colOff>50800</xdr:colOff>
      <xdr:row>77</xdr:row>
      <xdr:rowOff>147495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3339293"/>
          <a:ext cx="8890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99164</xdr:rowOff>
    </xdr:from>
    <xdr:to>
      <xdr:col>107</xdr:col>
      <xdr:colOff>101600</xdr:colOff>
      <xdr:row>76</xdr:row>
      <xdr:rowOff>29314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45841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137643</xdr:rowOff>
    </xdr:from>
    <xdr:to>
      <xdr:col>102</xdr:col>
      <xdr:colOff>114300</xdr:colOff>
      <xdr:row>78</xdr:row>
      <xdr:rowOff>138145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339293"/>
          <a:ext cx="889000" cy="17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95164</xdr:rowOff>
    </xdr:from>
    <xdr:to>
      <xdr:col>102</xdr:col>
      <xdr:colOff>165100</xdr:colOff>
      <xdr:row>76</xdr:row>
      <xdr:rowOff>25313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41841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109428</xdr:rowOff>
    </xdr:from>
    <xdr:to>
      <xdr:col>98</xdr:col>
      <xdr:colOff>38100</xdr:colOff>
      <xdr:row>76</xdr:row>
      <xdr:rowOff>39579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56105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27019</xdr:rowOff>
    </xdr:from>
    <xdr:to>
      <xdr:col>116</xdr:col>
      <xdr:colOff>114300</xdr:colOff>
      <xdr:row>78</xdr:row>
      <xdr:rowOff>128619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40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113396</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31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26629</xdr:rowOff>
    </xdr:from>
    <xdr:to>
      <xdr:col>112</xdr:col>
      <xdr:colOff>38100</xdr:colOff>
      <xdr:row>78</xdr:row>
      <xdr:rowOff>128229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3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119356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49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96695</xdr:rowOff>
    </xdr:from>
    <xdr:to>
      <xdr:col>107</xdr:col>
      <xdr:colOff>101600</xdr:colOff>
      <xdr:row>78</xdr:row>
      <xdr:rowOff>26845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29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17972</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39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86843</xdr:rowOff>
    </xdr:from>
    <xdr:to>
      <xdr:col>102</xdr:col>
      <xdr:colOff>165100</xdr:colOff>
      <xdr:row>78</xdr:row>
      <xdr:rowOff>16993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2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8120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3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87345</xdr:rowOff>
    </xdr:from>
    <xdr:to>
      <xdr:col>98</xdr:col>
      <xdr:colOff>38100</xdr:colOff>
      <xdr:row>79</xdr:row>
      <xdr:rowOff>17495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4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8622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55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補助費は東日本大震災復興交付金返還金の発生にともない、住民一人当たり４０，７１８円と大幅に上昇したものの、全国平均、宮城県平均、類似団体平均を下回っている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普通建設事業費は、住民一人当たり</a:t>
          </a:r>
          <a:r>
            <a:rPr kumimoji="1" lang="ja-JP" altLang="en-US" sz="1400">
              <a:solidFill>
                <a:schemeClr val="dk1"/>
              </a:solidFill>
              <a:effectLst/>
              <a:latin typeface="+mn-lt"/>
              <a:ea typeface="+mn-ea"/>
              <a:cs typeface="+mn-cs"/>
            </a:rPr>
            <a:t>９２，３１０</a:t>
          </a:r>
          <a:r>
            <a:rPr kumimoji="1" lang="ja-JP" altLang="ja-JP" sz="1400">
              <a:solidFill>
                <a:schemeClr val="dk1"/>
              </a:solidFill>
              <a:effectLst/>
              <a:latin typeface="+mn-lt"/>
              <a:ea typeface="+mn-ea"/>
              <a:cs typeface="+mn-cs"/>
            </a:rPr>
            <a:t>円とな</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、全国平均及び類似団体平均を上回っているが、復興事業</a:t>
          </a:r>
          <a:r>
            <a:rPr kumimoji="1" lang="ja-JP" altLang="en-US" sz="1400">
              <a:solidFill>
                <a:schemeClr val="dk1"/>
              </a:solidFill>
              <a:effectLst/>
              <a:latin typeface="+mn-lt"/>
              <a:ea typeface="+mn-ea"/>
              <a:cs typeface="+mn-cs"/>
            </a:rPr>
            <a:t>の進捗により</a:t>
          </a:r>
          <a:r>
            <a:rPr kumimoji="1" lang="ja-JP" altLang="ja-JP" sz="1400">
              <a:solidFill>
                <a:schemeClr val="dk1"/>
              </a:solidFill>
              <a:effectLst/>
              <a:latin typeface="+mn-lt"/>
              <a:ea typeface="+mn-ea"/>
              <a:cs typeface="+mn-cs"/>
            </a:rPr>
            <a:t>減少</a:t>
          </a:r>
          <a:r>
            <a:rPr kumimoji="1" lang="ja-JP" altLang="en-US" sz="1400">
              <a:solidFill>
                <a:schemeClr val="dk1"/>
              </a:solidFill>
              <a:effectLst/>
              <a:latin typeface="+mn-lt"/>
              <a:ea typeface="+mn-ea"/>
              <a:cs typeface="+mn-cs"/>
            </a:rPr>
            <a:t>傾向にある</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東日本大震災復興事業及び利府小学校建替えや文化複合施設整備など政策的事業の推進により、一時的に高い値となっているが、各建設事業が完了する令和３年度以降は大幅に減少することが見込まれる。</a:t>
          </a:r>
          <a:endParaRPr kumimoji="1" lang="en-US" altLang="ja-JP" sz="1400">
            <a:solidFill>
              <a:schemeClr val="dk1"/>
            </a:solidFill>
            <a:effectLst/>
            <a:latin typeface="+mn-lt"/>
            <a:ea typeface="+mn-ea"/>
            <a:cs typeface="+mn-cs"/>
          </a:endParaRPr>
        </a:p>
        <a:p>
          <a:r>
            <a:rPr kumimoji="1" lang="ja-JP" altLang="en-US" sz="1400" baseline="0">
              <a:solidFill>
                <a:schemeClr val="dk1"/>
              </a:solidFill>
              <a:effectLst/>
              <a:latin typeface="+mn-lt"/>
              <a:ea typeface="+mn-ea"/>
              <a:cs typeface="+mn-cs"/>
            </a:rPr>
            <a:t>　繰出金は住民一人当たり２２，７０７円</a:t>
          </a:r>
          <a:r>
            <a:rPr kumimoji="1" lang="ja-JP" altLang="ja-JP" sz="1400">
              <a:solidFill>
                <a:schemeClr val="dk1"/>
              </a:solidFill>
              <a:effectLst/>
              <a:latin typeface="+mn-lt"/>
              <a:ea typeface="+mn-ea"/>
              <a:cs typeface="+mn-cs"/>
            </a:rPr>
            <a:t>となり、全国平均、宮城県平均及び類似団体平均を大幅に下回っている</a:t>
          </a:r>
          <a:r>
            <a:rPr kumimoji="1" lang="ja-JP" altLang="en-US" sz="1400">
              <a:solidFill>
                <a:schemeClr val="dk1"/>
              </a:solidFill>
              <a:effectLst/>
              <a:latin typeface="+mn-lt"/>
              <a:ea typeface="+mn-ea"/>
              <a:cs typeface="+mn-cs"/>
            </a:rPr>
            <a:t>。主な要因としては本町が運営する公営企業等が少ないことや、繰出し基準を遵守していることが考えられる。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宮城県利府町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36,168
36,018
44.89
14,881,109
13,595,012
660,561
6,849,106
12,256,929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78740</xdr:rowOff>
    </xdr:from>
    <xdr:to>
      <xdr:col>24</xdr:col>
      <xdr:colOff>63500</xdr:colOff>
      <xdr:row>35</xdr:row>
      <xdr:rowOff>88265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7949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5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88265</xdr:rowOff>
    </xdr:from>
    <xdr:to>
      <xdr:col>19</xdr:col>
      <xdr:colOff>177800</xdr:colOff>
      <xdr:row>35</xdr:row>
      <xdr:rowOff>93599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89015"/>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102633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85217</xdr:rowOff>
    </xdr:from>
    <xdr:to>
      <xdr:col>15</xdr:col>
      <xdr:colOff>50800</xdr:colOff>
      <xdr:row>35</xdr:row>
      <xdr:rowOff>93599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8596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85217</xdr:rowOff>
    </xdr:from>
    <xdr:to>
      <xdr:col>10</xdr:col>
      <xdr:colOff>114300</xdr:colOff>
      <xdr:row>36</xdr:row>
      <xdr:rowOff>8255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85967"/>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161307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27940</xdr:rowOff>
    </xdr:from>
    <xdr:to>
      <xdr:col>24</xdr:col>
      <xdr:colOff>114300</xdr:colOff>
      <xdr:row>35</xdr:row>
      <xdr:rowOff>129540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6367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37465</xdr:rowOff>
    </xdr:from>
    <xdr:to>
      <xdr:col>20</xdr:col>
      <xdr:colOff>38100</xdr:colOff>
      <xdr:row>35</xdr:row>
      <xdr:rowOff>139065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130192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3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42799</xdr:rowOff>
    </xdr:from>
    <xdr:to>
      <xdr:col>15</xdr:col>
      <xdr:colOff>101600</xdr:colOff>
      <xdr:row>35</xdr:row>
      <xdr:rowOff>144399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135526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3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34417</xdr:rowOff>
    </xdr:from>
    <xdr:to>
      <xdr:col>10</xdr:col>
      <xdr:colOff>165100</xdr:colOff>
      <xdr:row>35</xdr:row>
      <xdr:rowOff>136017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3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127144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128905</xdr:rowOff>
    </xdr:from>
    <xdr:to>
      <xdr:col>6</xdr:col>
      <xdr:colOff>38100</xdr:colOff>
      <xdr:row>36</xdr:row>
      <xdr:rowOff>59055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50182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2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144552</xdr:rowOff>
    </xdr:from>
    <xdr:to>
      <xdr:col>24</xdr:col>
      <xdr:colOff>63500</xdr:colOff>
      <xdr:row>58</xdr:row>
      <xdr:rowOff>166908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88652"/>
          <a:ext cx="838200" cy="2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161831</xdr:rowOff>
    </xdr:from>
    <xdr:to>
      <xdr:col>19</xdr:col>
      <xdr:colOff>177800</xdr:colOff>
      <xdr:row>58</xdr:row>
      <xdr:rowOff>166908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105931"/>
          <a:ext cx="8890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39185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1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136440</xdr:rowOff>
    </xdr:from>
    <xdr:to>
      <xdr:col>15</xdr:col>
      <xdr:colOff>50800</xdr:colOff>
      <xdr:row>58</xdr:row>
      <xdr:rowOff>161831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80540"/>
          <a:ext cx="889000" cy="2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43407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1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127760</xdr:rowOff>
    </xdr:from>
    <xdr:to>
      <xdr:col>10</xdr:col>
      <xdr:colOff>114300</xdr:colOff>
      <xdr:row>58</xdr:row>
      <xdr:rowOff>136440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71860"/>
          <a:ext cx="889000" cy="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18256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1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93752</xdr:rowOff>
    </xdr:from>
    <xdr:to>
      <xdr:col>24</xdr:col>
      <xdr:colOff>114300</xdr:colOff>
      <xdr:row>59</xdr:row>
      <xdr:rowOff>23902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116108</xdr:rowOff>
    </xdr:from>
    <xdr:to>
      <xdr:col>20</xdr:col>
      <xdr:colOff>38100</xdr:colOff>
      <xdr:row>59</xdr:row>
      <xdr:rowOff>46258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37385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5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111031</xdr:rowOff>
    </xdr:from>
    <xdr:to>
      <xdr:col>15</xdr:col>
      <xdr:colOff>101600</xdr:colOff>
      <xdr:row>59</xdr:row>
      <xdr:rowOff>41181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5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32308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4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85640</xdr:rowOff>
    </xdr:from>
    <xdr:to>
      <xdr:col>10</xdr:col>
      <xdr:colOff>165100</xdr:colOff>
      <xdr:row>59</xdr:row>
      <xdr:rowOff>15790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2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32317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0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76960</xdr:rowOff>
    </xdr:from>
    <xdr:to>
      <xdr:col>6</xdr:col>
      <xdr:colOff>38100</xdr:colOff>
      <xdr:row>59</xdr:row>
      <xdr:rowOff>7110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2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23637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9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98585</xdr:rowOff>
    </xdr:from>
    <xdr:to>
      <xdr:col>24</xdr:col>
      <xdr:colOff>63500</xdr:colOff>
      <xdr:row>78</xdr:row>
      <xdr:rowOff>138068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471685"/>
          <a:ext cx="8382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46071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138068</xdr:rowOff>
    </xdr:from>
    <xdr:to>
      <xdr:col>19</xdr:col>
      <xdr:colOff>177800</xdr:colOff>
      <xdr:row>79</xdr:row>
      <xdr:rowOff>10150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511168"/>
          <a:ext cx="889000" cy="4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10150</xdr:rowOff>
    </xdr:from>
    <xdr:to>
      <xdr:col>15</xdr:col>
      <xdr:colOff>50800</xdr:colOff>
      <xdr:row>79</xdr:row>
      <xdr:rowOff>45397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554700"/>
          <a:ext cx="889000" cy="3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45397</xdr:rowOff>
    </xdr:from>
    <xdr:to>
      <xdr:col>10</xdr:col>
      <xdr:colOff>114300</xdr:colOff>
      <xdr:row>79</xdr:row>
      <xdr:rowOff>86795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589947"/>
          <a:ext cx="889000" cy="4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47785</xdr:rowOff>
    </xdr:from>
    <xdr:to>
      <xdr:col>24</xdr:col>
      <xdr:colOff>114300</xdr:colOff>
      <xdr:row>78</xdr:row>
      <xdr:rowOff>149385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4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134162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3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87268</xdr:rowOff>
    </xdr:from>
    <xdr:to>
      <xdr:col>20</xdr:col>
      <xdr:colOff>38100</xdr:colOff>
      <xdr:row>79</xdr:row>
      <xdr:rowOff>17418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4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8545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55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130800</xdr:rowOff>
    </xdr:from>
    <xdr:to>
      <xdr:col>15</xdr:col>
      <xdr:colOff>101600</xdr:colOff>
      <xdr:row>79</xdr:row>
      <xdr:rowOff>60950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52077</xdr:rowOff>
    </xdr:from>
    <xdr:ext cx="534377"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41111" y="1359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166047</xdr:rowOff>
    </xdr:from>
    <xdr:to>
      <xdr:col>10</xdr:col>
      <xdr:colOff>165100</xdr:colOff>
      <xdr:row>79</xdr:row>
      <xdr:rowOff>96197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5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87324</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52111" y="136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35995</xdr:rowOff>
    </xdr:from>
    <xdr:to>
      <xdr:col>6</xdr:col>
      <xdr:colOff>38100</xdr:colOff>
      <xdr:row>79</xdr:row>
      <xdr:rowOff>137595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5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128722</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63111" y="136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57437</xdr:rowOff>
    </xdr:from>
    <xdr:to>
      <xdr:col>24</xdr:col>
      <xdr:colOff>63500</xdr:colOff>
      <xdr:row>99</xdr:row>
      <xdr:rowOff>93458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7030987"/>
          <a:ext cx="838200" cy="3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59216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89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52570</xdr:rowOff>
    </xdr:from>
    <xdr:to>
      <xdr:col>19</xdr:col>
      <xdr:colOff>177800</xdr:colOff>
      <xdr:row>99</xdr:row>
      <xdr:rowOff>57437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7026120"/>
          <a:ext cx="889000" cy="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115816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51248</xdr:rowOff>
    </xdr:from>
    <xdr:to>
      <xdr:col>15</xdr:col>
      <xdr:colOff>50800</xdr:colOff>
      <xdr:row>99</xdr:row>
      <xdr:rowOff>52570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7024798"/>
          <a:ext cx="889000" cy="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51248</xdr:rowOff>
    </xdr:from>
    <xdr:to>
      <xdr:col>10</xdr:col>
      <xdr:colOff>114300</xdr:colOff>
      <xdr:row>99</xdr:row>
      <xdr:rowOff>127322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7024798"/>
          <a:ext cx="889000" cy="7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42658</xdr:rowOff>
    </xdr:from>
    <xdr:to>
      <xdr:col>24</xdr:col>
      <xdr:colOff>114300</xdr:colOff>
      <xdr:row>99</xdr:row>
      <xdr:rowOff>144258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701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129035</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9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6637</xdr:rowOff>
    </xdr:from>
    <xdr:to>
      <xdr:col>20</xdr:col>
      <xdr:colOff>38100</xdr:colOff>
      <xdr:row>99</xdr:row>
      <xdr:rowOff>108237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8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99364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7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1770</xdr:rowOff>
    </xdr:from>
    <xdr:to>
      <xdr:col>15</xdr:col>
      <xdr:colOff>101600</xdr:colOff>
      <xdr:row>99</xdr:row>
      <xdr:rowOff>103370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7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94497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6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448</xdr:rowOff>
    </xdr:from>
    <xdr:to>
      <xdr:col>10</xdr:col>
      <xdr:colOff>165100</xdr:colOff>
      <xdr:row>99</xdr:row>
      <xdr:rowOff>102048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7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93175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6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76522</xdr:rowOff>
    </xdr:from>
    <xdr:to>
      <xdr:col>6</xdr:col>
      <xdr:colOff>38100</xdr:colOff>
      <xdr:row>100</xdr:row>
      <xdr:rowOff>6672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705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169249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14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135128</xdr:rowOff>
    </xdr:from>
    <xdr:to>
      <xdr:col>55</xdr:col>
      <xdr:colOff>0</xdr:colOff>
      <xdr:row>36</xdr:row>
      <xdr:rowOff>136271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30732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156862</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00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136271</xdr:rowOff>
    </xdr:from>
    <xdr:to>
      <xdr:col>50</xdr:col>
      <xdr:colOff>114300</xdr:colOff>
      <xdr:row>36</xdr:row>
      <xdr:rowOff>136652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30847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76852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59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142367</xdr:rowOff>
    </xdr:from>
    <xdr:to>
      <xdr:col>45</xdr:col>
      <xdr:colOff>177800</xdr:colOff>
      <xdr:row>36</xdr:row>
      <xdr:rowOff>136652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5800217"/>
          <a:ext cx="889000" cy="50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78376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59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61595</xdr:rowOff>
    </xdr:from>
    <xdr:to>
      <xdr:col>41</xdr:col>
      <xdr:colOff>50800</xdr:colOff>
      <xdr:row>33</xdr:row>
      <xdr:rowOff>142367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5376545"/>
          <a:ext cx="889000" cy="4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39133</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59707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84328</xdr:rowOff>
    </xdr:from>
    <xdr:to>
      <xdr:col>55</xdr:col>
      <xdr:colOff>50800</xdr:colOff>
      <xdr:row>37</xdr:row>
      <xdr:rowOff>14478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107205</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107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85471</xdr:rowOff>
    </xdr:from>
    <xdr:to>
      <xdr:col>50</xdr:col>
      <xdr:colOff>165100</xdr:colOff>
      <xdr:row>37</xdr:row>
      <xdr:rowOff>15621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25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32148</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03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85852</xdr:rowOff>
    </xdr:from>
    <xdr:to>
      <xdr:col>46</xdr:col>
      <xdr:colOff>38100</xdr:colOff>
      <xdr:row>37</xdr:row>
      <xdr:rowOff>16002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32529</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03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91567</xdr:rowOff>
    </xdr:from>
    <xdr:to>
      <xdr:col>41</xdr:col>
      <xdr:colOff>101600</xdr:colOff>
      <xdr:row>34</xdr:row>
      <xdr:rowOff>21717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574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38244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10795</xdr:rowOff>
    </xdr:from>
    <xdr:to>
      <xdr:col>36</xdr:col>
      <xdr:colOff>165100</xdr:colOff>
      <xdr:row>31</xdr:row>
      <xdr:rowOff>112395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3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128922</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10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3259</xdr:rowOff>
    </xdr:from>
    <xdr:to>
      <xdr:col>55</xdr:col>
      <xdr:colOff>0</xdr:colOff>
      <xdr:row>56</xdr:row>
      <xdr:rowOff>109117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9433009"/>
          <a:ext cx="838200" cy="27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10961</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95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2164</xdr:rowOff>
    </xdr:from>
    <xdr:to>
      <xdr:col>50</xdr:col>
      <xdr:colOff>114300</xdr:colOff>
      <xdr:row>55</xdr:row>
      <xdr:rowOff>3259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260464"/>
          <a:ext cx="889000" cy="17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133539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2164</xdr:rowOff>
    </xdr:from>
    <xdr:to>
      <xdr:col>45</xdr:col>
      <xdr:colOff>177800</xdr:colOff>
      <xdr:row>56</xdr:row>
      <xdr:rowOff>156241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9260464"/>
          <a:ext cx="889000" cy="4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137801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156241</xdr:rowOff>
    </xdr:from>
    <xdr:to>
      <xdr:col>41</xdr:col>
      <xdr:colOff>50800</xdr:colOff>
      <xdr:row>58</xdr:row>
      <xdr:rowOff>166953</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757441"/>
          <a:ext cx="889000" cy="35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160972</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58317</xdr:rowOff>
    </xdr:from>
    <xdr:to>
      <xdr:col>55</xdr:col>
      <xdr:colOff>50800</xdr:colOff>
      <xdr:row>56</xdr:row>
      <xdr:rowOff>159917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65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81194</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51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123909</xdr:rowOff>
    </xdr:from>
    <xdr:to>
      <xdr:col>50</xdr:col>
      <xdr:colOff>165100</xdr:colOff>
      <xdr:row>55</xdr:row>
      <xdr:rowOff>54059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3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70586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915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122814</xdr:rowOff>
    </xdr:from>
    <xdr:to>
      <xdr:col>46</xdr:col>
      <xdr:colOff>38100</xdr:colOff>
      <xdr:row>54</xdr:row>
      <xdr:rowOff>52964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2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69491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898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105441</xdr:rowOff>
    </xdr:from>
    <xdr:to>
      <xdr:col>41</xdr:col>
      <xdr:colOff>101600</xdr:colOff>
      <xdr:row>57</xdr:row>
      <xdr:rowOff>35591</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70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52118</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48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116153</xdr:rowOff>
    </xdr:from>
    <xdr:to>
      <xdr:col>36</xdr:col>
      <xdr:colOff>165100</xdr:colOff>
      <xdr:row>59</xdr:row>
      <xdr:rowOff>46303</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37430</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167081</xdr:rowOff>
    </xdr:from>
    <xdr:to>
      <xdr:col>55</xdr:col>
      <xdr:colOff>0</xdr:colOff>
      <xdr:row>78</xdr:row>
      <xdr:rowOff>168173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540181"/>
          <a:ext cx="8382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168173</xdr:rowOff>
    </xdr:from>
    <xdr:to>
      <xdr:col>50</xdr:col>
      <xdr:colOff>114300</xdr:colOff>
      <xdr:row>79</xdr:row>
      <xdr:rowOff>7162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541273"/>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168935</xdr:rowOff>
    </xdr:from>
    <xdr:to>
      <xdr:col>45</xdr:col>
      <xdr:colOff>177800</xdr:colOff>
      <xdr:row>79</xdr:row>
      <xdr:rowOff>7162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7861300" y="13542035"/>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168935</xdr:rowOff>
    </xdr:from>
    <xdr:to>
      <xdr:col>41</xdr:col>
      <xdr:colOff>50800</xdr:colOff>
      <xdr:row>79</xdr:row>
      <xdr:rowOff>14593</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42035"/>
          <a:ext cx="889000" cy="1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116281</xdr:rowOff>
    </xdr:from>
    <xdr:to>
      <xdr:col>55</xdr:col>
      <xdr:colOff>50800</xdr:colOff>
      <xdr:row>79</xdr:row>
      <xdr:rowOff>46431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4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57802</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43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117373</xdr:rowOff>
    </xdr:from>
    <xdr:to>
      <xdr:col>50</xdr:col>
      <xdr:colOff>165100</xdr:colOff>
      <xdr:row>79</xdr:row>
      <xdr:rowOff>47523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9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38650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58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127812</xdr:rowOff>
    </xdr:from>
    <xdr:to>
      <xdr:col>46</xdr:col>
      <xdr:colOff>38100</xdr:colOff>
      <xdr:row>79</xdr:row>
      <xdr:rowOff>57962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50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49089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59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118135</xdr:rowOff>
    </xdr:from>
    <xdr:to>
      <xdr:col>41</xdr:col>
      <xdr:colOff>101600</xdr:colOff>
      <xdr:row>79</xdr:row>
      <xdr:rowOff>48285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9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39412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8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135243</xdr:rowOff>
    </xdr:from>
    <xdr:to>
      <xdr:col>36</xdr:col>
      <xdr:colOff>165100</xdr:colOff>
      <xdr:row>79</xdr:row>
      <xdr:rowOff>65393</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5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56520</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8" y="1360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72002</xdr:rowOff>
    </xdr:from>
    <xdr:to>
      <xdr:col>55</xdr:col>
      <xdr:colOff>0</xdr:colOff>
      <xdr:row>97</xdr:row>
      <xdr:rowOff>125952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02652"/>
          <a:ext cx="8382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152533</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40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42382</xdr:rowOff>
    </xdr:from>
    <xdr:to>
      <xdr:col>50</xdr:col>
      <xdr:colOff>114300</xdr:colOff>
      <xdr:row>97</xdr:row>
      <xdr:rowOff>125952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501582"/>
          <a:ext cx="889000" cy="25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42382</xdr:rowOff>
    </xdr:from>
    <xdr:to>
      <xdr:col>45</xdr:col>
      <xdr:colOff>177800</xdr:colOff>
      <xdr:row>96</xdr:row>
      <xdr:rowOff>53180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501582"/>
          <a:ext cx="8890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53180</xdr:rowOff>
    </xdr:from>
    <xdr:to>
      <xdr:col>41</xdr:col>
      <xdr:colOff>50800</xdr:colOff>
      <xdr:row>97</xdr:row>
      <xdr:rowOff>40346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512380"/>
          <a:ext cx="889000" cy="15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62385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69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80807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21202</xdr:rowOff>
    </xdr:from>
    <xdr:to>
      <xdr:col>55</xdr:col>
      <xdr:colOff>50800</xdr:colOff>
      <xdr:row>97</xdr:row>
      <xdr:rowOff>122802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171079</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3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75152</xdr:rowOff>
    </xdr:from>
    <xdr:to>
      <xdr:col>50</xdr:col>
      <xdr:colOff>165100</xdr:colOff>
      <xdr:row>98</xdr:row>
      <xdr:rowOff>5302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7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167879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9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163032</xdr:rowOff>
    </xdr:from>
    <xdr:to>
      <xdr:col>46</xdr:col>
      <xdr:colOff>38100</xdr:colOff>
      <xdr:row>96</xdr:row>
      <xdr:rowOff>93182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4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109709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22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2380</xdr:rowOff>
    </xdr:from>
    <xdr:to>
      <xdr:col>41</xdr:col>
      <xdr:colOff>101600</xdr:colOff>
      <xdr:row>96</xdr:row>
      <xdr:rowOff>103980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4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120507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23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160996</xdr:rowOff>
    </xdr:from>
    <xdr:to>
      <xdr:col>36</xdr:col>
      <xdr:colOff>165100</xdr:colOff>
      <xdr:row>97</xdr:row>
      <xdr:rowOff>91146</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2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82273</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1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135174</xdr:rowOff>
    </xdr:from>
    <xdr:to>
      <xdr:col>85</xdr:col>
      <xdr:colOff>127000</xdr:colOff>
      <xdr:row>37</xdr:row>
      <xdr:rowOff>20554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307374"/>
          <a:ext cx="838200" cy="5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135174</xdr:rowOff>
    </xdr:from>
    <xdr:to>
      <xdr:col>81</xdr:col>
      <xdr:colOff>50800</xdr:colOff>
      <xdr:row>37</xdr:row>
      <xdr:rowOff>3066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307374"/>
          <a:ext cx="889000" cy="3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137757</xdr:rowOff>
    </xdr:from>
    <xdr:to>
      <xdr:col>76</xdr:col>
      <xdr:colOff>114300</xdr:colOff>
      <xdr:row>37</xdr:row>
      <xdr:rowOff>3066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309957"/>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137757</xdr:rowOff>
    </xdr:from>
    <xdr:to>
      <xdr:col>71</xdr:col>
      <xdr:colOff>177800</xdr:colOff>
      <xdr:row>37</xdr:row>
      <xdr:rowOff>15799</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309957"/>
          <a:ext cx="8890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149694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97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141204</xdr:rowOff>
    </xdr:from>
    <xdr:to>
      <xdr:col>85</xdr:col>
      <xdr:colOff>177800</xdr:colOff>
      <xdr:row>37</xdr:row>
      <xdr:rowOff>71354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1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56131</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2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84374</xdr:rowOff>
    </xdr:from>
    <xdr:to>
      <xdr:col>81</xdr:col>
      <xdr:colOff>101600</xdr:colOff>
      <xdr:row>37</xdr:row>
      <xdr:rowOff>14524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5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5651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3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123716</xdr:rowOff>
    </xdr:from>
    <xdr:to>
      <xdr:col>76</xdr:col>
      <xdr:colOff>165100</xdr:colOff>
      <xdr:row>37</xdr:row>
      <xdr:rowOff>53866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9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44993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86957</xdr:rowOff>
    </xdr:from>
    <xdr:to>
      <xdr:col>72</xdr:col>
      <xdr:colOff>38100</xdr:colOff>
      <xdr:row>37</xdr:row>
      <xdr:rowOff>17107</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5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8234</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5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136449</xdr:rowOff>
    </xdr:from>
    <xdr:to>
      <xdr:col>67</xdr:col>
      <xdr:colOff>101600</xdr:colOff>
      <xdr:row>37</xdr:row>
      <xdr:rowOff>66599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57726</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0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6680</xdr:rowOff>
    </xdr:from>
    <xdr:to>
      <xdr:col>85</xdr:col>
      <xdr:colOff>127000</xdr:colOff>
      <xdr:row>56</xdr:row>
      <xdr:rowOff>13386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607880"/>
          <a:ext cx="8382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13386</xdr:rowOff>
    </xdr:from>
    <xdr:to>
      <xdr:col>81</xdr:col>
      <xdr:colOff>50800</xdr:colOff>
      <xdr:row>57</xdr:row>
      <xdr:rowOff>144615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614586"/>
          <a:ext cx="889000" cy="30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116967</xdr:rowOff>
    </xdr:from>
    <xdr:to>
      <xdr:col>76</xdr:col>
      <xdr:colOff>114300</xdr:colOff>
      <xdr:row>57</xdr:row>
      <xdr:rowOff>144615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889617"/>
          <a:ext cx="889000" cy="2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116967</xdr:rowOff>
    </xdr:from>
    <xdr:to>
      <xdr:col>71</xdr:col>
      <xdr:colOff>177800</xdr:colOff>
      <xdr:row>57</xdr:row>
      <xdr:rowOff>170967</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889617"/>
          <a:ext cx="889000" cy="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54297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9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127330</xdr:rowOff>
    </xdr:from>
    <xdr:to>
      <xdr:col>85</xdr:col>
      <xdr:colOff>177800</xdr:colOff>
      <xdr:row>56</xdr:row>
      <xdr:rowOff>57480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5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150207</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40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134036</xdr:rowOff>
    </xdr:from>
    <xdr:to>
      <xdr:col>81</xdr:col>
      <xdr:colOff>101600</xdr:colOff>
      <xdr:row>56</xdr:row>
      <xdr:rowOff>64186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56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80713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33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93815</xdr:rowOff>
    </xdr:from>
    <xdr:to>
      <xdr:col>76</xdr:col>
      <xdr:colOff>165100</xdr:colOff>
      <xdr:row>58</xdr:row>
      <xdr:rowOff>23965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8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40492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64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66167</xdr:rowOff>
    </xdr:from>
    <xdr:to>
      <xdr:col>72</xdr:col>
      <xdr:colOff>38100</xdr:colOff>
      <xdr:row>57</xdr:row>
      <xdr:rowOff>167767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12844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6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120167</xdr:rowOff>
    </xdr:from>
    <xdr:to>
      <xdr:col>67</xdr:col>
      <xdr:colOff>101600</xdr:colOff>
      <xdr:row>58</xdr:row>
      <xdr:rowOff>50317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8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66844</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6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43010</xdr:rowOff>
    </xdr:from>
    <xdr:to>
      <xdr:col>85</xdr:col>
      <xdr:colOff>127000</xdr:colOff>
      <xdr:row>79</xdr:row>
      <xdr:rowOff>44340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7560"/>
          <a:ext cx="838200" cy="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10834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83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43010</xdr:rowOff>
    </xdr:from>
    <xdr:to>
      <xdr:col>81</xdr:col>
      <xdr:colOff>50800</xdr:colOff>
      <xdr:row>79</xdr:row>
      <xdr:rowOff>43852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587560"/>
          <a:ext cx="8890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109174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43253</xdr:rowOff>
    </xdr:from>
    <xdr:to>
      <xdr:col>76</xdr:col>
      <xdr:colOff>114300</xdr:colOff>
      <xdr:row>79</xdr:row>
      <xdr:rowOff>43852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7803"/>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161257</xdr:rowOff>
    </xdr:from>
    <xdr:to>
      <xdr:col>71</xdr:col>
      <xdr:colOff>177800</xdr:colOff>
      <xdr:row>79</xdr:row>
      <xdr:rowOff>43253</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34357"/>
          <a:ext cx="889000" cy="5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81272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6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164990</xdr:rowOff>
    </xdr:from>
    <xdr:to>
      <xdr:col>85</xdr:col>
      <xdr:colOff>177800</xdr:colOff>
      <xdr:row>79</xdr:row>
      <xdr:rowOff>95140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137835</xdr:rowOff>
    </xdr:from>
    <xdr:ext cx="313932"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510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163660</xdr:rowOff>
    </xdr:from>
    <xdr:to>
      <xdr:col>81</xdr:col>
      <xdr:colOff>101600</xdr:colOff>
      <xdr:row>79</xdr:row>
      <xdr:rowOff>93810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84937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2017" y="1362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164502</xdr:rowOff>
    </xdr:from>
    <xdr:to>
      <xdr:col>76</xdr:col>
      <xdr:colOff>165100</xdr:colOff>
      <xdr:row>79</xdr:row>
      <xdr:rowOff>94652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85779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63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163903</xdr:rowOff>
    </xdr:from>
    <xdr:to>
      <xdr:col>72</xdr:col>
      <xdr:colOff>38100</xdr:colOff>
      <xdr:row>79</xdr:row>
      <xdr:rowOff>94053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85180</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4017" y="13629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110457</xdr:rowOff>
    </xdr:from>
    <xdr:to>
      <xdr:col>67</xdr:col>
      <xdr:colOff>101600</xdr:colOff>
      <xdr:row>79</xdr:row>
      <xdr:rowOff>40607</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48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57134</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47111" y="1325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112077</xdr:rowOff>
    </xdr:from>
    <xdr:to>
      <xdr:col>85</xdr:col>
      <xdr:colOff>127000</xdr:colOff>
      <xdr:row>96</xdr:row>
      <xdr:rowOff>128600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5481300" y="16571277"/>
          <a:ext cx="838200" cy="1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78351</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37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95326</xdr:rowOff>
    </xdr:from>
    <xdr:to>
      <xdr:col>81</xdr:col>
      <xdr:colOff>50800</xdr:colOff>
      <xdr:row>96</xdr:row>
      <xdr:rowOff>112077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554526"/>
          <a:ext cx="889000" cy="1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23944</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95326</xdr:rowOff>
    </xdr:from>
    <xdr:to>
      <xdr:col>76</xdr:col>
      <xdr:colOff>114300</xdr:colOff>
      <xdr:row>96</xdr:row>
      <xdr:rowOff>111010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554526"/>
          <a:ext cx="889000" cy="1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26103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100800</xdr:rowOff>
    </xdr:from>
    <xdr:to>
      <xdr:col>71</xdr:col>
      <xdr:colOff>177800</xdr:colOff>
      <xdr:row>96</xdr:row>
      <xdr:rowOff>111010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560000"/>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51694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8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165816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2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77800</xdr:rowOff>
    </xdr:from>
    <xdr:to>
      <xdr:col>85</xdr:col>
      <xdr:colOff>177800</xdr:colOff>
      <xdr:row>97</xdr:row>
      <xdr:rowOff>7950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100677</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388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61277</xdr:rowOff>
    </xdr:from>
    <xdr:to>
      <xdr:col>81</xdr:col>
      <xdr:colOff>101600</xdr:colOff>
      <xdr:row>96</xdr:row>
      <xdr:rowOff>162877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7954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2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44526</xdr:rowOff>
    </xdr:from>
    <xdr:to>
      <xdr:col>76</xdr:col>
      <xdr:colOff>165100</xdr:colOff>
      <xdr:row>96</xdr:row>
      <xdr:rowOff>146126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0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162653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27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60210</xdr:rowOff>
    </xdr:from>
    <xdr:to>
      <xdr:col>72</xdr:col>
      <xdr:colOff>38100</xdr:colOff>
      <xdr:row>96</xdr:row>
      <xdr:rowOff>161810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6887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29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50000</xdr:rowOff>
    </xdr:from>
    <xdr:to>
      <xdr:col>67</xdr:col>
      <xdr:colOff>101600</xdr:colOff>
      <xdr:row>96</xdr:row>
      <xdr:rowOff>151600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168127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2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農林水産業費は、住民一人当たり</a:t>
          </a:r>
          <a:r>
            <a:rPr kumimoji="1" lang="ja-JP" altLang="en-US" sz="1400">
              <a:solidFill>
                <a:schemeClr val="dk1"/>
              </a:solidFill>
              <a:effectLst/>
              <a:latin typeface="+mn-lt"/>
              <a:ea typeface="+mn-ea"/>
              <a:cs typeface="+mn-cs"/>
            </a:rPr>
            <a:t>３０，８７３</a:t>
          </a:r>
          <a:r>
            <a:rPr kumimoji="1" lang="ja-JP" altLang="ja-JP" sz="1400">
              <a:solidFill>
                <a:schemeClr val="dk1"/>
              </a:solidFill>
              <a:effectLst/>
              <a:latin typeface="+mn-lt"/>
              <a:ea typeface="+mn-ea"/>
              <a:cs typeface="+mn-cs"/>
            </a:rPr>
            <a:t>円となり、全国平均、宮城県平均及び類似団体平均を大幅に上回っている。主な要因としては、復興事業として整備を進めている防潮堤整備事業や水門整備事業の実施によ</a:t>
          </a:r>
          <a:r>
            <a:rPr kumimoji="1" lang="ja-JP" altLang="en-US" sz="1400">
              <a:solidFill>
                <a:schemeClr val="dk1"/>
              </a:solidFill>
              <a:effectLst/>
              <a:latin typeface="+mn-lt"/>
              <a:ea typeface="+mn-ea"/>
              <a:cs typeface="+mn-cs"/>
            </a:rPr>
            <a:t>る</a:t>
          </a:r>
          <a:r>
            <a:rPr kumimoji="1" lang="ja-JP" altLang="ja-JP" sz="1400">
              <a:solidFill>
                <a:schemeClr val="dk1"/>
              </a:solidFill>
              <a:effectLst/>
              <a:latin typeface="+mn-lt"/>
              <a:ea typeface="+mn-ea"/>
              <a:cs typeface="+mn-cs"/>
            </a:rPr>
            <a:t>ものであ</a:t>
          </a:r>
          <a:r>
            <a:rPr kumimoji="1" lang="ja-JP" altLang="en-US" sz="1400">
              <a:solidFill>
                <a:schemeClr val="dk1"/>
              </a:solidFill>
              <a:effectLst/>
              <a:latin typeface="+mn-lt"/>
              <a:ea typeface="+mn-ea"/>
              <a:cs typeface="+mn-cs"/>
            </a:rPr>
            <a:t>るが、</a:t>
          </a:r>
          <a:r>
            <a:rPr kumimoji="1" lang="ja-JP" altLang="ja-JP" sz="1400">
              <a:solidFill>
                <a:schemeClr val="dk1"/>
              </a:solidFill>
              <a:effectLst/>
              <a:latin typeface="+mn-lt"/>
              <a:ea typeface="+mn-ea"/>
              <a:cs typeface="+mn-cs"/>
            </a:rPr>
            <a:t>復興事業の完了により</a:t>
          </a:r>
          <a:r>
            <a:rPr kumimoji="1" lang="ja-JP" altLang="en-US" sz="1400">
              <a:solidFill>
                <a:schemeClr val="dk1"/>
              </a:solidFill>
              <a:effectLst/>
              <a:latin typeface="+mn-lt"/>
              <a:ea typeface="+mn-ea"/>
              <a:cs typeface="+mn-cs"/>
            </a:rPr>
            <a:t>、今後さらに</a:t>
          </a:r>
          <a:r>
            <a:rPr kumimoji="1" lang="ja-JP" altLang="ja-JP" sz="1400">
              <a:solidFill>
                <a:schemeClr val="dk1"/>
              </a:solidFill>
              <a:effectLst/>
              <a:latin typeface="+mn-lt"/>
              <a:ea typeface="+mn-ea"/>
              <a:cs typeface="+mn-cs"/>
            </a:rPr>
            <a:t>減少するものである。</a:t>
          </a:r>
          <a:endParaRPr lang="ja-JP" altLang="ja-JP" sz="1400">
            <a:effectLst/>
          </a:endParaRPr>
        </a:p>
        <a:p>
          <a:r>
            <a:rPr kumimoji="1" lang="ja-JP" altLang="ja-JP" sz="1400">
              <a:solidFill>
                <a:schemeClr val="dk1"/>
              </a:solidFill>
              <a:effectLst/>
              <a:latin typeface="+mn-lt"/>
              <a:ea typeface="+mn-ea"/>
              <a:cs typeface="+mn-cs"/>
            </a:rPr>
            <a:t>　民生費は、住民一人当たり</a:t>
          </a:r>
          <a:r>
            <a:rPr kumimoji="1" lang="ja-JP" altLang="en-US" sz="1400">
              <a:solidFill>
                <a:schemeClr val="dk1"/>
              </a:solidFill>
              <a:effectLst/>
              <a:latin typeface="+mn-lt"/>
              <a:ea typeface="+mn-ea"/>
              <a:cs typeface="+mn-cs"/>
            </a:rPr>
            <a:t>１０５，７７７</a:t>
          </a:r>
          <a:r>
            <a:rPr kumimoji="1" lang="ja-JP" altLang="ja-JP" sz="1400">
              <a:solidFill>
                <a:schemeClr val="dk1"/>
              </a:solidFill>
              <a:effectLst/>
              <a:latin typeface="+mn-lt"/>
              <a:ea typeface="+mn-ea"/>
              <a:cs typeface="+mn-cs"/>
            </a:rPr>
            <a:t>円となっており、全国平均、宮城県平均及び類似団体平均を下回っている。主な要因としては、大規模団地開発等による若い世代の転入により、他団体と比較して高齢者人口は少ない状況であるが、本町にも高齢化の波が押し寄せており、平成２６年度以降増加傾向にあ</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、今後も増加する見込みである。</a:t>
          </a:r>
          <a:endParaRPr lang="ja-JP" altLang="ja-JP" sz="1400">
            <a:effectLst/>
          </a:endParaRPr>
        </a:p>
        <a:p>
          <a:r>
            <a:rPr kumimoji="1" lang="ja-JP" altLang="ja-JP" sz="1400">
              <a:solidFill>
                <a:schemeClr val="dk1"/>
              </a:solidFill>
              <a:effectLst/>
              <a:latin typeface="+mn-lt"/>
              <a:ea typeface="+mn-ea"/>
              <a:cs typeface="+mn-cs"/>
            </a:rPr>
            <a:t>　土木費は、住民一人当たり</a:t>
          </a:r>
          <a:r>
            <a:rPr kumimoji="1" lang="ja-JP" altLang="en-US" sz="1400">
              <a:solidFill>
                <a:schemeClr val="dk1"/>
              </a:solidFill>
              <a:effectLst/>
              <a:latin typeface="+mn-lt"/>
              <a:ea typeface="+mn-ea"/>
              <a:cs typeface="+mn-cs"/>
            </a:rPr>
            <a:t>３３，９６９</a:t>
          </a:r>
          <a:r>
            <a:rPr kumimoji="1" lang="ja-JP" altLang="ja-JP" sz="1400">
              <a:solidFill>
                <a:schemeClr val="dk1"/>
              </a:solidFill>
              <a:effectLst/>
              <a:latin typeface="+mn-lt"/>
              <a:ea typeface="+mn-ea"/>
              <a:cs typeface="+mn-cs"/>
            </a:rPr>
            <a:t>円となっており、全国平均</a:t>
          </a:r>
          <a:r>
            <a:rPr kumimoji="1" lang="ja-JP" altLang="en-US" sz="1400">
              <a:solidFill>
                <a:schemeClr val="dk1"/>
              </a:solidFill>
              <a:effectLst/>
              <a:latin typeface="+mn-lt"/>
              <a:ea typeface="+mn-ea"/>
              <a:cs typeface="+mn-cs"/>
            </a:rPr>
            <a:t>、宮城県平均及び類似団体平均</a:t>
          </a:r>
          <a:r>
            <a:rPr kumimoji="1" lang="ja-JP" altLang="ja-JP" sz="1400">
              <a:solidFill>
                <a:schemeClr val="dk1"/>
              </a:solidFill>
              <a:effectLst/>
              <a:latin typeface="+mn-lt"/>
              <a:ea typeface="+mn-ea"/>
              <a:cs typeface="+mn-cs"/>
            </a:rPr>
            <a:t>を</a:t>
          </a:r>
          <a:r>
            <a:rPr kumimoji="1" lang="ja-JP" altLang="en-US" sz="1400">
              <a:solidFill>
                <a:schemeClr val="dk1"/>
              </a:solidFill>
              <a:effectLst/>
              <a:latin typeface="+mn-lt"/>
              <a:ea typeface="+mn-ea"/>
              <a:cs typeface="+mn-cs"/>
            </a:rPr>
            <a:t>下</a:t>
          </a:r>
          <a:r>
            <a:rPr kumimoji="1" lang="ja-JP" altLang="ja-JP" sz="1400">
              <a:solidFill>
                <a:schemeClr val="dk1"/>
              </a:solidFill>
              <a:effectLst/>
              <a:latin typeface="+mn-lt"/>
              <a:ea typeface="+mn-ea"/>
              <a:cs typeface="+mn-cs"/>
            </a:rPr>
            <a:t>回っている</a:t>
          </a:r>
          <a:r>
            <a:rPr kumimoji="1" lang="ja-JP" altLang="en-US" sz="1400">
              <a:solidFill>
                <a:schemeClr val="dk1"/>
              </a:solidFill>
              <a:effectLst/>
              <a:latin typeface="+mn-lt"/>
              <a:ea typeface="+mn-ea"/>
              <a:cs typeface="+mn-cs"/>
            </a:rPr>
            <a:t>。昨年度と比較し増加した</a:t>
          </a:r>
          <a:r>
            <a:rPr kumimoji="1" lang="ja-JP" altLang="ja-JP" sz="1400">
              <a:solidFill>
                <a:schemeClr val="dk1"/>
              </a:solidFill>
              <a:effectLst/>
              <a:latin typeface="+mn-lt"/>
              <a:ea typeface="+mn-ea"/>
              <a:cs typeface="+mn-cs"/>
            </a:rPr>
            <a:t>主な要因としては、</a:t>
          </a:r>
          <a:r>
            <a:rPr kumimoji="1" lang="ja-JP" altLang="en-US" sz="1400">
              <a:solidFill>
                <a:schemeClr val="dk1"/>
              </a:solidFill>
              <a:effectLst/>
              <a:latin typeface="+mn-lt"/>
              <a:ea typeface="+mn-ea"/>
              <a:cs typeface="+mn-cs"/>
            </a:rPr>
            <a:t>文化複合施設整備事業や中央公園野球場グラウンド改修事業の</a:t>
          </a:r>
          <a:r>
            <a:rPr kumimoji="1" lang="ja-JP" altLang="ja-JP" sz="1400">
              <a:solidFill>
                <a:schemeClr val="dk1"/>
              </a:solidFill>
              <a:effectLst/>
              <a:latin typeface="+mn-lt"/>
              <a:ea typeface="+mn-ea"/>
              <a:cs typeface="+mn-cs"/>
            </a:rPr>
            <a:t>実施</a:t>
          </a:r>
          <a:r>
            <a:rPr kumimoji="1" lang="ja-JP" altLang="en-US" sz="1400">
              <a:solidFill>
                <a:schemeClr val="dk1"/>
              </a:solidFill>
              <a:effectLst/>
              <a:latin typeface="+mn-lt"/>
              <a:ea typeface="+mn-ea"/>
              <a:cs typeface="+mn-cs"/>
            </a:rPr>
            <a:t>に</a:t>
          </a:r>
          <a:r>
            <a:rPr kumimoji="1" lang="ja-JP" altLang="ja-JP" sz="1400">
              <a:solidFill>
                <a:schemeClr val="dk1"/>
              </a:solidFill>
              <a:effectLst/>
              <a:latin typeface="+mn-lt"/>
              <a:ea typeface="+mn-ea"/>
              <a:cs typeface="+mn-cs"/>
            </a:rPr>
            <a:t>よ</a:t>
          </a:r>
          <a:r>
            <a:rPr kumimoji="1" lang="ja-JP" altLang="en-US" sz="1400">
              <a:solidFill>
                <a:schemeClr val="dk1"/>
              </a:solidFill>
              <a:effectLst/>
              <a:latin typeface="+mn-lt"/>
              <a:ea typeface="+mn-ea"/>
              <a:cs typeface="+mn-cs"/>
            </a:rPr>
            <a:t>る</a:t>
          </a:r>
          <a:r>
            <a:rPr kumimoji="1" lang="ja-JP" altLang="ja-JP" sz="1400">
              <a:solidFill>
                <a:schemeClr val="dk1"/>
              </a:solidFill>
              <a:effectLst/>
              <a:latin typeface="+mn-lt"/>
              <a:ea typeface="+mn-ea"/>
              <a:cs typeface="+mn-cs"/>
            </a:rPr>
            <a:t>ものであり、今後</a:t>
          </a:r>
          <a:r>
            <a:rPr kumimoji="1" lang="ja-JP" altLang="en-US" sz="1400">
              <a:solidFill>
                <a:schemeClr val="dk1"/>
              </a:solidFill>
              <a:effectLst/>
              <a:latin typeface="+mn-lt"/>
              <a:ea typeface="+mn-ea"/>
              <a:cs typeface="+mn-cs"/>
            </a:rPr>
            <a:t>は令和２年度をピーク</a:t>
          </a:r>
          <a:r>
            <a:rPr kumimoji="1" lang="ja-JP" altLang="ja-JP" sz="1400">
              <a:solidFill>
                <a:schemeClr val="dk1"/>
              </a:solidFill>
              <a:effectLst/>
              <a:latin typeface="+mn-lt"/>
              <a:ea typeface="+mn-ea"/>
              <a:cs typeface="+mn-cs"/>
            </a:rPr>
            <a:t>に減少する</a:t>
          </a:r>
          <a:r>
            <a:rPr kumimoji="1" lang="ja-JP" altLang="en-US" sz="1400">
              <a:solidFill>
                <a:schemeClr val="dk1"/>
              </a:solidFill>
              <a:effectLst/>
              <a:latin typeface="+mn-lt"/>
              <a:ea typeface="+mn-ea"/>
              <a:cs typeface="+mn-cs"/>
            </a:rPr>
            <a:t>見込みで</a:t>
          </a:r>
          <a:r>
            <a:rPr kumimoji="1" lang="ja-JP" altLang="ja-JP" sz="1400">
              <a:solidFill>
                <a:schemeClr val="dk1"/>
              </a:solidFill>
              <a:effectLst/>
              <a:latin typeface="+mn-lt"/>
              <a:ea typeface="+mn-ea"/>
              <a:cs typeface="+mn-cs"/>
            </a:rPr>
            <a:t>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財政調整基金残高については、</a:t>
          </a:r>
          <a:r>
            <a:rPr kumimoji="1" lang="ja-JP" altLang="en-US" sz="1050">
              <a:solidFill>
                <a:schemeClr val="dk1"/>
              </a:solidFill>
              <a:effectLst/>
              <a:latin typeface="+mn-lt"/>
              <a:ea typeface="+mn-ea"/>
              <a:cs typeface="+mn-cs"/>
            </a:rPr>
            <a:t>基金</a:t>
          </a:r>
          <a:r>
            <a:rPr kumimoji="1" lang="ja-JP" altLang="ja-JP" sz="1050">
              <a:solidFill>
                <a:schemeClr val="dk1"/>
              </a:solidFill>
              <a:effectLst/>
              <a:latin typeface="+mn-lt"/>
              <a:ea typeface="+mn-ea"/>
              <a:cs typeface="+mn-cs"/>
            </a:rPr>
            <a:t>取崩し額の増により減少した。</a:t>
          </a:r>
          <a:endParaRPr lang="ja-JP" altLang="ja-JP" sz="1050">
            <a:effectLst/>
          </a:endParaRPr>
        </a:p>
        <a:p>
          <a:r>
            <a:rPr kumimoji="1" lang="ja-JP" altLang="ja-JP" sz="1050">
              <a:solidFill>
                <a:schemeClr val="dk1"/>
              </a:solidFill>
              <a:effectLst/>
              <a:latin typeface="+mn-lt"/>
              <a:ea typeface="+mn-ea"/>
              <a:cs typeface="+mn-cs"/>
            </a:rPr>
            <a:t>　実質収支額（実質収支比率）は、</a:t>
          </a:r>
          <a:r>
            <a:rPr kumimoji="1" lang="ja-JP" altLang="en-US" sz="1050">
              <a:solidFill>
                <a:schemeClr val="dk1"/>
              </a:solidFill>
              <a:effectLst/>
              <a:latin typeface="+mn-lt"/>
              <a:ea typeface="+mn-ea"/>
              <a:cs typeface="+mn-cs"/>
            </a:rPr>
            <a:t>９．６４</a:t>
          </a:r>
          <a:r>
            <a:rPr kumimoji="1" lang="ja-JP" altLang="ja-JP" sz="1050">
              <a:solidFill>
                <a:schemeClr val="dk1"/>
              </a:solidFill>
              <a:effectLst/>
              <a:latin typeface="+mn-lt"/>
              <a:ea typeface="+mn-ea"/>
              <a:cs typeface="+mn-cs"/>
            </a:rPr>
            <a:t>％で望ましいとされる３～５％の範囲を超えたが、復興事業の繰越事業費に係る繰入金を既収特財としていることが影響したものである。</a:t>
          </a:r>
          <a:endParaRPr lang="ja-JP" altLang="ja-JP" sz="1050">
            <a:effectLst/>
          </a:endParaRPr>
        </a:p>
        <a:p>
          <a:r>
            <a:rPr kumimoji="1" lang="ja-JP" altLang="ja-JP" sz="1050">
              <a:solidFill>
                <a:schemeClr val="dk1"/>
              </a:solidFill>
              <a:effectLst/>
              <a:latin typeface="+mn-lt"/>
              <a:ea typeface="+mn-ea"/>
              <a:cs typeface="+mn-cs"/>
            </a:rPr>
            <a:t>　実質単年度収支については、財政調整基金</a:t>
          </a:r>
          <a:r>
            <a:rPr kumimoji="1" lang="ja-JP" altLang="en-US" sz="1050">
              <a:solidFill>
                <a:schemeClr val="dk1"/>
              </a:solidFill>
              <a:effectLst/>
              <a:latin typeface="+mn-lt"/>
              <a:ea typeface="+mn-ea"/>
              <a:cs typeface="+mn-cs"/>
            </a:rPr>
            <a:t>の</a:t>
          </a:r>
          <a:r>
            <a:rPr kumimoji="1" lang="ja-JP" altLang="ja-JP" sz="1050">
              <a:solidFill>
                <a:schemeClr val="dk1"/>
              </a:solidFill>
              <a:effectLst/>
              <a:latin typeface="+mn-lt"/>
              <a:ea typeface="+mn-ea"/>
              <a:cs typeface="+mn-cs"/>
            </a:rPr>
            <a:t>取崩し額</a:t>
          </a:r>
          <a:r>
            <a:rPr kumimoji="1" lang="ja-JP" altLang="en-US" sz="1050">
              <a:solidFill>
                <a:schemeClr val="dk1"/>
              </a:solidFill>
              <a:effectLst/>
              <a:latin typeface="+mn-lt"/>
              <a:ea typeface="+mn-ea"/>
              <a:cs typeface="+mn-cs"/>
            </a:rPr>
            <a:t>が多額となったことにより</a:t>
          </a:r>
          <a:r>
            <a:rPr kumimoji="1" lang="ja-JP" altLang="ja-JP" sz="1050">
              <a:solidFill>
                <a:schemeClr val="dk1"/>
              </a:solidFill>
              <a:effectLst/>
              <a:latin typeface="+mn-lt"/>
              <a:ea typeface="+mn-ea"/>
              <a:cs typeface="+mn-cs"/>
            </a:rPr>
            <a:t>赤字となった。</a:t>
          </a:r>
          <a:endParaRPr lang="ja-JP" altLang="ja-JP" sz="1050">
            <a:effectLst/>
          </a:endParaRPr>
        </a:p>
        <a:p>
          <a:r>
            <a:rPr kumimoji="1" lang="ja-JP" altLang="ja-JP" sz="1050">
              <a:solidFill>
                <a:schemeClr val="dk1"/>
              </a:solidFill>
              <a:effectLst/>
              <a:latin typeface="+mn-lt"/>
              <a:ea typeface="+mn-ea"/>
              <a:cs typeface="+mn-cs"/>
            </a:rPr>
            <a:t>　今後も、事務事業の見直し・統廃合などによる歳出合理化等の行財政改革を推進し、財政の健全化を図る。</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宮城県利府町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平成１９年度から全ての会計で赤字は発生しておらず、健全な状態で推移している。今後も引き続き、赤字が発生しないよう健全な財政運営に努める。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14881109</v>
      </c>
      <c r="BO4" s="461"/>
      <c r="BP4" s="461"/>
      <c r="BQ4" s="461"/>
      <c r="BR4" s="461"/>
      <c r="BS4" s="461"/>
      <c r="BT4" s="461"/>
      <c r="BU4" s="462"/>
      <c r="BV4" s="460">
        <v>15360863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9.6</v>
      </c>
      <c r="CU4" s="642"/>
      <c r="CV4" s="642"/>
      <c r="CW4" s="642"/>
      <c r="CX4" s="642"/>
      <c r="CY4" s="642"/>
      <c r="CZ4" s="642"/>
      <c r="DA4" s="643"/>
      <c r="DB4" s="641">
        <v>8.6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13595012</v>
      </c>
      <c r="BO5" s="466"/>
      <c r="BP5" s="466"/>
      <c r="BQ5" s="466"/>
      <c r="BR5" s="466"/>
      <c r="BS5" s="466"/>
      <c r="BT5" s="466"/>
      <c r="BU5" s="467"/>
      <c r="BV5" s="465">
        <v>13498888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87.3</v>
      </c>
      <c r="CU5" s="436"/>
      <c r="CV5" s="436"/>
      <c r="CW5" s="436"/>
      <c r="CX5" s="436"/>
      <c r="CY5" s="436"/>
      <c r="CZ5" s="436"/>
      <c r="DA5" s="437"/>
      <c r="DB5" s="435">
        <v>89.1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1286097</v>
      </c>
      <c r="BO6" s="466"/>
      <c r="BP6" s="466"/>
      <c r="BQ6" s="466"/>
      <c r="BR6" s="466"/>
      <c r="BS6" s="466"/>
      <c r="BT6" s="466"/>
      <c r="BU6" s="467"/>
      <c r="BV6" s="465">
        <v>1861975</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94.5</v>
      </c>
      <c r="CU6" s="616"/>
      <c r="CV6" s="616"/>
      <c r="CW6" s="616"/>
      <c r="CX6" s="616"/>
      <c r="CY6" s="616"/>
      <c r="CZ6" s="616"/>
      <c r="DA6" s="617"/>
      <c r="DB6" s="615">
        <v>95.4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625536</v>
      </c>
      <c r="BO7" s="466"/>
      <c r="BP7" s="466"/>
      <c r="BQ7" s="466"/>
      <c r="BR7" s="466"/>
      <c r="BS7" s="466"/>
      <c r="BT7" s="466"/>
      <c r="BU7" s="467"/>
      <c r="BV7" s="465">
        <v>1281803</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6849106</v>
      </c>
      <c r="CU7" s="466"/>
      <c r="CV7" s="466"/>
      <c r="CW7" s="466"/>
      <c r="CX7" s="466"/>
      <c r="CY7" s="466"/>
      <c r="CZ7" s="466"/>
      <c r="DA7" s="467"/>
      <c r="DB7" s="465">
        <v>6710288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660561</v>
      </c>
      <c r="BO8" s="466"/>
      <c r="BP8" s="466"/>
      <c r="BQ8" s="466"/>
      <c r="BR8" s="466"/>
      <c r="BS8" s="466"/>
      <c r="BT8" s="466"/>
      <c r="BU8" s="467"/>
      <c r="BV8" s="465">
        <v>580172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0.85</v>
      </c>
      <c r="CU8" s="579"/>
      <c r="CV8" s="579"/>
      <c r="CW8" s="579"/>
      <c r="CX8" s="579"/>
      <c r="CY8" s="579"/>
      <c r="CZ8" s="579"/>
      <c r="DA8" s="580"/>
      <c r="DB8" s="578">
        <v>0.84</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35835</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94</v>
      </c>
      <c r="AV9" s="523"/>
      <c r="AW9" s="523"/>
      <c r="AX9" s="523"/>
      <c r="AY9" s="445" t="s">
        <v>115</v>
      </c>
      <c r="AZ9" s="446"/>
      <c r="BA9" s="446"/>
      <c r="BB9" s="446"/>
      <c r="BC9" s="446"/>
      <c r="BD9" s="446"/>
      <c r="BE9" s="446"/>
      <c r="BF9" s="446"/>
      <c r="BG9" s="446"/>
      <c r="BH9" s="446"/>
      <c r="BI9" s="446"/>
      <c r="BJ9" s="446"/>
      <c r="BK9" s="446"/>
      <c r="BL9" s="446"/>
      <c r="BM9" s="447"/>
      <c r="BN9" s="465">
        <v>80389</v>
      </c>
      <c r="BO9" s="466"/>
      <c r="BP9" s="466"/>
      <c r="BQ9" s="466"/>
      <c r="BR9" s="466"/>
      <c r="BS9" s="466"/>
      <c r="BT9" s="466"/>
      <c r="BU9" s="467"/>
      <c r="BV9" s="465">
        <v>167748</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13.5</v>
      </c>
      <c r="CU9" s="436"/>
      <c r="CV9" s="436"/>
      <c r="CW9" s="436"/>
      <c r="CX9" s="436"/>
      <c r="CY9" s="436"/>
      <c r="CZ9" s="436"/>
      <c r="DA9" s="437"/>
      <c r="DB9" s="435">
        <v>13.1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33994</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2013</v>
      </c>
      <c r="BO10" s="466"/>
      <c r="BP10" s="466"/>
      <c r="BQ10" s="466"/>
      <c r="BR10" s="466"/>
      <c r="BS10" s="466"/>
      <c r="BT10" s="466"/>
      <c r="BU10" s="467"/>
      <c r="BV10" s="465">
        <v>1661</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94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36168</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316160</v>
      </c>
      <c r="BO12" s="466"/>
      <c r="BP12" s="466"/>
      <c r="BQ12" s="466"/>
      <c r="BR12" s="466"/>
      <c r="BS12" s="466"/>
      <c r="BT12" s="466"/>
      <c r="BU12" s="467"/>
      <c r="BV12" s="465">
        <v>700811</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36018</v>
      </c>
      <c r="S13" s="569"/>
      <c r="T13" s="569"/>
      <c r="U13" s="569"/>
      <c r="V13" s="570"/>
      <c r="W13" s="556" t="s">
        <v>139</v>
      </c>
      <c r="X13" s="478"/>
      <c r="Y13" s="478"/>
      <c r="Z13" s="478"/>
      <c r="AA13" s="478"/>
      <c r="AB13" s="479"/>
      <c r="AC13" s="441">
        <v>336</v>
      </c>
      <c r="AD13" s="442"/>
      <c r="AE13" s="442"/>
      <c r="AF13" s="442"/>
      <c r="AG13" s="443"/>
      <c r="AH13" s="441">
        <v>335</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-233758</v>
      </c>
      <c r="BO13" s="466"/>
      <c r="BP13" s="466"/>
      <c r="BQ13" s="466"/>
      <c r="BR13" s="466"/>
      <c r="BS13" s="466"/>
      <c r="BT13" s="466"/>
      <c r="BU13" s="467"/>
      <c r="BV13" s="465">
        <v>-531402</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8.6999999999999993</v>
      </c>
      <c r="CU13" s="436"/>
      <c r="CV13" s="436"/>
      <c r="CW13" s="436"/>
      <c r="CX13" s="436"/>
      <c r="CY13" s="436"/>
      <c r="CZ13" s="436"/>
      <c r="DA13" s="437"/>
      <c r="DB13" s="435">
        <v>9.3000000000000007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36250</v>
      </c>
      <c r="S14" s="569"/>
      <c r="T14" s="569"/>
      <c r="U14" s="569"/>
      <c r="V14" s="570"/>
      <c r="W14" s="571"/>
      <c r="X14" s="481"/>
      <c r="Y14" s="481"/>
      <c r="Z14" s="481"/>
      <c r="AA14" s="481"/>
      <c r="AB14" s="482"/>
      <c r="AC14" s="561">
        <v>1.9</v>
      </c>
      <c r="AD14" s="562"/>
      <c r="AE14" s="562"/>
      <c r="AF14" s="562"/>
      <c r="AG14" s="563"/>
      <c r="AH14" s="561">
        <v>2.1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6</v>
      </c>
      <c r="CU14" s="573"/>
      <c r="CV14" s="573"/>
      <c r="CW14" s="573"/>
      <c r="CX14" s="573"/>
      <c r="CY14" s="573"/>
      <c r="CZ14" s="573"/>
      <c r="DA14" s="574"/>
      <c r="DB14" s="572">
        <v>7.4</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36096</v>
      </c>
      <c r="S15" s="569"/>
      <c r="T15" s="569"/>
      <c r="U15" s="569"/>
      <c r="V15" s="570"/>
      <c r="W15" s="556" t="s">
        <v>146</v>
      </c>
      <c r="X15" s="478"/>
      <c r="Y15" s="478"/>
      <c r="Z15" s="478"/>
      <c r="AA15" s="478"/>
      <c r="AB15" s="479"/>
      <c r="AC15" s="441">
        <v>4030</v>
      </c>
      <c r="AD15" s="442"/>
      <c r="AE15" s="442"/>
      <c r="AF15" s="442"/>
      <c r="AG15" s="443"/>
      <c r="AH15" s="441">
        <v>3468</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4358368</v>
      </c>
      <c r="BO15" s="461"/>
      <c r="BP15" s="461"/>
      <c r="BQ15" s="461"/>
      <c r="BR15" s="461"/>
      <c r="BS15" s="461"/>
      <c r="BT15" s="461"/>
      <c r="BU15" s="462"/>
      <c r="BV15" s="460">
        <v>4318233</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23.1</v>
      </c>
      <c r="AD16" s="562"/>
      <c r="AE16" s="562"/>
      <c r="AF16" s="562"/>
      <c r="AG16" s="563"/>
      <c r="AH16" s="561">
        <v>21.9</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5111305</v>
      </c>
      <c r="BO16" s="466"/>
      <c r="BP16" s="466"/>
      <c r="BQ16" s="466"/>
      <c r="BR16" s="466"/>
      <c r="BS16" s="466"/>
      <c r="BT16" s="466"/>
      <c r="BU16" s="467"/>
      <c r="BV16" s="465">
        <v>5056889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13056</v>
      </c>
      <c r="AD17" s="442"/>
      <c r="AE17" s="442"/>
      <c r="AF17" s="442"/>
      <c r="AG17" s="443"/>
      <c r="AH17" s="441">
        <v>12041</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5556240</v>
      </c>
      <c r="BO17" s="466"/>
      <c r="BP17" s="466"/>
      <c r="BQ17" s="466"/>
      <c r="BR17" s="466"/>
      <c r="BS17" s="466"/>
      <c r="BT17" s="466"/>
      <c r="BU17" s="467"/>
      <c r="BV17" s="465">
        <v>5505505</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44.89</v>
      </c>
      <c r="M18" s="530"/>
      <c r="N18" s="530"/>
      <c r="O18" s="530"/>
      <c r="P18" s="530"/>
      <c r="Q18" s="530"/>
      <c r="R18" s="531"/>
      <c r="S18" s="531"/>
      <c r="T18" s="531"/>
      <c r="U18" s="531"/>
      <c r="V18" s="532"/>
      <c r="W18" s="546"/>
      <c r="X18" s="547"/>
      <c r="Y18" s="547"/>
      <c r="Z18" s="547"/>
      <c r="AA18" s="547"/>
      <c r="AB18" s="557"/>
      <c r="AC18" s="429">
        <v>74.900000000000006</v>
      </c>
      <c r="AD18" s="430"/>
      <c r="AE18" s="430"/>
      <c r="AF18" s="430"/>
      <c r="AG18" s="533"/>
      <c r="AH18" s="429">
        <v>76</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5994102</v>
      </c>
      <c r="BO18" s="466"/>
      <c r="BP18" s="466"/>
      <c r="BQ18" s="466"/>
      <c r="BR18" s="466"/>
      <c r="BS18" s="466"/>
      <c r="BT18" s="466"/>
      <c r="BU18" s="467"/>
      <c r="BV18" s="465">
        <v>6036708</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798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8577157</v>
      </c>
      <c r="BO19" s="466"/>
      <c r="BP19" s="466"/>
      <c r="BQ19" s="466"/>
      <c r="BR19" s="466"/>
      <c r="BS19" s="466"/>
      <c r="BT19" s="466"/>
      <c r="BU19" s="467"/>
      <c r="BV19" s="465">
        <v>9222870</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12191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12256929</v>
      </c>
      <c r="BO23" s="466"/>
      <c r="BP23" s="466"/>
      <c r="BQ23" s="466"/>
      <c r="BR23" s="466"/>
      <c r="BS23" s="466"/>
      <c r="BT23" s="466"/>
      <c r="BU23" s="467"/>
      <c r="BV23" s="465">
        <v>11779817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8113</v>
      </c>
      <c r="R24" s="442"/>
      <c r="S24" s="442"/>
      <c r="T24" s="442"/>
      <c r="U24" s="442"/>
      <c r="V24" s="443"/>
      <c r="W24" s="507"/>
      <c r="X24" s="498"/>
      <c r="Y24" s="499"/>
      <c r="Z24" s="438" t="s">
        <v>170</v>
      </c>
      <c r="AA24" s="439"/>
      <c r="AB24" s="439"/>
      <c r="AC24" s="439"/>
      <c r="AD24" s="439"/>
      <c r="AE24" s="439"/>
      <c r="AF24" s="439"/>
      <c r="AG24" s="440"/>
      <c r="AH24" s="441">
        <v>222</v>
      </c>
      <c r="AI24" s="442"/>
      <c r="AJ24" s="442"/>
      <c r="AK24" s="442"/>
      <c r="AL24" s="443"/>
      <c r="AM24" s="441">
        <v>652014</v>
      </c>
      <c r="AN24" s="442"/>
      <c r="AO24" s="442"/>
      <c r="AP24" s="442"/>
      <c r="AQ24" s="442"/>
      <c r="AR24" s="443"/>
      <c r="AS24" s="441">
        <v>2937</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10282701</v>
      </c>
      <c r="BO24" s="466"/>
      <c r="BP24" s="466"/>
      <c r="BQ24" s="466"/>
      <c r="BR24" s="466"/>
      <c r="BS24" s="466"/>
      <c r="BT24" s="466"/>
      <c r="BU24" s="467"/>
      <c r="BV24" s="465">
        <v>9989715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6173</v>
      </c>
      <c r="R25" s="442"/>
      <c r="S25" s="442"/>
      <c r="T25" s="442"/>
      <c r="U25" s="442"/>
      <c r="V25" s="443"/>
      <c r="W25" s="507"/>
      <c r="X25" s="498"/>
      <c r="Y25" s="499"/>
      <c r="Z25" s="438" t="s">
        <v>173</v>
      </c>
      <c r="AA25" s="439"/>
      <c r="AB25" s="439"/>
      <c r="AC25" s="439"/>
      <c r="AD25" s="439"/>
      <c r="AE25" s="439"/>
      <c r="AF25" s="439"/>
      <c r="AG25" s="440"/>
      <c r="AH25" s="441" t="s">
        <v>137</v>
      </c>
      <c r="AI25" s="442"/>
      <c r="AJ25" s="442"/>
      <c r="AK25" s="442"/>
      <c r="AL25" s="443"/>
      <c r="AM25" s="441" t="s">
        <v>174</v>
      </c>
      <c r="AN25" s="442"/>
      <c r="AO25" s="442"/>
      <c r="AP25" s="442"/>
      <c r="AQ25" s="442"/>
      <c r="AR25" s="443"/>
      <c r="AS25" s="441" t="s">
        <v>137</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2952488</v>
      </c>
      <c r="BO25" s="461"/>
      <c r="BP25" s="461"/>
      <c r="BQ25" s="461"/>
      <c r="BR25" s="461"/>
      <c r="BS25" s="461"/>
      <c r="BT25" s="461"/>
      <c r="BU25" s="462"/>
      <c r="BV25" s="460">
        <v>3059086</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5484</v>
      </c>
      <c r="R26" s="442"/>
      <c r="S26" s="442"/>
      <c r="T26" s="442"/>
      <c r="U26" s="442"/>
      <c r="V26" s="443"/>
      <c r="W26" s="507"/>
      <c r="X26" s="498"/>
      <c r="Y26" s="499"/>
      <c r="Z26" s="438" t="s">
        <v>177</v>
      </c>
      <c r="AA26" s="520"/>
      <c r="AB26" s="520"/>
      <c r="AC26" s="520"/>
      <c r="AD26" s="520"/>
      <c r="AE26" s="520"/>
      <c r="AF26" s="520"/>
      <c r="AG26" s="521"/>
      <c r="AH26" s="441">
        <v>21</v>
      </c>
      <c r="AI26" s="442"/>
      <c r="AJ26" s="442"/>
      <c r="AK26" s="442"/>
      <c r="AL26" s="443"/>
      <c r="AM26" s="441">
        <v>59262</v>
      </c>
      <c r="AN26" s="442"/>
      <c r="AO26" s="442"/>
      <c r="AP26" s="442"/>
      <c r="AQ26" s="442"/>
      <c r="AR26" s="443"/>
      <c r="AS26" s="441">
        <v>2822</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174</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2980</v>
      </c>
      <c r="R27" s="442"/>
      <c r="S27" s="442"/>
      <c r="T27" s="442"/>
      <c r="U27" s="442"/>
      <c r="V27" s="443"/>
      <c r="W27" s="507"/>
      <c r="X27" s="498"/>
      <c r="Y27" s="499"/>
      <c r="Z27" s="438" t="s">
        <v>180</v>
      </c>
      <c r="AA27" s="439"/>
      <c r="AB27" s="439"/>
      <c r="AC27" s="439"/>
      <c r="AD27" s="439"/>
      <c r="AE27" s="439"/>
      <c r="AF27" s="439"/>
      <c r="AG27" s="440"/>
      <c r="AH27" s="441">
        <v>3</v>
      </c>
      <c r="AI27" s="442"/>
      <c r="AJ27" s="442"/>
      <c r="AK27" s="442"/>
      <c r="AL27" s="443"/>
      <c r="AM27" s="441">
        <v>10749</v>
      </c>
      <c r="AN27" s="442"/>
      <c r="AO27" s="442"/>
      <c r="AP27" s="442"/>
      <c r="AQ27" s="442"/>
      <c r="AR27" s="443"/>
      <c r="AS27" s="441">
        <v>3583</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200000</v>
      </c>
      <c r="BO27" s="469"/>
      <c r="BP27" s="469"/>
      <c r="BQ27" s="469"/>
      <c r="BR27" s="469"/>
      <c r="BS27" s="469"/>
      <c r="BT27" s="469"/>
      <c r="BU27" s="470"/>
      <c r="BV27" s="468">
        <v>200000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2430</v>
      </c>
      <c r="R28" s="442"/>
      <c r="S28" s="442"/>
      <c r="T28" s="442"/>
      <c r="U28" s="442"/>
      <c r="V28" s="443"/>
      <c r="W28" s="507"/>
      <c r="X28" s="498"/>
      <c r="Y28" s="499"/>
      <c r="Z28" s="438" t="s">
        <v>183</v>
      </c>
      <c r="AA28" s="439"/>
      <c r="AB28" s="439"/>
      <c r="AC28" s="439"/>
      <c r="AD28" s="439"/>
      <c r="AE28" s="439"/>
      <c r="AF28" s="439"/>
      <c r="AG28" s="440"/>
      <c r="AH28" s="441" t="s">
        <v>174</v>
      </c>
      <c r="AI28" s="442"/>
      <c r="AJ28" s="442"/>
      <c r="AK28" s="442"/>
      <c r="AL28" s="443"/>
      <c r="AM28" s="441" t="s">
        <v>174</v>
      </c>
      <c r="AN28" s="442"/>
      <c r="AO28" s="442"/>
      <c r="AP28" s="442"/>
      <c r="AQ28" s="442"/>
      <c r="AR28" s="443"/>
      <c r="AS28" s="441" t="s">
        <v>137</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1365400</v>
      </c>
      <c r="BO28" s="461"/>
      <c r="BP28" s="461"/>
      <c r="BQ28" s="461"/>
      <c r="BR28" s="461"/>
      <c r="BS28" s="461"/>
      <c r="BT28" s="461"/>
      <c r="BU28" s="462"/>
      <c r="BV28" s="460">
        <v>1379547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16</v>
      </c>
      <c r="M29" s="442"/>
      <c r="N29" s="442"/>
      <c r="O29" s="442"/>
      <c r="P29" s="443"/>
      <c r="Q29" s="441">
        <v>2290</v>
      </c>
      <c r="R29" s="442"/>
      <c r="S29" s="442"/>
      <c r="T29" s="442"/>
      <c r="U29" s="442"/>
      <c r="V29" s="443"/>
      <c r="W29" s="508"/>
      <c r="X29" s="509"/>
      <c r="Y29" s="510"/>
      <c r="Z29" s="438" t="s">
        <v>186</v>
      </c>
      <c r="AA29" s="439"/>
      <c r="AB29" s="439"/>
      <c r="AC29" s="439"/>
      <c r="AD29" s="439"/>
      <c r="AE29" s="439"/>
      <c r="AF29" s="439"/>
      <c r="AG29" s="440"/>
      <c r="AH29" s="441">
        <v>225</v>
      </c>
      <c r="AI29" s="442"/>
      <c r="AJ29" s="442"/>
      <c r="AK29" s="442"/>
      <c r="AL29" s="443"/>
      <c r="AM29" s="441">
        <v>662763</v>
      </c>
      <c r="AN29" s="442"/>
      <c r="AO29" s="442"/>
      <c r="AP29" s="442"/>
      <c r="AQ29" s="442"/>
      <c r="AR29" s="443"/>
      <c r="AS29" s="441">
        <v>2946</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70366</v>
      </c>
      <c r="BO29" s="466"/>
      <c r="BP29" s="466"/>
      <c r="BQ29" s="466"/>
      <c r="BR29" s="466"/>
      <c r="BS29" s="466"/>
      <c r="BT29" s="466"/>
      <c r="BU29" s="467"/>
      <c r="BV29" s="465">
        <v>72525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94.7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1787624</v>
      </c>
      <c r="BO30" s="469"/>
      <c r="BP30" s="469"/>
      <c r="BQ30" s="469"/>
      <c r="BR30" s="469"/>
      <c r="BS30" s="469"/>
      <c r="BT30" s="469"/>
      <c r="BU30" s="470"/>
      <c r="BV30" s="468">
        <v>1950106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195</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下水道特別会計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宮城東部衛生処理組合</v>
      </c>
      <c r="BZ34" s="423"/>
      <c r="CA34" s="423"/>
      <c r="CB34" s="423"/>
      <c r="CC34" s="423"/>
      <c r="CD34" s="423"/>
      <c r="CE34" s="423"/>
      <c r="CF34" s="423"/>
      <c r="CG34" s="423"/>
      <c r="CH34" s="423"/>
      <c r="CI34" s="423"/>
      <c r="CJ34" s="423"/>
      <c r="CK34" s="423"/>
      <c r="CL34" s="423"/>
      <c r="CM34" s="423"/>
      <c r="CN34" s="213"/>
      <c r="CO34" s="424">
        <f>IF(CQ34="","",MAX(C34:D43,U34:V43,AM34:AN43,BE34:BF43,BW34:BX43)+1)</f>
        <v>15</v>
      </c>
      <c r="CP34" s="424"/>
      <c r="CQ34" s="423" t="str">
        <f>IF('各会計、関係団体の財政状況及び健全化判断比率'!BS7="","",'各会計、関係団体の財政状況及び健全化判断比率'!BS7)</f>
        <v>株式会社まちづくり利府</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町営墓地特別会計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宮城県市町村職員退職手当組合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宮城県市町村非常勤消防団員補償報償組合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塩釜地区消防事務組合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宮城県市町村自治振興センター</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宮城県後期高齢者医療広域連合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宮城県後期高齢者医療事業会計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T1MfUac08b9AbhuBgr1ze2/qAz/ASnqt2SPHm6IsxS9QOiIW+YFccV2g4U66bTW15+oX5YgMFIb6kuC3B3+8Q==" saltValue="gY31gIQNSpemnPfoLk7/V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4" t="s">
        <v>556</v>
      </c>
      <c r="D34" s="1244"/>
      <c r="E34" s="1245"/>
      <c r="F34" s="32">
        <v>18.52</v>
      </c>
      <c r="G34" s="33">
        <v>14.71</v>
      </c>
      <c r="H34" s="33">
        <v>16.850000000000001</v>
      </c>
      <c r="I34" s="33">
        <v>18.440000000000001</v>
      </c>
      <c r="J34" s="34">
        <v>19.84</v>
      </c>
      <c r="K34" s="22"/>
      <c r="L34" s="22"/>
      <c r="M34" s="22"/>
      <c r="N34" s="22"/>
      <c r="O34" s="22"/>
      <c r="P34" s="22"/>
    </row>
    <row r="35" spans="1:16" ht="39" customHeight="1" x14ac:dyDescent="0.15">
      <c r="A35" s="22"/>
      <c r="B35" s="35"/>
      <c r="C35" s="1238" t="s">
        <v>557</v>
      </c>
      <c r="D35" s="1239"/>
      <c r="E35" s="1240"/>
      <c r="F35" s="36">
        <v>3.6</v>
      </c>
      <c r="G35" s="37">
        <v>7.34</v>
      </c>
      <c r="H35" s="37">
        <v>5.31</v>
      </c>
      <c r="I35" s="37">
        <v>8.6199999999999992</v>
      </c>
      <c r="J35" s="38">
        <v>9.6199999999999992</v>
      </c>
      <c r="K35" s="22"/>
      <c r="L35" s="22"/>
      <c r="M35" s="22"/>
      <c r="N35" s="22"/>
      <c r="O35" s="22"/>
      <c r="P35" s="22"/>
    </row>
    <row r="36" spans="1:16" ht="39" customHeight="1" x14ac:dyDescent="0.15">
      <c r="A36" s="22"/>
      <c r="B36" s="35"/>
      <c r="C36" s="1238" t="s">
        <v>558</v>
      </c>
      <c r="D36" s="1239"/>
      <c r="E36" s="1240"/>
      <c r="F36" s="36">
        <v>0.46</v>
      </c>
      <c r="G36" s="37">
        <v>0.59</v>
      </c>
      <c r="H36" s="37">
        <v>1.1599999999999999</v>
      </c>
      <c r="I36" s="37">
        <v>1.06</v>
      </c>
      <c r="J36" s="38">
        <v>1.05</v>
      </c>
      <c r="K36" s="22"/>
      <c r="L36" s="22"/>
      <c r="M36" s="22"/>
      <c r="N36" s="22"/>
      <c r="O36" s="22"/>
      <c r="P36" s="22"/>
    </row>
    <row r="37" spans="1:16" ht="39" customHeight="1" x14ac:dyDescent="0.15">
      <c r="A37" s="22"/>
      <c r="B37" s="35"/>
      <c r="C37" s="1238" t="s">
        <v>559</v>
      </c>
      <c r="D37" s="1239"/>
      <c r="E37" s="1240"/>
      <c r="F37" s="36">
        <v>3.12</v>
      </c>
      <c r="G37" s="37">
        <v>1.43</v>
      </c>
      <c r="H37" s="37">
        <v>1.21</v>
      </c>
      <c r="I37" s="37">
        <v>1.1499999999999999</v>
      </c>
      <c r="J37" s="38">
        <v>0.98</v>
      </c>
      <c r="K37" s="22"/>
      <c r="L37" s="22"/>
      <c r="M37" s="22"/>
      <c r="N37" s="22"/>
      <c r="O37" s="22"/>
      <c r="P37" s="22"/>
    </row>
    <row r="38" spans="1:16" ht="39" customHeight="1" x14ac:dyDescent="0.15">
      <c r="A38" s="22"/>
      <c r="B38" s="35"/>
      <c r="C38" s="1238" t="s">
        <v>560</v>
      </c>
      <c r="D38" s="1239"/>
      <c r="E38" s="1240"/>
      <c r="F38" s="36">
        <v>0.31</v>
      </c>
      <c r="G38" s="37">
        <v>0.36</v>
      </c>
      <c r="H38" s="37">
        <v>0.56000000000000005</v>
      </c>
      <c r="I38" s="37">
        <v>0.62</v>
      </c>
      <c r="J38" s="38">
        <v>0.63</v>
      </c>
      <c r="K38" s="22"/>
      <c r="L38" s="22"/>
      <c r="M38" s="22"/>
      <c r="N38" s="22"/>
      <c r="O38" s="22"/>
      <c r="P38" s="22"/>
    </row>
    <row r="39" spans="1:16" ht="39" customHeight="1" x14ac:dyDescent="0.15">
      <c r="A39" s="22"/>
      <c r="B39" s="35"/>
      <c r="C39" s="1238" t="s">
        <v>561</v>
      </c>
      <c r="D39" s="1239"/>
      <c r="E39" s="1240"/>
      <c r="F39" s="36">
        <v>0.04</v>
      </c>
      <c r="G39" s="37">
        <v>0.03</v>
      </c>
      <c r="H39" s="37">
        <v>0.09</v>
      </c>
      <c r="I39" s="37">
        <v>0.04</v>
      </c>
      <c r="J39" s="38">
        <v>0.04</v>
      </c>
      <c r="K39" s="22"/>
      <c r="L39" s="22"/>
      <c r="M39" s="22"/>
      <c r="N39" s="22"/>
      <c r="O39" s="22"/>
      <c r="P39" s="22"/>
    </row>
    <row r="40" spans="1:16" ht="39" customHeight="1" x14ac:dyDescent="0.15">
      <c r="A40" s="22"/>
      <c r="B40" s="35"/>
      <c r="C40" s="1238" t="s">
        <v>562</v>
      </c>
      <c r="D40" s="1239"/>
      <c r="E40" s="1240"/>
      <c r="F40" s="36">
        <v>0</v>
      </c>
      <c r="G40" s="37">
        <v>0.02</v>
      </c>
      <c r="H40" s="37">
        <v>0.84</v>
      </c>
      <c r="I40" s="37">
        <v>0.01</v>
      </c>
      <c r="J40" s="38">
        <v>0.01</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563</v>
      </c>
      <c r="D42" s="1239"/>
      <c r="E42" s="1240"/>
      <c r="F42" s="36" t="s">
        <v>520</v>
      </c>
      <c r="G42" s="37" t="s">
        <v>520</v>
      </c>
      <c r="H42" s="37" t="s">
        <v>520</v>
      </c>
      <c r="I42" s="37" t="s">
        <v>520</v>
      </c>
      <c r="J42" s="38" t="s">
        <v>520</v>
      </c>
      <c r="K42" s="22"/>
      <c r="L42" s="22"/>
      <c r="M42" s="22"/>
      <c r="N42" s="22"/>
      <c r="O42" s="22"/>
      <c r="P42" s="22"/>
    </row>
    <row r="43" spans="1:16" ht="39" customHeight="1" thickBot="1" x14ac:dyDescent="0.2">
      <c r="A43" s="22"/>
      <c r="B43" s="40"/>
      <c r="C43" s="1241" t="s">
        <v>564</v>
      </c>
      <c r="D43" s="1242"/>
      <c r="E43" s="1243"/>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IDALkWfP4ttrrEmVplWvZZ7QZApn7wNQ6wzL9HRJNe8N1CPP8x8QtXVM+jAdeLDm6tUjGJJC1LLtiVf15ijdg==" saltValue="q06LcBYCucBgRhYA9EbGn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1311</v>
      </c>
      <c r="L45" s="60">
        <v>1283</v>
      </c>
      <c r="M45" s="60">
        <v>1324</v>
      </c>
      <c r="N45" s="60">
        <v>1275</v>
      </c>
      <c r="O45" s="61">
        <v>1225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520</v>
      </c>
      <c r="L46" s="64" t="s">
        <v>520</v>
      </c>
      <c r="M46" s="64" t="s">
        <v>520</v>
      </c>
      <c r="N46" s="64" t="s">
        <v>520</v>
      </c>
      <c r="O46" s="65" t="s">
        <v>520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520</v>
      </c>
      <c r="L47" s="64" t="s">
        <v>520</v>
      </c>
      <c r="M47" s="64" t="s">
        <v>520</v>
      </c>
      <c r="N47" s="64" t="s">
        <v>520</v>
      </c>
      <c r="O47" s="65" t="s">
        <v>520</v>
      </c>
      <c r="P47" s="48"/>
      <c r="Q47" s="48"/>
      <c r="R47" s="48"/>
      <c r="S47" s="48"/>
      <c r="T47" s="48"/>
      <c r="U47" s="48"/>
    </row>
    <row r="48" spans="1:21" ht="30.75" customHeight="1" x14ac:dyDescent="0.15">
      <c r="A48" s="48"/>
      <c r="B48" s="1266"/>
      <c r="C48" s="1267"/>
      <c r="D48" s="62"/>
      <c r="E48" s="1248" t="s">
        <v>15</v>
      </c>
      <c r="F48" s="1248"/>
      <c r="G48" s="1248"/>
      <c r="H48" s="1248"/>
      <c r="I48" s="1248"/>
      <c r="J48" s="1249"/>
      <c r="K48" s="63">
        <v>45</v>
      </c>
      <c r="L48" s="64">
        <v>53</v>
      </c>
      <c r="M48" s="64">
        <v>55</v>
      </c>
      <c r="N48" s="64">
        <v>39</v>
      </c>
      <c r="O48" s="65">
        <v>41</v>
      </c>
      <c r="P48" s="48"/>
      <c r="Q48" s="48"/>
      <c r="R48" s="48"/>
      <c r="S48" s="48"/>
      <c r="T48" s="48"/>
      <c r="U48" s="48"/>
    </row>
    <row r="49" spans="1:21" ht="30.75" customHeight="1" x14ac:dyDescent="0.15">
      <c r="A49" s="48"/>
      <c r="B49" s="1266"/>
      <c r="C49" s="1267"/>
      <c r="D49" s="62"/>
      <c r="E49" s="1248" t="s">
        <v>16</v>
      </c>
      <c r="F49" s="1248"/>
      <c r="G49" s="1248"/>
      <c r="H49" s="1248"/>
      <c r="I49" s="1248"/>
      <c r="J49" s="1249"/>
      <c r="K49" s="63">
        <v>27</v>
      </c>
      <c r="L49" s="64">
        <v>28</v>
      </c>
      <c r="M49" s="64">
        <v>29</v>
      </c>
      <c r="N49" s="64">
        <v>13</v>
      </c>
      <c r="O49" s="65">
        <v>9</v>
      </c>
      <c r="P49" s="48"/>
      <c r="Q49" s="48"/>
      <c r="R49" s="48"/>
      <c r="S49" s="48"/>
      <c r="T49" s="48"/>
      <c r="U49" s="48"/>
    </row>
    <row r="50" spans="1:21" ht="30.75" customHeight="1" x14ac:dyDescent="0.15">
      <c r="A50" s="48"/>
      <c r="B50" s="1266"/>
      <c r="C50" s="1267"/>
      <c r="D50" s="62"/>
      <c r="E50" s="1248" t="s">
        <v>17</v>
      </c>
      <c r="F50" s="1248"/>
      <c r="G50" s="1248"/>
      <c r="H50" s="1248"/>
      <c r="I50" s="1248"/>
      <c r="J50" s="1249"/>
      <c r="K50" s="63">
        <v>58</v>
      </c>
      <c r="L50" s="64">
        <v>27</v>
      </c>
      <c r="M50" s="64">
        <v>7</v>
      </c>
      <c r="N50" s="64">
        <v>4</v>
      </c>
      <c r="O50" s="65">
        <v>4</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520</v>
      </c>
      <c r="L51" s="64" t="s">
        <v>520</v>
      </c>
      <c r="M51" s="64" t="s">
        <v>520</v>
      </c>
      <c r="N51" s="64" t="s">
        <v>520</v>
      </c>
      <c r="O51" s="65" t="s">
        <v>520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845</v>
      </c>
      <c r="L52" s="64">
        <v>822</v>
      </c>
      <c r="M52" s="64">
        <v>836</v>
      </c>
      <c r="N52" s="64">
        <v>811</v>
      </c>
      <c r="O52" s="65">
        <v>803</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596</v>
      </c>
      <c r="L53" s="69">
        <v>569</v>
      </c>
      <c r="M53" s="69">
        <v>579</v>
      </c>
      <c r="N53" s="69">
        <v>520</v>
      </c>
      <c r="O53" s="70">
        <v>476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565</v>
      </c>
      <c r="L56" s="80" t="s">
        <v>566</v>
      </c>
      <c r="M56" s="80" t="s">
        <v>567</v>
      </c>
      <c r="N56" s="80" t="s">
        <v>568</v>
      </c>
      <c r="O56" s="81" t="s">
        <v>569</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584</v>
      </c>
      <c r="L57" s="83" t="s">
        <v>584</v>
      </c>
      <c r="M57" s="83" t="s">
        <v>584</v>
      </c>
      <c r="N57" s="83" t="s">
        <v>584</v>
      </c>
      <c r="O57" s="84" t="s">
        <v>584</v>
      </c>
    </row>
    <row r="58" spans="1:21" ht="31.5" customHeight="1" thickBot="1" x14ac:dyDescent="0.2">
      <c r="B58" s="1256"/>
      <c r="C58" s="1257"/>
      <c r="D58" s="1261" t="s">
        <v>27</v>
      </c>
      <c r="E58" s="1262"/>
      <c r="F58" s="1262"/>
      <c r="G58" s="1262"/>
      <c r="H58" s="1262"/>
      <c r="I58" s="1262"/>
      <c r="J58" s="1263"/>
      <c r="K58" s="85" t="s">
        <v>584</v>
      </c>
      <c r="L58" s="86" t="s">
        <v>584</v>
      </c>
      <c r="M58" s="86" t="s">
        <v>584</v>
      </c>
      <c r="N58" s="86" t="s">
        <v>584</v>
      </c>
      <c r="O58" s="87" t="s">
        <v>584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Pl1gCp+tbxAFsQzBVjhaySOZTIySWMr1M2lQc7DOHcgD+T6nSfHvglvLo1bHPrKyTI8PMYqMvJBhV8aUuMjIw==" saltValue="xxsnnA8FFc2JPdnTcvg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84" t="s">
        <v>30</v>
      </c>
      <c r="C41" s="1285"/>
      <c r="D41" s="101"/>
      <c r="E41" s="1286" t="s">
        <v>31</v>
      </c>
      <c r="F41" s="1286"/>
      <c r="G41" s="1286"/>
      <c r="H41" s="1287"/>
      <c r="I41" s="102">
        <v>11773</v>
      </c>
      <c r="J41" s="103">
        <v>11885</v>
      </c>
      <c r="K41" s="103">
        <v>11705</v>
      </c>
      <c r="L41" s="103">
        <v>11780</v>
      </c>
      <c r="M41" s="104">
        <v>12257</v>
      </c>
    </row>
    <row r="42" spans="2:13" ht="27.75" customHeight="1" x14ac:dyDescent="0.15">
      <c r="B42" s="1274"/>
      <c r="C42" s="1275"/>
      <c r="D42" s="105"/>
      <c r="E42" s="1278" t="s">
        <v>32</v>
      </c>
      <c r="F42" s="1278"/>
      <c r="G42" s="1278"/>
      <c r="H42" s="1279"/>
      <c r="I42" s="106">
        <v>66</v>
      </c>
      <c r="J42" s="107">
        <v>19</v>
      </c>
      <c r="K42" s="107">
        <v>13</v>
      </c>
      <c r="L42" s="107">
        <v>9</v>
      </c>
      <c r="M42" s="108">
        <v>5</v>
      </c>
    </row>
    <row r="43" spans="2:13" ht="27.75" customHeight="1" x14ac:dyDescent="0.15">
      <c r="B43" s="1274"/>
      <c r="C43" s="1275"/>
      <c r="D43" s="105"/>
      <c r="E43" s="1278" t="s">
        <v>33</v>
      </c>
      <c r="F43" s="1278"/>
      <c r="G43" s="1278"/>
      <c r="H43" s="1279"/>
      <c r="I43" s="106">
        <v>525</v>
      </c>
      <c r="J43" s="107">
        <v>607</v>
      </c>
      <c r="K43" s="107">
        <v>709</v>
      </c>
      <c r="L43" s="107">
        <v>708</v>
      </c>
      <c r="M43" s="108">
        <v>638</v>
      </c>
    </row>
    <row r="44" spans="2:13" ht="27.75" customHeight="1" x14ac:dyDescent="0.15">
      <c r="B44" s="1274"/>
      <c r="C44" s="1275"/>
      <c r="D44" s="105"/>
      <c r="E44" s="1278" t="s">
        <v>34</v>
      </c>
      <c r="F44" s="1278"/>
      <c r="G44" s="1278"/>
      <c r="H44" s="1279"/>
      <c r="I44" s="106">
        <v>89</v>
      </c>
      <c r="J44" s="107">
        <v>69</v>
      </c>
      <c r="K44" s="107">
        <v>43</v>
      </c>
      <c r="L44" s="107">
        <v>60</v>
      </c>
      <c r="M44" s="108">
        <v>67</v>
      </c>
    </row>
    <row r="45" spans="2:13" ht="27.75" customHeight="1" x14ac:dyDescent="0.15">
      <c r="B45" s="1274"/>
      <c r="C45" s="1275"/>
      <c r="D45" s="105"/>
      <c r="E45" s="1278" t="s">
        <v>35</v>
      </c>
      <c r="F45" s="1278"/>
      <c r="G45" s="1278"/>
      <c r="H45" s="1279"/>
      <c r="I45" s="106">
        <v>145</v>
      </c>
      <c r="J45" s="107">
        <v>62</v>
      </c>
      <c r="K45" s="107">
        <v>17</v>
      </c>
      <c r="L45" s="107">
        <v>23</v>
      </c>
      <c r="M45" s="108" t="s">
        <v>520</v>
      </c>
    </row>
    <row r="46" spans="2:13" ht="27.75" customHeight="1" x14ac:dyDescent="0.15">
      <c r="B46" s="1274"/>
      <c r="C46" s="1275"/>
      <c r="D46" s="109"/>
      <c r="E46" s="1278" t="s">
        <v>36</v>
      </c>
      <c r="F46" s="1278"/>
      <c r="G46" s="1278"/>
      <c r="H46" s="1279"/>
      <c r="I46" s="106" t="s">
        <v>520</v>
      </c>
      <c r="J46" s="107" t="s">
        <v>520</v>
      </c>
      <c r="K46" s="107" t="s">
        <v>520</v>
      </c>
      <c r="L46" s="107" t="s">
        <v>520</v>
      </c>
      <c r="M46" s="108" t="s">
        <v>520</v>
      </c>
    </row>
    <row r="47" spans="2:13" ht="27.75" customHeight="1" x14ac:dyDescent="0.15">
      <c r="B47" s="1274"/>
      <c r="C47" s="1275"/>
      <c r="D47" s="110"/>
      <c r="E47" s="1288" t="s">
        <v>37</v>
      </c>
      <c r="F47" s="1289"/>
      <c r="G47" s="1289"/>
      <c r="H47" s="1290"/>
      <c r="I47" s="106" t="s">
        <v>520</v>
      </c>
      <c r="J47" s="107" t="s">
        <v>520</v>
      </c>
      <c r="K47" s="107" t="s">
        <v>520</v>
      </c>
      <c r="L47" s="107" t="s">
        <v>520</v>
      </c>
      <c r="M47" s="108" t="s">
        <v>520</v>
      </c>
    </row>
    <row r="48" spans="2:13" ht="27.75" customHeight="1" x14ac:dyDescent="0.15">
      <c r="B48" s="1274"/>
      <c r="C48" s="1275"/>
      <c r="D48" s="105"/>
      <c r="E48" s="1278" t="s">
        <v>38</v>
      </c>
      <c r="F48" s="1278"/>
      <c r="G48" s="1278"/>
      <c r="H48" s="1279"/>
      <c r="I48" s="106" t="s">
        <v>520</v>
      </c>
      <c r="J48" s="107" t="s">
        <v>520</v>
      </c>
      <c r="K48" s="107" t="s">
        <v>520</v>
      </c>
      <c r="L48" s="107" t="s">
        <v>520</v>
      </c>
      <c r="M48" s="108" t="s">
        <v>520</v>
      </c>
    </row>
    <row r="49" spans="2:13" ht="27.75" customHeight="1" x14ac:dyDescent="0.15">
      <c r="B49" s="1276"/>
      <c r="C49" s="1277"/>
      <c r="D49" s="105"/>
      <c r="E49" s="1278" t="s">
        <v>39</v>
      </c>
      <c r="F49" s="1278"/>
      <c r="G49" s="1278"/>
      <c r="H49" s="1279"/>
      <c r="I49" s="106" t="s">
        <v>520</v>
      </c>
      <c r="J49" s="107" t="s">
        <v>520</v>
      </c>
      <c r="K49" s="107" t="s">
        <v>520</v>
      </c>
      <c r="L49" s="107" t="s">
        <v>520</v>
      </c>
      <c r="M49" s="108" t="s">
        <v>520</v>
      </c>
    </row>
    <row r="50" spans="2:13" ht="27.75" customHeight="1" x14ac:dyDescent="0.15">
      <c r="B50" s="1272" t="s">
        <v>40</v>
      </c>
      <c r="C50" s="1273"/>
      <c r="D50" s="111"/>
      <c r="E50" s="1278" t="s">
        <v>41</v>
      </c>
      <c r="F50" s="1278"/>
      <c r="G50" s="1278"/>
      <c r="H50" s="1279"/>
      <c r="I50" s="106">
        <v>3537</v>
      </c>
      <c r="J50" s="107">
        <v>3490</v>
      </c>
      <c r="K50" s="107">
        <v>3521</v>
      </c>
      <c r="L50" s="107">
        <v>2648</v>
      </c>
      <c r="M50" s="108">
        <v>3000</v>
      </c>
    </row>
    <row r="51" spans="2:13" ht="27.75" customHeight="1" x14ac:dyDescent="0.15">
      <c r="B51" s="1274"/>
      <c r="C51" s="1275"/>
      <c r="D51" s="105"/>
      <c r="E51" s="1278" t="s">
        <v>42</v>
      </c>
      <c r="F51" s="1278"/>
      <c r="G51" s="1278"/>
      <c r="H51" s="1279"/>
      <c r="I51" s="106">
        <v>474</v>
      </c>
      <c r="J51" s="107">
        <v>757</v>
      </c>
      <c r="K51" s="107">
        <v>673</v>
      </c>
      <c r="L51" s="107">
        <v>745</v>
      </c>
      <c r="M51" s="108">
        <v>683</v>
      </c>
    </row>
    <row r="52" spans="2:13" ht="27.75" customHeight="1" x14ac:dyDescent="0.15">
      <c r="B52" s="1276"/>
      <c r="C52" s="1277"/>
      <c r="D52" s="105"/>
      <c r="E52" s="1278" t="s">
        <v>43</v>
      </c>
      <c r="F52" s="1278"/>
      <c r="G52" s="1278"/>
      <c r="H52" s="1279"/>
      <c r="I52" s="106">
        <v>8663</v>
      </c>
      <c r="J52" s="107">
        <v>8648</v>
      </c>
      <c r="K52" s="107">
        <v>8639</v>
      </c>
      <c r="L52" s="107">
        <v>8744</v>
      </c>
      <c r="M52" s="108">
        <v>8913</v>
      </c>
    </row>
    <row r="53" spans="2:13" ht="27.75" customHeight="1" thickBot="1" x14ac:dyDescent="0.2">
      <c r="B53" s="1280" t="s">
        <v>44</v>
      </c>
      <c r="C53" s="1281"/>
      <c r="D53" s="112"/>
      <c r="E53" s="1282" t="s">
        <v>45</v>
      </c>
      <c r="F53" s="1282"/>
      <c r="G53" s="1282"/>
      <c r="H53" s="1283"/>
      <c r="I53" s="113">
        <v>-76</v>
      </c>
      <c r="J53" s="114">
        <v>-253</v>
      </c>
      <c r="K53" s="114">
        <v>-345</v>
      </c>
      <c r="L53" s="114">
        <v>443</v>
      </c>
      <c r="M53" s="115">
        <v>370</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nHp86Vu+sAL7TYJEkionUWqqSsCFgkO+/TxxMGaDJ2ffrOEFa4FMMsafreFr9Axy8kR4uBjrvExpokOoZb33w==" saltValue="zySu+F70C7SZJBbcW/Ze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99" t="s">
        <v>48</v>
      </c>
      <c r="D55" s="1299"/>
      <c r="E55" s="1300"/>
      <c r="F55" s="127">
        <v>1829</v>
      </c>
      <c r="G55" s="127">
        <v>1380</v>
      </c>
      <c r="H55" s="128">
        <v>1365</v>
      </c>
    </row>
    <row r="56" spans="2:8" ht="52.5" customHeight="1" x14ac:dyDescent="0.15">
      <c r="B56" s="129"/>
      <c r="C56" s="1301" t="s">
        <v>49</v>
      </c>
      <c r="D56" s="1301"/>
      <c r="E56" s="1302"/>
      <c r="F56" s="130">
        <v>75</v>
      </c>
      <c r="G56" s="130">
        <v>73</v>
      </c>
      <c r="H56" s="131">
        <v>70</v>
      </c>
    </row>
    <row r="57" spans="2:8" ht="53.25" customHeight="1" x14ac:dyDescent="0.15">
      <c r="B57" s="129"/>
      <c r="C57" s="1303" t="s">
        <v>50</v>
      </c>
      <c r="D57" s="1303"/>
      <c r="E57" s="1304"/>
      <c r="F57" s="132">
        <v>2892</v>
      </c>
      <c r="G57" s="132">
        <v>1950</v>
      </c>
      <c r="H57" s="133">
        <v>1788</v>
      </c>
    </row>
    <row r="58" spans="2:8" ht="45.75" customHeight="1" x14ac:dyDescent="0.15">
      <c r="B58" s="134"/>
      <c r="C58" s="1291" t="s">
        <v>579</v>
      </c>
      <c r="D58" s="1292"/>
      <c r="E58" s="1293"/>
      <c r="F58" s="135">
        <v>918</v>
      </c>
      <c r="G58" s="135">
        <v>617</v>
      </c>
      <c r="H58" s="136">
        <v>921</v>
      </c>
    </row>
    <row r="59" spans="2:8" ht="45.75" customHeight="1" x14ac:dyDescent="0.15">
      <c r="B59" s="134"/>
      <c r="C59" s="1291" t="s">
        <v>580</v>
      </c>
      <c r="D59" s="1292"/>
      <c r="E59" s="1293"/>
      <c r="F59" s="135">
        <v>1392</v>
      </c>
      <c r="G59" s="135">
        <v>886</v>
      </c>
      <c r="H59" s="136">
        <v>409</v>
      </c>
    </row>
    <row r="60" spans="2:8" ht="45.75" customHeight="1" x14ac:dyDescent="0.15">
      <c r="B60" s="134"/>
      <c r="C60" s="1291" t="s">
        <v>581</v>
      </c>
      <c r="D60" s="1292"/>
      <c r="E60" s="1293"/>
      <c r="F60" s="135">
        <v>357</v>
      </c>
      <c r="G60" s="135">
        <v>201</v>
      </c>
      <c r="H60" s="136">
        <v>202</v>
      </c>
    </row>
    <row r="61" spans="2:8" ht="45.75" customHeight="1" x14ac:dyDescent="0.15">
      <c r="B61" s="134"/>
      <c r="C61" s="1291" t="s">
        <v>582</v>
      </c>
      <c r="D61" s="1292"/>
      <c r="E61" s="1293"/>
      <c r="F61" s="135">
        <v>133</v>
      </c>
      <c r="G61" s="135">
        <v>126</v>
      </c>
      <c r="H61" s="136">
        <v>98</v>
      </c>
    </row>
    <row r="62" spans="2:8" ht="45.75" customHeight="1" thickBot="1" x14ac:dyDescent="0.2">
      <c r="B62" s="137"/>
      <c r="C62" s="1294" t="s">
        <v>583</v>
      </c>
      <c r="D62" s="1295"/>
      <c r="E62" s="1296"/>
      <c r="F62" s="138">
        <v>45</v>
      </c>
      <c r="G62" s="138">
        <v>84</v>
      </c>
      <c r="H62" s="139">
        <v>92</v>
      </c>
    </row>
    <row r="63" spans="2:8" ht="52.5" customHeight="1" thickBot="1" x14ac:dyDescent="0.2">
      <c r="B63" s="140"/>
      <c r="C63" s="1297" t="s">
        <v>51</v>
      </c>
      <c r="D63" s="1297"/>
      <c r="E63" s="1298"/>
      <c r="F63" s="141">
        <v>4795</v>
      </c>
      <c r="G63" s="141">
        <v>3402</v>
      </c>
      <c r="H63" s="142">
        <v>3223</v>
      </c>
    </row>
    <row r="64" spans="2:8" ht="15" customHeight="1" x14ac:dyDescent="0.15"/>
    <row r="65" ht="0" hidden="1" customHeight="1" x14ac:dyDescent="0.15"/>
    <row r="66" ht="0" hidden="1" customHeight="1" x14ac:dyDescent="0.15"/>
  </sheetData>
  <sheetProtection algorithmName="SHA-512" hashValue="3Vinzg3r2YcJPbCjDuT+lhqayWy064S4FuIfMWUNHqnGXGM9IGO/dosZPh4oaAqg6zJ3tAV1j1S33tL/ehVY3A==" saltValue="Jnr3836YAfargUENk2HR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586</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586</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596</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589</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547</v>
      </c>
      <c r="BQ50" s="1311"/>
      <c r="BR50" s="1311"/>
      <c r="BS50" s="1311"/>
      <c r="BT50" s="1311"/>
      <c r="BU50" s="1311"/>
      <c r="BV50" s="1311"/>
      <c r="BW50" s="1311"/>
      <c r="BX50" s="1311" t="s">
        <v>548</v>
      </c>
      <c r="BY50" s="1311"/>
      <c r="BZ50" s="1311"/>
      <c r="CA50" s="1311"/>
      <c r="CB50" s="1311"/>
      <c r="CC50" s="1311"/>
      <c r="CD50" s="1311"/>
      <c r="CE50" s="1311"/>
      <c r="CF50" s="1311" t="s">
        <v>549</v>
      </c>
      <c r="CG50" s="1311"/>
      <c r="CH50" s="1311"/>
      <c r="CI50" s="1311"/>
      <c r="CJ50" s="1311"/>
      <c r="CK50" s="1311"/>
      <c r="CL50" s="1311"/>
      <c r="CM50" s="1311"/>
      <c r="CN50" s="1311" t="s">
        <v>550</v>
      </c>
      <c r="CO50" s="1311"/>
      <c r="CP50" s="1311"/>
      <c r="CQ50" s="1311"/>
      <c r="CR50" s="1311"/>
      <c r="CS50" s="1311"/>
      <c r="CT50" s="1311"/>
      <c r="CU50" s="1311"/>
      <c r="CV50" s="1311" t="s">
        <v>551</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590</v>
      </c>
      <c r="AO51" s="1310"/>
      <c r="AP51" s="1310"/>
      <c r="AQ51" s="1310"/>
      <c r="AR51" s="1310"/>
      <c r="AS51" s="1310"/>
      <c r="AT51" s="1310"/>
      <c r="AU51" s="1310"/>
      <c r="AV51" s="1310"/>
      <c r="AW51" s="1310"/>
      <c r="AX51" s="1310"/>
      <c r="AY51" s="1310"/>
      <c r="AZ51" s="1310"/>
      <c r="BA51" s="1310"/>
      <c r="BB51" s="1310" t="s">
        <v>591</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c r="CG51" s="1307"/>
      <c r="CH51" s="1307"/>
      <c r="CI51" s="1307"/>
      <c r="CJ51" s="1307"/>
      <c r="CK51" s="1307"/>
      <c r="CL51" s="1307"/>
      <c r="CM51" s="1307"/>
      <c r="CN51" s="1307">
        <v>7.4</v>
      </c>
      <c r="CO51" s="1307"/>
      <c r="CP51" s="1307"/>
      <c r="CQ51" s="1307"/>
      <c r="CR51" s="1307"/>
      <c r="CS51" s="1307"/>
      <c r="CT51" s="1307"/>
      <c r="CU51" s="1307"/>
      <c r="CV51" s="1307">
        <v>6</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592</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54.5</v>
      </c>
      <c r="CG53" s="1307"/>
      <c r="CH53" s="1307"/>
      <c r="CI53" s="1307"/>
      <c r="CJ53" s="1307"/>
      <c r="CK53" s="1307"/>
      <c r="CL53" s="1307"/>
      <c r="CM53" s="1307"/>
      <c r="CN53" s="1307">
        <v>49.5</v>
      </c>
      <c r="CO53" s="1307"/>
      <c r="CP53" s="1307"/>
      <c r="CQ53" s="1307"/>
      <c r="CR53" s="1307"/>
      <c r="CS53" s="1307"/>
      <c r="CT53" s="1307"/>
      <c r="CU53" s="1307"/>
      <c r="CV53" s="1307">
        <v>49.2</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593</v>
      </c>
      <c r="AO55" s="1311"/>
      <c r="AP55" s="1311"/>
      <c r="AQ55" s="1311"/>
      <c r="AR55" s="1311"/>
      <c r="AS55" s="1311"/>
      <c r="AT55" s="1311"/>
      <c r="AU55" s="1311"/>
      <c r="AV55" s="1311"/>
      <c r="AW55" s="1311"/>
      <c r="AX55" s="1311"/>
      <c r="AY55" s="1311"/>
      <c r="AZ55" s="1311"/>
      <c r="BA55" s="1311"/>
      <c r="BB55" s="1310" t="s">
        <v>591</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21</v>
      </c>
      <c r="CG55" s="1307"/>
      <c r="CH55" s="1307"/>
      <c r="CI55" s="1307"/>
      <c r="CJ55" s="1307"/>
      <c r="CK55" s="1307"/>
      <c r="CL55" s="1307"/>
      <c r="CM55" s="1307"/>
      <c r="CN55" s="1307">
        <v>20.2</v>
      </c>
      <c r="CO55" s="1307"/>
      <c r="CP55" s="1307"/>
      <c r="CQ55" s="1307"/>
      <c r="CR55" s="1307"/>
      <c r="CS55" s="1307"/>
      <c r="CT55" s="1307"/>
      <c r="CU55" s="1307"/>
      <c r="CV55" s="1307">
        <v>18.3</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592</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56.1</v>
      </c>
      <c r="CG57" s="1307"/>
      <c r="CH57" s="1307"/>
      <c r="CI57" s="1307"/>
      <c r="CJ57" s="1307"/>
      <c r="CK57" s="1307"/>
      <c r="CL57" s="1307"/>
      <c r="CM57" s="1307"/>
      <c r="CN57" s="1307">
        <v>58.1</v>
      </c>
      <c r="CO57" s="1307"/>
      <c r="CP57" s="1307"/>
      <c r="CQ57" s="1307"/>
      <c r="CR57" s="1307"/>
      <c r="CS57" s="1307"/>
      <c r="CT57" s="1307"/>
      <c r="CU57" s="1307"/>
      <c r="CV57" s="1307">
        <v>59.1</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594</v>
      </c>
    </row>
    <row r="64" spans="1:109" x14ac:dyDescent="0.15">
      <c r="B64" s="394"/>
      <c r="G64" s="401"/>
      <c r="I64" s="414"/>
      <c r="J64" s="414"/>
      <c r="K64" s="414"/>
      <c r="L64" s="414"/>
      <c r="M64" s="414"/>
      <c r="N64" s="415"/>
      <c r="AM64" s="401"/>
      <c r="AN64" s="401" t="s">
        <v>588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597</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589</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547</v>
      </c>
      <c r="BQ72" s="1311"/>
      <c r="BR72" s="1311"/>
      <c r="BS72" s="1311"/>
      <c r="BT72" s="1311"/>
      <c r="BU72" s="1311"/>
      <c r="BV72" s="1311"/>
      <c r="BW72" s="1311"/>
      <c r="BX72" s="1311" t="s">
        <v>548</v>
      </c>
      <c r="BY72" s="1311"/>
      <c r="BZ72" s="1311"/>
      <c r="CA72" s="1311"/>
      <c r="CB72" s="1311"/>
      <c r="CC72" s="1311"/>
      <c r="CD72" s="1311"/>
      <c r="CE72" s="1311"/>
      <c r="CF72" s="1311" t="s">
        <v>549</v>
      </c>
      <c r="CG72" s="1311"/>
      <c r="CH72" s="1311"/>
      <c r="CI72" s="1311"/>
      <c r="CJ72" s="1311"/>
      <c r="CK72" s="1311"/>
      <c r="CL72" s="1311"/>
      <c r="CM72" s="1311"/>
      <c r="CN72" s="1311" t="s">
        <v>550</v>
      </c>
      <c r="CO72" s="1311"/>
      <c r="CP72" s="1311"/>
      <c r="CQ72" s="1311"/>
      <c r="CR72" s="1311"/>
      <c r="CS72" s="1311"/>
      <c r="CT72" s="1311"/>
      <c r="CU72" s="1311"/>
      <c r="CV72" s="1311" t="s">
        <v>551</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590</v>
      </c>
      <c r="AO73" s="1310"/>
      <c r="AP73" s="1310"/>
      <c r="AQ73" s="1310"/>
      <c r="AR73" s="1310"/>
      <c r="AS73" s="1310"/>
      <c r="AT73" s="1310"/>
      <c r="AU73" s="1310"/>
      <c r="AV73" s="1310"/>
      <c r="AW73" s="1310"/>
      <c r="AX73" s="1310"/>
      <c r="AY73" s="1310"/>
      <c r="AZ73" s="1310"/>
      <c r="BA73" s="1310"/>
      <c r="BB73" s="1310" t="s">
        <v>591</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v>7.4</v>
      </c>
      <c r="CO73" s="1307"/>
      <c r="CP73" s="1307"/>
      <c r="CQ73" s="1307"/>
      <c r="CR73" s="1307"/>
      <c r="CS73" s="1307"/>
      <c r="CT73" s="1307"/>
      <c r="CU73" s="1307"/>
      <c r="CV73" s="1307">
        <v>6</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595</v>
      </c>
      <c r="BC75" s="1310"/>
      <c r="BD75" s="1310"/>
      <c r="BE75" s="1310"/>
      <c r="BF75" s="1310"/>
      <c r="BG75" s="1310"/>
      <c r="BH75" s="1310"/>
      <c r="BI75" s="1310"/>
      <c r="BJ75" s="1310"/>
      <c r="BK75" s="1310"/>
      <c r="BL75" s="1310"/>
      <c r="BM75" s="1310"/>
      <c r="BN75" s="1310"/>
      <c r="BO75" s="1310"/>
      <c r="BP75" s="1307">
        <v>10.8</v>
      </c>
      <c r="BQ75" s="1307"/>
      <c r="BR75" s="1307"/>
      <c r="BS75" s="1307"/>
      <c r="BT75" s="1307"/>
      <c r="BU75" s="1307"/>
      <c r="BV75" s="1307"/>
      <c r="BW75" s="1307"/>
      <c r="BX75" s="1307">
        <v>9.6</v>
      </c>
      <c r="BY75" s="1307"/>
      <c r="BZ75" s="1307"/>
      <c r="CA75" s="1307"/>
      <c r="CB75" s="1307"/>
      <c r="CC75" s="1307"/>
      <c r="CD75" s="1307"/>
      <c r="CE75" s="1307"/>
      <c r="CF75" s="1307">
        <v>9.6</v>
      </c>
      <c r="CG75" s="1307"/>
      <c r="CH75" s="1307"/>
      <c r="CI75" s="1307"/>
      <c r="CJ75" s="1307"/>
      <c r="CK75" s="1307"/>
      <c r="CL75" s="1307"/>
      <c r="CM75" s="1307"/>
      <c r="CN75" s="1307">
        <v>9.3000000000000007</v>
      </c>
      <c r="CO75" s="1307"/>
      <c r="CP75" s="1307"/>
      <c r="CQ75" s="1307"/>
      <c r="CR75" s="1307"/>
      <c r="CS75" s="1307"/>
      <c r="CT75" s="1307"/>
      <c r="CU75" s="1307"/>
      <c r="CV75" s="1307">
        <v>8.6999999999999993</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593</v>
      </c>
      <c r="AO77" s="1311"/>
      <c r="AP77" s="1311"/>
      <c r="AQ77" s="1311"/>
      <c r="AR77" s="1311"/>
      <c r="AS77" s="1311"/>
      <c r="AT77" s="1311"/>
      <c r="AU77" s="1311"/>
      <c r="AV77" s="1311"/>
      <c r="AW77" s="1311"/>
      <c r="AX77" s="1311"/>
      <c r="AY77" s="1311"/>
      <c r="AZ77" s="1311"/>
      <c r="BA77" s="1311"/>
      <c r="BB77" s="1310" t="s">
        <v>591</v>
      </c>
      <c r="BC77" s="1310"/>
      <c r="BD77" s="1310"/>
      <c r="BE77" s="1310"/>
      <c r="BF77" s="1310"/>
      <c r="BG77" s="1310"/>
      <c r="BH77" s="1310"/>
      <c r="BI77" s="1310"/>
      <c r="BJ77" s="1310"/>
      <c r="BK77" s="1310"/>
      <c r="BL77" s="1310"/>
      <c r="BM77" s="1310"/>
      <c r="BN77" s="1310"/>
      <c r="BO77" s="1310"/>
      <c r="BP77" s="1307">
        <v>20.3</v>
      </c>
      <c r="BQ77" s="1307"/>
      <c r="BR77" s="1307"/>
      <c r="BS77" s="1307"/>
      <c r="BT77" s="1307"/>
      <c r="BU77" s="1307"/>
      <c r="BV77" s="1307"/>
      <c r="BW77" s="1307"/>
      <c r="BX77" s="1307">
        <v>13</v>
      </c>
      <c r="BY77" s="1307"/>
      <c r="BZ77" s="1307"/>
      <c r="CA77" s="1307"/>
      <c r="CB77" s="1307"/>
      <c r="CC77" s="1307"/>
      <c r="CD77" s="1307"/>
      <c r="CE77" s="1307"/>
      <c r="CF77" s="1307">
        <v>21</v>
      </c>
      <c r="CG77" s="1307"/>
      <c r="CH77" s="1307"/>
      <c r="CI77" s="1307"/>
      <c r="CJ77" s="1307"/>
      <c r="CK77" s="1307"/>
      <c r="CL77" s="1307"/>
      <c r="CM77" s="1307"/>
      <c r="CN77" s="1307">
        <v>20.2</v>
      </c>
      <c r="CO77" s="1307"/>
      <c r="CP77" s="1307"/>
      <c r="CQ77" s="1307"/>
      <c r="CR77" s="1307"/>
      <c r="CS77" s="1307"/>
      <c r="CT77" s="1307"/>
      <c r="CU77" s="1307"/>
      <c r="CV77" s="1307">
        <v>18.3</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595</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6.8</v>
      </c>
      <c r="BY79" s="1307"/>
      <c r="BZ79" s="1307"/>
      <c r="CA79" s="1307"/>
      <c r="CB79" s="1307"/>
      <c r="CC79" s="1307"/>
      <c r="CD79" s="1307"/>
      <c r="CE79" s="1307"/>
      <c r="CF79" s="1307">
        <v>6.8</v>
      </c>
      <c r="CG79" s="1307"/>
      <c r="CH79" s="1307"/>
      <c r="CI79" s="1307"/>
      <c r="CJ79" s="1307"/>
      <c r="CK79" s="1307"/>
      <c r="CL79" s="1307"/>
      <c r="CM79" s="1307"/>
      <c r="CN79" s="1307">
        <v>6.8</v>
      </c>
      <c r="CO79" s="1307"/>
      <c r="CP79" s="1307"/>
      <c r="CQ79" s="1307"/>
      <c r="CR79" s="1307"/>
      <c r="CS79" s="1307"/>
      <c r="CT79" s="1307"/>
      <c r="CU79" s="1307"/>
      <c r="CV79" s="1307">
        <v>6.8</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QXT6Qk+7MuG4CT/0gL0lrMbHiorn8meVseeT+TivcZTILEl2+MwlCzPWWvA6KauoMTcr4Hmy2wf4msHg8Ui3g==" saltValue="qoaOwKlJ9LPDcCtqJJ6CC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SrWd4S0gT0tifiR5fNUbMpBRuqLkPzSyuJ2VV83mfrLwqWy1QwAjsQEFX1A5rBOZfBDjwPugB/eO89p8S2WOQ==" saltValue="qzMdF87nYhrsidflaRuV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2G9jwgl9RUVi6GCzJimKZ7cLCh7rwUyfQOl/GdJItn1ePIDN2BhQ5y45UFhzQR0gAz6z0br5wGAVBmoHmQS3Q==" saltValue="wcGirSqDg0FRbK4aUaIJ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544</v>
      </c>
      <c r="G2" s="156"/>
      <c r="H2" s="157"/>
    </row>
    <row r="3" spans="1:8" x14ac:dyDescent="0.15">
      <c r="A3" s="153" t="s">
        <v>537</v>
      </c>
      <c r="B3" s="158"/>
      <c r="C3" s="159"/>
      <c r="D3" s="160">
        <v>45565</v>
      </c>
      <c r="E3" s="161"/>
      <c r="F3" s="162">
        <v>53292</v>
      </c>
      <c r="G3" s="163"/>
      <c r="H3" s="164"/>
    </row>
    <row r="4" spans="1:8" x14ac:dyDescent="0.15">
      <c r="A4" s="165"/>
      <c r="B4" s="166"/>
      <c r="C4" s="167"/>
      <c r="D4" s="168">
        <v>14667</v>
      </c>
      <c r="E4" s="169"/>
      <c r="F4" s="170">
        <v>28900</v>
      </c>
      <c r="G4" s="171"/>
      <c r="H4" s="172"/>
    </row>
    <row r="5" spans="1:8" x14ac:dyDescent="0.15">
      <c r="A5" s="153" t="s">
        <v>539</v>
      </c>
      <c r="B5" s="158"/>
      <c r="C5" s="159"/>
      <c r="D5" s="160">
        <v>83076</v>
      </c>
      <c r="E5" s="161"/>
      <c r="F5" s="162">
        <v>49919</v>
      </c>
      <c r="G5" s="163"/>
      <c r="H5" s="164"/>
    </row>
    <row r="6" spans="1:8" x14ac:dyDescent="0.15">
      <c r="A6" s="165"/>
      <c r="B6" s="166"/>
      <c r="C6" s="167"/>
      <c r="D6" s="168">
        <v>21337</v>
      </c>
      <c r="E6" s="169"/>
      <c r="F6" s="170">
        <v>26398</v>
      </c>
      <c r="G6" s="171"/>
      <c r="H6" s="172"/>
    </row>
    <row r="7" spans="1:8" x14ac:dyDescent="0.15">
      <c r="A7" s="153" t="s">
        <v>540</v>
      </c>
      <c r="B7" s="158"/>
      <c r="C7" s="159"/>
      <c r="D7" s="160">
        <v>110777</v>
      </c>
      <c r="E7" s="161"/>
      <c r="F7" s="162">
        <v>47738</v>
      </c>
      <c r="G7" s="163"/>
      <c r="H7" s="164"/>
    </row>
    <row r="8" spans="1:8" x14ac:dyDescent="0.15">
      <c r="A8" s="165"/>
      <c r="B8" s="166"/>
      <c r="C8" s="167"/>
      <c r="D8" s="168">
        <v>25302</v>
      </c>
      <c r="E8" s="169"/>
      <c r="F8" s="170">
        <v>24937</v>
      </c>
      <c r="G8" s="171"/>
      <c r="H8" s="172"/>
    </row>
    <row r="9" spans="1:8" x14ac:dyDescent="0.15">
      <c r="A9" s="153" t="s">
        <v>541</v>
      </c>
      <c r="B9" s="158"/>
      <c r="C9" s="159"/>
      <c r="D9" s="160">
        <v>105478</v>
      </c>
      <c r="E9" s="161"/>
      <c r="F9" s="162">
        <v>52191</v>
      </c>
      <c r="G9" s="163"/>
      <c r="H9" s="164"/>
    </row>
    <row r="10" spans="1:8" x14ac:dyDescent="0.15">
      <c r="A10" s="165"/>
      <c r="B10" s="166"/>
      <c r="C10" s="167"/>
      <c r="D10" s="168">
        <v>31577</v>
      </c>
      <c r="E10" s="169"/>
      <c r="F10" s="170">
        <v>24843</v>
      </c>
      <c r="G10" s="171"/>
      <c r="H10" s="172"/>
    </row>
    <row r="11" spans="1:8" x14ac:dyDescent="0.15">
      <c r="A11" s="153" t="s">
        <v>542</v>
      </c>
      <c r="B11" s="158"/>
      <c r="C11" s="159"/>
      <c r="D11" s="160">
        <v>92310</v>
      </c>
      <c r="E11" s="161"/>
      <c r="F11" s="162">
        <v>47387</v>
      </c>
      <c r="G11" s="163"/>
      <c r="H11" s="164"/>
    </row>
    <row r="12" spans="1:8" x14ac:dyDescent="0.15">
      <c r="A12" s="165"/>
      <c r="B12" s="166"/>
      <c r="C12" s="173"/>
      <c r="D12" s="168">
        <v>33263</v>
      </c>
      <c r="E12" s="169"/>
      <c r="F12" s="170">
        <v>24928</v>
      </c>
      <c r="G12" s="171"/>
      <c r="H12" s="172"/>
    </row>
    <row r="13" spans="1:8" x14ac:dyDescent="0.15">
      <c r="A13" s="153"/>
      <c r="B13" s="158"/>
      <c r="C13" s="174"/>
      <c r="D13" s="175">
        <v>87441</v>
      </c>
      <c r="E13" s="176"/>
      <c r="F13" s="177">
        <v>50105</v>
      </c>
      <c r="G13" s="178"/>
      <c r="H13" s="164"/>
    </row>
    <row r="14" spans="1:8" x14ac:dyDescent="0.15">
      <c r="A14" s="165"/>
      <c r="B14" s="166"/>
      <c r="C14" s="167"/>
      <c r="D14" s="168">
        <v>25229</v>
      </c>
      <c r="E14" s="169"/>
      <c r="F14" s="170">
        <v>26001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3.6</v>
      </c>
      <c r="C19" s="179">
        <f>ROUND(VALUE(SUBSTITUTE(実質収支比率等に係る経年分析!G$48,"▲","-")),2)</f>
        <v>7.37</v>
      </c>
      <c r="D19" s="179">
        <f>ROUND(VALUE(SUBSTITUTE(実質収支比率等に係る経年分析!H$48,"▲","-")),2)</f>
        <v>6.16</v>
      </c>
      <c r="E19" s="179">
        <f>ROUND(VALUE(SUBSTITUTE(実質収支比率等に係る経年分析!I$48,"▲","-")),2)</f>
        <v>8.65</v>
      </c>
      <c r="F19" s="179">
        <f>ROUND(VALUE(SUBSTITUTE(実質収支比率等に係る経年分析!J$48,"▲","-")),2)</f>
        <v>9.64</v>
      </c>
    </row>
    <row r="20" spans="1:11" x14ac:dyDescent="0.15">
      <c r="A20" s="179" t="s">
        <v>55</v>
      </c>
      <c r="B20" s="179">
        <f>ROUND(VALUE(SUBSTITUTE(実質収支比率等に係る経年分析!F$47,"▲","-")),2)</f>
        <v>25.95</v>
      </c>
      <c r="C20" s="179">
        <f>ROUND(VALUE(SUBSTITUTE(実質収支比率等に係る経年分析!G$47,"▲","-")),2)</f>
        <v>32.57</v>
      </c>
      <c r="D20" s="179">
        <f>ROUND(VALUE(SUBSTITUTE(実質収支比率等に係る経年分析!H$47,"▲","-")),2)</f>
        <v>27.32</v>
      </c>
      <c r="E20" s="179">
        <f>ROUND(VALUE(SUBSTITUTE(実質収支比率等に係る経年分析!I$47,"▲","-")),2)</f>
        <v>20.56</v>
      </c>
      <c r="F20" s="179">
        <f>ROUND(VALUE(SUBSTITUTE(実質収支比率等に係る経年分析!J$47,"▲","-")),2)</f>
        <v>19.940000000000001</v>
      </c>
    </row>
    <row r="21" spans="1:11" x14ac:dyDescent="0.15">
      <c r="A21" s="179" t="s">
        <v>56</v>
      </c>
      <c r="B21" s="179">
        <f>IF(ISNUMBER(VALUE(SUBSTITUTE(実質収支比率等に係る経年分析!F$49,"▲","-"))),ROUND(VALUE(SUBSTITUTE(実質収支比率等に係る経年分析!F$49,"▲","-")),2),NA())</f>
        <v>-4.24</v>
      </c>
      <c r="C21" s="179">
        <f>IF(ISNUMBER(VALUE(SUBSTITUTE(実質収支比率等に係る経年分析!G$49,"▲","-"))),ROUND(VALUE(SUBSTITUTE(実質収支比率等に係る経年分析!G$49,"▲","-")),2),NA())</f>
        <v>8.6</v>
      </c>
      <c r="D21" s="179">
        <f>IF(ISNUMBER(VALUE(SUBSTITUTE(実質収支比率等に係る経年分析!H$49,"▲","-"))),ROUND(VALUE(SUBSTITUTE(実質収支比率等に係る経年分析!H$49,"▲","-")),2),NA())</f>
        <v>-11.57</v>
      </c>
      <c r="E21" s="179">
        <f>IF(ISNUMBER(VALUE(SUBSTITUTE(実質収支比率等に係る経年分析!I$49,"▲","-"))),ROUND(VALUE(SUBSTITUTE(実質収支比率等に係る経年分析!I$49,"▲","-")),2),NA())</f>
        <v>-7.92</v>
      </c>
      <c r="F21" s="179">
        <f>IF(ISNUMBER(VALUE(SUBSTITUTE(実質収支比率等に係る経年分析!J$49,"▲","-"))),ROUND(VALUE(SUBSTITUTE(実質収支比率等に係る経年分析!J$49,"▲","-")),2),NA())</f>
        <v>-3.41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町営墓地特別会計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0.84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下水道特別会計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0.56000000000000005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0.63</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3.12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1.1499999999999999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0.98</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1.1599999999999999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1.05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7.34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5.31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8.6199999999999992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9.6199999999999992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18.52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14.71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16.850000000000001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18.440000000000001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19.84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845</v>
      </c>
      <c r="E42" s="181"/>
      <c r="F42" s="181"/>
      <c r="G42" s="181">
        <f>'実質公債費比率（分子）の構造'!L$52</f>
        <v>822</v>
      </c>
      <c r="H42" s="181"/>
      <c r="I42" s="181"/>
      <c r="J42" s="181">
        <f>'実質公債費比率（分子）の構造'!M$52</f>
        <v>836</v>
      </c>
      <c r="K42" s="181"/>
      <c r="L42" s="181"/>
      <c r="M42" s="181">
        <f>'実質公債費比率（分子）の構造'!N$52</f>
        <v>811</v>
      </c>
      <c r="N42" s="181"/>
      <c r="O42" s="181"/>
      <c r="P42" s="181">
        <f>'実質公債費比率（分子）の構造'!O$52</f>
        <v>803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58</v>
      </c>
      <c r="C44" s="181"/>
      <c r="D44" s="181"/>
      <c r="E44" s="181">
        <f>'実質公債費比率（分子）の構造'!L$50</f>
        <v>27</v>
      </c>
      <c r="F44" s="181"/>
      <c r="G44" s="181"/>
      <c r="H44" s="181">
        <f>'実質公債費比率（分子）の構造'!M$50</f>
        <v>7</v>
      </c>
      <c r="I44" s="181"/>
      <c r="J44" s="181"/>
      <c r="K44" s="181">
        <f>'実質公債費比率（分子）の構造'!N$50</f>
        <v>4</v>
      </c>
      <c r="L44" s="181"/>
      <c r="M44" s="181"/>
      <c r="N44" s="181">
        <f>'実質公債費比率（分子）の構造'!O$50</f>
        <v>4</v>
      </c>
      <c r="O44" s="181"/>
      <c r="P44" s="181"/>
    </row>
    <row r="45" spans="1:16" x14ac:dyDescent="0.15">
      <c r="A45" s="181" t="s">
        <v>66</v>
      </c>
      <c r="B45" s="181">
        <f>'実質公債費比率（分子）の構造'!K$49</f>
        <v>27</v>
      </c>
      <c r="C45" s="181"/>
      <c r="D45" s="181"/>
      <c r="E45" s="181">
        <f>'実質公債費比率（分子）の構造'!L$49</f>
        <v>28</v>
      </c>
      <c r="F45" s="181"/>
      <c r="G45" s="181"/>
      <c r="H45" s="181">
        <f>'実質公債費比率（分子）の構造'!M$49</f>
        <v>29</v>
      </c>
      <c r="I45" s="181"/>
      <c r="J45" s="181"/>
      <c r="K45" s="181">
        <f>'実質公債費比率（分子）の構造'!N$49</f>
        <v>13</v>
      </c>
      <c r="L45" s="181"/>
      <c r="M45" s="181"/>
      <c r="N45" s="181">
        <f>'実質公債費比率（分子）の構造'!O$49</f>
        <v>9</v>
      </c>
      <c r="O45" s="181"/>
      <c r="P45" s="181"/>
    </row>
    <row r="46" spans="1:16" x14ac:dyDescent="0.15">
      <c r="A46" s="181" t="s">
        <v>67</v>
      </c>
      <c r="B46" s="181">
        <f>'実質公債費比率（分子）の構造'!K$48</f>
        <v>45</v>
      </c>
      <c r="C46" s="181"/>
      <c r="D46" s="181"/>
      <c r="E46" s="181">
        <f>'実質公債費比率（分子）の構造'!L$48</f>
        <v>53</v>
      </c>
      <c r="F46" s="181"/>
      <c r="G46" s="181"/>
      <c r="H46" s="181">
        <f>'実質公債費比率（分子）の構造'!M$48</f>
        <v>55</v>
      </c>
      <c r="I46" s="181"/>
      <c r="J46" s="181"/>
      <c r="K46" s="181">
        <f>'実質公債費比率（分子）の構造'!N$48</f>
        <v>39</v>
      </c>
      <c r="L46" s="181"/>
      <c r="M46" s="181"/>
      <c r="N46" s="181">
        <f>'実質公債費比率（分子）の構造'!O$48</f>
        <v>41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1311</v>
      </c>
      <c r="C49" s="181"/>
      <c r="D49" s="181"/>
      <c r="E49" s="181">
        <f>'実質公債費比率（分子）の構造'!L$45</f>
        <v>1283</v>
      </c>
      <c r="F49" s="181"/>
      <c r="G49" s="181"/>
      <c r="H49" s="181">
        <f>'実質公債費比率（分子）の構造'!M$45</f>
        <v>1324</v>
      </c>
      <c r="I49" s="181"/>
      <c r="J49" s="181"/>
      <c r="K49" s="181">
        <f>'実質公債費比率（分子）の構造'!N$45</f>
        <v>1275</v>
      </c>
      <c r="L49" s="181"/>
      <c r="M49" s="181"/>
      <c r="N49" s="181">
        <f>'実質公債費比率（分子）の構造'!O$45</f>
        <v>1225</v>
      </c>
      <c r="O49" s="181"/>
      <c r="P49" s="181"/>
    </row>
    <row r="50" spans="1:16" x14ac:dyDescent="0.15">
      <c r="A50" s="181" t="s">
        <v>71</v>
      </c>
      <c r="B50" s="181" t="e">
        <f>NA()</f>
        <v>#N/A</v>
      </c>
      <c r="C50" s="181">
        <f>IF(ISNUMBER('実質公債費比率（分子）の構造'!K$53),'実質公債費比率（分子）の構造'!K$53,NA())</f>
        <v>596</v>
      </c>
      <c r="D50" s="181" t="e">
        <f>NA()</f>
        <v>#N/A</v>
      </c>
      <c r="E50" s="181" t="e">
        <f>NA()</f>
        <v>#N/A</v>
      </c>
      <c r="F50" s="181">
        <f>IF(ISNUMBER('実質公債費比率（分子）の構造'!L$53),'実質公債費比率（分子）の構造'!L$53,NA())</f>
        <v>569</v>
      </c>
      <c r="G50" s="181" t="e">
        <f>NA()</f>
        <v>#N/A</v>
      </c>
      <c r="H50" s="181" t="e">
        <f>NA()</f>
        <v>#N/A</v>
      </c>
      <c r="I50" s="181">
        <f>IF(ISNUMBER('実質公債費比率（分子）の構造'!M$53),'実質公債費比率（分子）の構造'!M$53,NA())</f>
        <v>579</v>
      </c>
      <c r="J50" s="181" t="e">
        <f>NA()</f>
        <v>#N/A</v>
      </c>
      <c r="K50" s="181" t="e">
        <f>NA()</f>
        <v>#N/A</v>
      </c>
      <c r="L50" s="181">
        <f>IF(ISNUMBER('実質公債費比率（分子）の構造'!N$53),'実質公債費比率（分子）の構造'!N$53,NA())</f>
        <v>520</v>
      </c>
      <c r="M50" s="181" t="e">
        <f>NA()</f>
        <v>#N/A</v>
      </c>
      <c r="N50" s="181" t="e">
        <f>NA()</f>
        <v>#N/A</v>
      </c>
      <c r="O50" s="181">
        <f>IF(ISNUMBER('実質公債費比率（分子）の構造'!O$53),'実質公債費比率（分子）の構造'!O$53,NA())</f>
        <v>476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8663</v>
      </c>
      <c r="E56" s="180"/>
      <c r="F56" s="180"/>
      <c r="G56" s="180">
        <f>'将来負担比率（分子）の構造'!J$52</f>
        <v>8648</v>
      </c>
      <c r="H56" s="180"/>
      <c r="I56" s="180"/>
      <c r="J56" s="180">
        <f>'将来負担比率（分子）の構造'!K$52</f>
        <v>8639</v>
      </c>
      <c r="K56" s="180"/>
      <c r="L56" s="180"/>
      <c r="M56" s="180">
        <f>'将来負担比率（分子）の構造'!L$52</f>
        <v>8744</v>
      </c>
      <c r="N56" s="180"/>
      <c r="O56" s="180"/>
      <c r="P56" s="180">
        <f>'将来負担比率（分子）の構造'!M$52</f>
        <v>8913</v>
      </c>
    </row>
    <row r="57" spans="1:16" x14ac:dyDescent="0.15">
      <c r="A57" s="180" t="s">
        <v>42</v>
      </c>
      <c r="B57" s="180"/>
      <c r="C57" s="180"/>
      <c r="D57" s="180">
        <f>'将来負担比率（分子）の構造'!I$51</f>
        <v>474</v>
      </c>
      <c r="E57" s="180"/>
      <c r="F57" s="180"/>
      <c r="G57" s="180">
        <f>'将来負担比率（分子）の構造'!J$51</f>
        <v>757</v>
      </c>
      <c r="H57" s="180"/>
      <c r="I57" s="180"/>
      <c r="J57" s="180">
        <f>'将来負担比率（分子）の構造'!K$51</f>
        <v>673</v>
      </c>
      <c r="K57" s="180"/>
      <c r="L57" s="180"/>
      <c r="M57" s="180">
        <f>'将来負担比率（分子）の構造'!L$51</f>
        <v>745</v>
      </c>
      <c r="N57" s="180"/>
      <c r="O57" s="180"/>
      <c r="P57" s="180">
        <f>'将来負担比率（分子）の構造'!M$51</f>
        <v>683</v>
      </c>
    </row>
    <row r="58" spans="1:16" x14ac:dyDescent="0.15">
      <c r="A58" s="180" t="s">
        <v>41</v>
      </c>
      <c r="B58" s="180"/>
      <c r="C58" s="180"/>
      <c r="D58" s="180">
        <f>'将来負担比率（分子）の構造'!I$50</f>
        <v>3537</v>
      </c>
      <c r="E58" s="180"/>
      <c r="F58" s="180"/>
      <c r="G58" s="180">
        <f>'将来負担比率（分子）の構造'!J$50</f>
        <v>3490</v>
      </c>
      <c r="H58" s="180"/>
      <c r="I58" s="180"/>
      <c r="J58" s="180">
        <f>'将来負担比率（分子）の構造'!K$50</f>
        <v>3521</v>
      </c>
      <c r="K58" s="180"/>
      <c r="L58" s="180"/>
      <c r="M58" s="180">
        <f>'将来負担比率（分子）の構造'!L$50</f>
        <v>2648</v>
      </c>
      <c r="N58" s="180"/>
      <c r="O58" s="180"/>
      <c r="P58" s="180">
        <f>'将来負担比率（分子）の構造'!M$50</f>
        <v>3000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145</v>
      </c>
      <c r="C62" s="180"/>
      <c r="D62" s="180"/>
      <c r="E62" s="180">
        <f>'将来負担比率（分子）の構造'!J$45</f>
        <v>62</v>
      </c>
      <c r="F62" s="180"/>
      <c r="G62" s="180"/>
      <c r="H62" s="180">
        <f>'将来負担比率（分子）の構造'!K$45</f>
        <v>17</v>
      </c>
      <c r="I62" s="180"/>
      <c r="J62" s="180"/>
      <c r="K62" s="180">
        <f>'将来負担比率（分子）の構造'!L$45</f>
        <v>23</v>
      </c>
      <c r="L62" s="180"/>
      <c r="M62" s="180"/>
      <c r="N62" s="180" t="str">
        <f>'将来負担比率（分子）の構造'!M$45</f>
        <v>-</v>
      </c>
      <c r="O62" s="180"/>
      <c r="P62" s="180"/>
    </row>
    <row r="63" spans="1:16" x14ac:dyDescent="0.15">
      <c r="A63" s="180" t="s">
        <v>34</v>
      </c>
      <c r="B63" s="180">
        <f>'将来負担比率（分子）の構造'!I$44</f>
        <v>89</v>
      </c>
      <c r="C63" s="180"/>
      <c r="D63" s="180"/>
      <c r="E63" s="180">
        <f>'将来負担比率（分子）の構造'!J$44</f>
        <v>69</v>
      </c>
      <c r="F63" s="180"/>
      <c r="G63" s="180"/>
      <c r="H63" s="180">
        <f>'将来負担比率（分子）の構造'!K$44</f>
        <v>43</v>
      </c>
      <c r="I63" s="180"/>
      <c r="J63" s="180"/>
      <c r="K63" s="180">
        <f>'将来負担比率（分子）の構造'!L$44</f>
        <v>60</v>
      </c>
      <c r="L63" s="180"/>
      <c r="M63" s="180"/>
      <c r="N63" s="180">
        <f>'将来負担比率（分子）の構造'!M$44</f>
        <v>67</v>
      </c>
      <c r="O63" s="180"/>
      <c r="P63" s="180"/>
    </row>
    <row r="64" spans="1:16" x14ac:dyDescent="0.15">
      <c r="A64" s="180" t="s">
        <v>33</v>
      </c>
      <c r="B64" s="180">
        <f>'将来負担比率（分子）の構造'!I$43</f>
        <v>525</v>
      </c>
      <c r="C64" s="180"/>
      <c r="D64" s="180"/>
      <c r="E64" s="180">
        <f>'将来負担比率（分子）の構造'!J$43</f>
        <v>607</v>
      </c>
      <c r="F64" s="180"/>
      <c r="G64" s="180"/>
      <c r="H64" s="180">
        <f>'将来負担比率（分子）の構造'!K$43</f>
        <v>709</v>
      </c>
      <c r="I64" s="180"/>
      <c r="J64" s="180"/>
      <c r="K64" s="180">
        <f>'将来負担比率（分子）の構造'!L$43</f>
        <v>708</v>
      </c>
      <c r="L64" s="180"/>
      <c r="M64" s="180"/>
      <c r="N64" s="180">
        <f>'将来負担比率（分子）の構造'!M$43</f>
        <v>638</v>
      </c>
      <c r="O64" s="180"/>
      <c r="P64" s="180"/>
    </row>
    <row r="65" spans="1:16" x14ac:dyDescent="0.15">
      <c r="A65" s="180" t="s">
        <v>32</v>
      </c>
      <c r="B65" s="180">
        <f>'将来負担比率（分子）の構造'!I$42</f>
        <v>66</v>
      </c>
      <c r="C65" s="180"/>
      <c r="D65" s="180"/>
      <c r="E65" s="180">
        <f>'将来負担比率（分子）の構造'!J$42</f>
        <v>19</v>
      </c>
      <c r="F65" s="180"/>
      <c r="G65" s="180"/>
      <c r="H65" s="180">
        <f>'将来負担比率（分子）の構造'!K$42</f>
        <v>13</v>
      </c>
      <c r="I65" s="180"/>
      <c r="J65" s="180"/>
      <c r="K65" s="180">
        <f>'将来負担比率（分子）の構造'!L$42</f>
        <v>9</v>
      </c>
      <c r="L65" s="180"/>
      <c r="M65" s="180"/>
      <c r="N65" s="180">
        <f>'将来負担比率（分子）の構造'!M$42</f>
        <v>5</v>
      </c>
      <c r="O65" s="180"/>
      <c r="P65" s="180"/>
    </row>
    <row r="66" spans="1:16" x14ac:dyDescent="0.15">
      <c r="A66" s="180" t="s">
        <v>31</v>
      </c>
      <c r="B66" s="180">
        <f>'将来負担比率（分子）の構造'!I$41</f>
        <v>11773</v>
      </c>
      <c r="C66" s="180"/>
      <c r="D66" s="180"/>
      <c r="E66" s="180">
        <f>'将来負担比率（分子）の構造'!J$41</f>
        <v>11885</v>
      </c>
      <c r="F66" s="180"/>
      <c r="G66" s="180"/>
      <c r="H66" s="180">
        <f>'将来負担比率（分子）の構造'!K$41</f>
        <v>11705</v>
      </c>
      <c r="I66" s="180"/>
      <c r="J66" s="180"/>
      <c r="K66" s="180">
        <f>'将来負担比率（分子）の構造'!L$41</f>
        <v>11780</v>
      </c>
      <c r="L66" s="180"/>
      <c r="M66" s="180"/>
      <c r="N66" s="180">
        <f>'将来負担比率（分子）の構造'!M$41</f>
        <v>12257</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443</v>
      </c>
      <c r="M67" s="180" t="e">
        <f>NA()</f>
        <v>#N/A</v>
      </c>
      <c r="N67" s="180" t="e">
        <f>NA()</f>
        <v>#N/A</v>
      </c>
      <c r="O67" s="180">
        <f>IF(ISNUMBER('将来負担比率（分子）の構造'!M$53), IF('将来負担比率（分子）の構造'!M$53 &lt; 0, 0, '将来負担比率（分子）の構造'!M$53), NA())</f>
        <v>370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1829</v>
      </c>
      <c r="C72" s="184">
        <f>基金残高に係る経年分析!G55</f>
        <v>1380</v>
      </c>
      <c r="D72" s="184">
        <f>基金残高に係る経年分析!H55</f>
        <v>1365</v>
      </c>
    </row>
    <row r="73" spans="1:16" x14ac:dyDescent="0.15">
      <c r="A73" s="183" t="s">
        <v>78</v>
      </c>
      <c r="B73" s="184">
        <f>基金残高に係る経年分析!F56</f>
        <v>75</v>
      </c>
      <c r="C73" s="184">
        <f>基金残高に係る経年分析!G56</f>
        <v>73</v>
      </c>
      <c r="D73" s="184">
        <f>基金残高に係る経年分析!H56</f>
        <v>70</v>
      </c>
    </row>
    <row r="74" spans="1:16" x14ac:dyDescent="0.15">
      <c r="A74" s="183" t="s">
        <v>79</v>
      </c>
      <c r="B74" s="184">
        <f>基金残高に係る経年分析!F57</f>
        <v>2892</v>
      </c>
      <c r="C74" s="184">
        <f>基金残高に係る経年分析!G57</f>
        <v>1950</v>
      </c>
      <c r="D74" s="184">
        <f>基金残高に係る経年分析!H57</f>
        <v>1788</v>
      </c>
    </row>
  </sheetData>
  <sheetProtection algorithmName="SHA-512" hashValue="ahcFBMZET7FOvf/p8DzuGYkAh6NkQP9R1JAC2o0DjjytWjJB/h5dXTGXx7/X1qxHJZKPstHfquqKQDFhMXPfjA==" saltValue="x1AyXNeHeCCQuUP7riMs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4703258</v>
      </c>
      <c r="S5" s="727"/>
      <c r="T5" s="727"/>
      <c r="U5" s="727"/>
      <c r="V5" s="727"/>
      <c r="W5" s="727"/>
      <c r="X5" s="727"/>
      <c r="Y5" s="773"/>
      <c r="Z5" s="791">
        <v>31.6</v>
      </c>
      <c r="AA5" s="791"/>
      <c r="AB5" s="791"/>
      <c r="AC5" s="791"/>
      <c r="AD5" s="792">
        <v>4703258</v>
      </c>
      <c r="AE5" s="792"/>
      <c r="AF5" s="792"/>
      <c r="AG5" s="792"/>
      <c r="AH5" s="792"/>
      <c r="AI5" s="792"/>
      <c r="AJ5" s="792"/>
      <c r="AK5" s="792"/>
      <c r="AL5" s="774">
        <v>74.2</v>
      </c>
      <c r="AM5" s="743"/>
      <c r="AN5" s="743"/>
      <c r="AO5" s="775"/>
      <c r="AP5" s="760" t="s">
        <v>226</v>
      </c>
      <c r="AQ5" s="761"/>
      <c r="AR5" s="761"/>
      <c r="AS5" s="761"/>
      <c r="AT5" s="761"/>
      <c r="AU5" s="761"/>
      <c r="AV5" s="761"/>
      <c r="AW5" s="761"/>
      <c r="AX5" s="761"/>
      <c r="AY5" s="761"/>
      <c r="AZ5" s="761"/>
      <c r="BA5" s="761"/>
      <c r="BB5" s="761"/>
      <c r="BC5" s="761"/>
      <c r="BD5" s="761"/>
      <c r="BE5" s="761"/>
      <c r="BF5" s="762"/>
      <c r="BG5" s="661">
        <v>4703015</v>
      </c>
      <c r="BH5" s="664"/>
      <c r="BI5" s="664"/>
      <c r="BJ5" s="664"/>
      <c r="BK5" s="664"/>
      <c r="BL5" s="664"/>
      <c r="BM5" s="664"/>
      <c r="BN5" s="665"/>
      <c r="BO5" s="723">
        <v>100</v>
      </c>
      <c r="BP5" s="723"/>
      <c r="BQ5" s="723"/>
      <c r="BR5" s="723"/>
      <c r="BS5" s="724" t="s">
        <v>137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93952</v>
      </c>
      <c r="S6" s="664"/>
      <c r="T6" s="664"/>
      <c r="U6" s="664"/>
      <c r="V6" s="664"/>
      <c r="W6" s="664"/>
      <c r="X6" s="664"/>
      <c r="Y6" s="665"/>
      <c r="Z6" s="723">
        <v>0.6</v>
      </c>
      <c r="AA6" s="723"/>
      <c r="AB6" s="723"/>
      <c r="AC6" s="723"/>
      <c r="AD6" s="724">
        <v>93952</v>
      </c>
      <c r="AE6" s="724"/>
      <c r="AF6" s="724"/>
      <c r="AG6" s="724"/>
      <c r="AH6" s="724"/>
      <c r="AI6" s="724"/>
      <c r="AJ6" s="724"/>
      <c r="AK6" s="724"/>
      <c r="AL6" s="666">
        <v>1.5</v>
      </c>
      <c r="AM6" s="667"/>
      <c r="AN6" s="667"/>
      <c r="AO6" s="725"/>
      <c r="AP6" s="658" t="s">
        <v>231</v>
      </c>
      <c r="AQ6" s="659"/>
      <c r="AR6" s="659"/>
      <c r="AS6" s="659"/>
      <c r="AT6" s="659"/>
      <c r="AU6" s="659"/>
      <c r="AV6" s="659"/>
      <c r="AW6" s="659"/>
      <c r="AX6" s="659"/>
      <c r="AY6" s="659"/>
      <c r="AZ6" s="659"/>
      <c r="BA6" s="659"/>
      <c r="BB6" s="659"/>
      <c r="BC6" s="659"/>
      <c r="BD6" s="659"/>
      <c r="BE6" s="659"/>
      <c r="BF6" s="660"/>
      <c r="BG6" s="661">
        <v>4703015</v>
      </c>
      <c r="BH6" s="664"/>
      <c r="BI6" s="664"/>
      <c r="BJ6" s="664"/>
      <c r="BK6" s="664"/>
      <c r="BL6" s="664"/>
      <c r="BM6" s="664"/>
      <c r="BN6" s="665"/>
      <c r="BO6" s="723">
        <v>100</v>
      </c>
      <c r="BP6" s="723"/>
      <c r="BQ6" s="723"/>
      <c r="BR6" s="723"/>
      <c r="BS6" s="724" t="s">
        <v>137</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134190</v>
      </c>
      <c r="CS6" s="664"/>
      <c r="CT6" s="664"/>
      <c r="CU6" s="664"/>
      <c r="CV6" s="664"/>
      <c r="CW6" s="664"/>
      <c r="CX6" s="664"/>
      <c r="CY6" s="665"/>
      <c r="CZ6" s="774">
        <v>1</v>
      </c>
      <c r="DA6" s="743"/>
      <c r="DB6" s="743"/>
      <c r="DC6" s="777"/>
      <c r="DD6" s="669" t="s">
        <v>137</v>
      </c>
      <c r="DE6" s="664"/>
      <c r="DF6" s="664"/>
      <c r="DG6" s="664"/>
      <c r="DH6" s="664"/>
      <c r="DI6" s="664"/>
      <c r="DJ6" s="664"/>
      <c r="DK6" s="664"/>
      <c r="DL6" s="664"/>
      <c r="DM6" s="664"/>
      <c r="DN6" s="664"/>
      <c r="DO6" s="664"/>
      <c r="DP6" s="665"/>
      <c r="DQ6" s="669">
        <v>134190</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5599</v>
      </c>
      <c r="S7" s="664"/>
      <c r="T7" s="664"/>
      <c r="U7" s="664"/>
      <c r="V7" s="664"/>
      <c r="W7" s="664"/>
      <c r="X7" s="664"/>
      <c r="Y7" s="665"/>
      <c r="Z7" s="723">
        <v>0</v>
      </c>
      <c r="AA7" s="723"/>
      <c r="AB7" s="723"/>
      <c r="AC7" s="723"/>
      <c r="AD7" s="724">
        <v>5599</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2262543</v>
      </c>
      <c r="BH7" s="664"/>
      <c r="BI7" s="664"/>
      <c r="BJ7" s="664"/>
      <c r="BK7" s="664"/>
      <c r="BL7" s="664"/>
      <c r="BM7" s="664"/>
      <c r="BN7" s="665"/>
      <c r="BO7" s="723">
        <v>48.1</v>
      </c>
      <c r="BP7" s="723"/>
      <c r="BQ7" s="723"/>
      <c r="BR7" s="723"/>
      <c r="BS7" s="724" t="s">
        <v>235</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2031901</v>
      </c>
      <c r="CS7" s="664"/>
      <c r="CT7" s="664"/>
      <c r="CU7" s="664"/>
      <c r="CV7" s="664"/>
      <c r="CW7" s="664"/>
      <c r="CX7" s="664"/>
      <c r="CY7" s="665"/>
      <c r="CZ7" s="723">
        <v>14.9</v>
      </c>
      <c r="DA7" s="723"/>
      <c r="DB7" s="723"/>
      <c r="DC7" s="723"/>
      <c r="DD7" s="669">
        <v>17989</v>
      </c>
      <c r="DE7" s="664"/>
      <c r="DF7" s="664"/>
      <c r="DG7" s="664"/>
      <c r="DH7" s="664"/>
      <c r="DI7" s="664"/>
      <c r="DJ7" s="664"/>
      <c r="DK7" s="664"/>
      <c r="DL7" s="664"/>
      <c r="DM7" s="664"/>
      <c r="DN7" s="664"/>
      <c r="DO7" s="664"/>
      <c r="DP7" s="665"/>
      <c r="DQ7" s="669">
        <v>1315573</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11696</v>
      </c>
      <c r="S8" s="664"/>
      <c r="T8" s="664"/>
      <c r="U8" s="664"/>
      <c r="V8" s="664"/>
      <c r="W8" s="664"/>
      <c r="X8" s="664"/>
      <c r="Y8" s="665"/>
      <c r="Z8" s="723">
        <v>0.1</v>
      </c>
      <c r="AA8" s="723"/>
      <c r="AB8" s="723"/>
      <c r="AC8" s="723"/>
      <c r="AD8" s="724">
        <v>11696</v>
      </c>
      <c r="AE8" s="724"/>
      <c r="AF8" s="724"/>
      <c r="AG8" s="724"/>
      <c r="AH8" s="724"/>
      <c r="AI8" s="724"/>
      <c r="AJ8" s="724"/>
      <c r="AK8" s="724"/>
      <c r="AL8" s="666">
        <v>0.2</v>
      </c>
      <c r="AM8" s="667"/>
      <c r="AN8" s="667"/>
      <c r="AO8" s="725"/>
      <c r="AP8" s="658" t="s">
        <v>238</v>
      </c>
      <c r="AQ8" s="659"/>
      <c r="AR8" s="659"/>
      <c r="AS8" s="659"/>
      <c r="AT8" s="659"/>
      <c r="AU8" s="659"/>
      <c r="AV8" s="659"/>
      <c r="AW8" s="659"/>
      <c r="AX8" s="659"/>
      <c r="AY8" s="659"/>
      <c r="AZ8" s="659"/>
      <c r="BA8" s="659"/>
      <c r="BB8" s="659"/>
      <c r="BC8" s="659"/>
      <c r="BD8" s="659"/>
      <c r="BE8" s="659"/>
      <c r="BF8" s="660"/>
      <c r="BG8" s="661">
        <v>63430</v>
      </c>
      <c r="BH8" s="664"/>
      <c r="BI8" s="664"/>
      <c r="BJ8" s="664"/>
      <c r="BK8" s="664"/>
      <c r="BL8" s="664"/>
      <c r="BM8" s="664"/>
      <c r="BN8" s="665"/>
      <c r="BO8" s="723">
        <v>1.3</v>
      </c>
      <c r="BP8" s="723"/>
      <c r="BQ8" s="723"/>
      <c r="BR8" s="723"/>
      <c r="BS8" s="669" t="s">
        <v>137</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3825756</v>
      </c>
      <c r="CS8" s="664"/>
      <c r="CT8" s="664"/>
      <c r="CU8" s="664"/>
      <c r="CV8" s="664"/>
      <c r="CW8" s="664"/>
      <c r="CX8" s="664"/>
      <c r="CY8" s="665"/>
      <c r="CZ8" s="723">
        <v>28.1</v>
      </c>
      <c r="DA8" s="723"/>
      <c r="DB8" s="723"/>
      <c r="DC8" s="723"/>
      <c r="DD8" s="669">
        <v>6303</v>
      </c>
      <c r="DE8" s="664"/>
      <c r="DF8" s="664"/>
      <c r="DG8" s="664"/>
      <c r="DH8" s="664"/>
      <c r="DI8" s="664"/>
      <c r="DJ8" s="664"/>
      <c r="DK8" s="664"/>
      <c r="DL8" s="664"/>
      <c r="DM8" s="664"/>
      <c r="DN8" s="664"/>
      <c r="DO8" s="664"/>
      <c r="DP8" s="665"/>
      <c r="DQ8" s="669">
        <v>1818580</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9994</v>
      </c>
      <c r="S9" s="664"/>
      <c r="T9" s="664"/>
      <c r="U9" s="664"/>
      <c r="V9" s="664"/>
      <c r="W9" s="664"/>
      <c r="X9" s="664"/>
      <c r="Y9" s="665"/>
      <c r="Z9" s="723">
        <v>0.1</v>
      </c>
      <c r="AA9" s="723"/>
      <c r="AB9" s="723"/>
      <c r="AC9" s="723"/>
      <c r="AD9" s="724">
        <v>9994</v>
      </c>
      <c r="AE9" s="724"/>
      <c r="AF9" s="724"/>
      <c r="AG9" s="724"/>
      <c r="AH9" s="724"/>
      <c r="AI9" s="724"/>
      <c r="AJ9" s="724"/>
      <c r="AK9" s="724"/>
      <c r="AL9" s="666">
        <v>0.2</v>
      </c>
      <c r="AM9" s="667"/>
      <c r="AN9" s="667"/>
      <c r="AO9" s="725"/>
      <c r="AP9" s="658" t="s">
        <v>241</v>
      </c>
      <c r="AQ9" s="659"/>
      <c r="AR9" s="659"/>
      <c r="AS9" s="659"/>
      <c r="AT9" s="659"/>
      <c r="AU9" s="659"/>
      <c r="AV9" s="659"/>
      <c r="AW9" s="659"/>
      <c r="AX9" s="659"/>
      <c r="AY9" s="659"/>
      <c r="AZ9" s="659"/>
      <c r="BA9" s="659"/>
      <c r="BB9" s="659"/>
      <c r="BC9" s="659"/>
      <c r="BD9" s="659"/>
      <c r="BE9" s="659"/>
      <c r="BF9" s="660"/>
      <c r="BG9" s="661">
        <v>1884319</v>
      </c>
      <c r="BH9" s="664"/>
      <c r="BI9" s="664"/>
      <c r="BJ9" s="664"/>
      <c r="BK9" s="664"/>
      <c r="BL9" s="664"/>
      <c r="BM9" s="664"/>
      <c r="BN9" s="665"/>
      <c r="BO9" s="723">
        <v>40.1</v>
      </c>
      <c r="BP9" s="723"/>
      <c r="BQ9" s="723"/>
      <c r="BR9" s="723"/>
      <c r="BS9" s="669" t="s">
        <v>137</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735367</v>
      </c>
      <c r="CS9" s="664"/>
      <c r="CT9" s="664"/>
      <c r="CU9" s="664"/>
      <c r="CV9" s="664"/>
      <c r="CW9" s="664"/>
      <c r="CX9" s="664"/>
      <c r="CY9" s="665"/>
      <c r="CZ9" s="723">
        <v>5.4</v>
      </c>
      <c r="DA9" s="723"/>
      <c r="DB9" s="723"/>
      <c r="DC9" s="723"/>
      <c r="DD9" s="669">
        <v>9080</v>
      </c>
      <c r="DE9" s="664"/>
      <c r="DF9" s="664"/>
      <c r="DG9" s="664"/>
      <c r="DH9" s="664"/>
      <c r="DI9" s="664"/>
      <c r="DJ9" s="664"/>
      <c r="DK9" s="664"/>
      <c r="DL9" s="664"/>
      <c r="DM9" s="664"/>
      <c r="DN9" s="664"/>
      <c r="DO9" s="664"/>
      <c r="DP9" s="665"/>
      <c r="DQ9" s="669">
        <v>647590</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137</v>
      </c>
      <c r="S10" s="664"/>
      <c r="T10" s="664"/>
      <c r="U10" s="664"/>
      <c r="V10" s="664"/>
      <c r="W10" s="664"/>
      <c r="X10" s="664"/>
      <c r="Y10" s="665"/>
      <c r="Z10" s="723" t="s">
        <v>235</v>
      </c>
      <c r="AA10" s="723"/>
      <c r="AB10" s="723"/>
      <c r="AC10" s="723"/>
      <c r="AD10" s="724" t="s">
        <v>137</v>
      </c>
      <c r="AE10" s="724"/>
      <c r="AF10" s="724"/>
      <c r="AG10" s="724"/>
      <c r="AH10" s="724"/>
      <c r="AI10" s="724"/>
      <c r="AJ10" s="724"/>
      <c r="AK10" s="724"/>
      <c r="AL10" s="666" t="s">
        <v>137</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102998</v>
      </c>
      <c r="BH10" s="664"/>
      <c r="BI10" s="664"/>
      <c r="BJ10" s="664"/>
      <c r="BK10" s="664"/>
      <c r="BL10" s="664"/>
      <c r="BM10" s="664"/>
      <c r="BN10" s="665"/>
      <c r="BO10" s="723">
        <v>2.2000000000000002</v>
      </c>
      <c r="BP10" s="723"/>
      <c r="BQ10" s="723"/>
      <c r="BR10" s="723"/>
      <c r="BS10" s="669" t="s">
        <v>235</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40201</v>
      </c>
      <c r="CS10" s="664"/>
      <c r="CT10" s="664"/>
      <c r="CU10" s="664"/>
      <c r="CV10" s="664"/>
      <c r="CW10" s="664"/>
      <c r="CX10" s="664"/>
      <c r="CY10" s="665"/>
      <c r="CZ10" s="723">
        <v>0.3</v>
      </c>
      <c r="DA10" s="723"/>
      <c r="DB10" s="723"/>
      <c r="DC10" s="723"/>
      <c r="DD10" s="669" t="s">
        <v>137</v>
      </c>
      <c r="DE10" s="664"/>
      <c r="DF10" s="664"/>
      <c r="DG10" s="664"/>
      <c r="DH10" s="664"/>
      <c r="DI10" s="664"/>
      <c r="DJ10" s="664"/>
      <c r="DK10" s="664"/>
      <c r="DL10" s="664"/>
      <c r="DM10" s="664"/>
      <c r="DN10" s="664"/>
      <c r="DO10" s="664"/>
      <c r="DP10" s="665"/>
      <c r="DQ10" s="669">
        <v>201</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137</v>
      </c>
      <c r="S11" s="664"/>
      <c r="T11" s="664"/>
      <c r="U11" s="664"/>
      <c r="V11" s="664"/>
      <c r="W11" s="664"/>
      <c r="X11" s="664"/>
      <c r="Y11" s="665"/>
      <c r="Z11" s="723" t="s">
        <v>235</v>
      </c>
      <c r="AA11" s="723"/>
      <c r="AB11" s="723"/>
      <c r="AC11" s="723"/>
      <c r="AD11" s="724" t="s">
        <v>235</v>
      </c>
      <c r="AE11" s="724"/>
      <c r="AF11" s="724"/>
      <c r="AG11" s="724"/>
      <c r="AH11" s="724"/>
      <c r="AI11" s="724"/>
      <c r="AJ11" s="724"/>
      <c r="AK11" s="724"/>
      <c r="AL11" s="666" t="s">
        <v>235</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211796</v>
      </c>
      <c r="BH11" s="664"/>
      <c r="BI11" s="664"/>
      <c r="BJ11" s="664"/>
      <c r="BK11" s="664"/>
      <c r="BL11" s="664"/>
      <c r="BM11" s="664"/>
      <c r="BN11" s="665"/>
      <c r="BO11" s="723">
        <v>4.5</v>
      </c>
      <c r="BP11" s="723"/>
      <c r="BQ11" s="723"/>
      <c r="BR11" s="723"/>
      <c r="BS11" s="669" t="s">
        <v>137</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1116607</v>
      </c>
      <c r="CS11" s="664"/>
      <c r="CT11" s="664"/>
      <c r="CU11" s="664"/>
      <c r="CV11" s="664"/>
      <c r="CW11" s="664"/>
      <c r="CX11" s="664"/>
      <c r="CY11" s="665"/>
      <c r="CZ11" s="723">
        <v>8.1999999999999993</v>
      </c>
      <c r="DA11" s="723"/>
      <c r="DB11" s="723"/>
      <c r="DC11" s="723"/>
      <c r="DD11" s="669">
        <v>1034115</v>
      </c>
      <c r="DE11" s="664"/>
      <c r="DF11" s="664"/>
      <c r="DG11" s="664"/>
      <c r="DH11" s="664"/>
      <c r="DI11" s="664"/>
      <c r="DJ11" s="664"/>
      <c r="DK11" s="664"/>
      <c r="DL11" s="664"/>
      <c r="DM11" s="664"/>
      <c r="DN11" s="664"/>
      <c r="DO11" s="664"/>
      <c r="DP11" s="665"/>
      <c r="DQ11" s="669">
        <v>158113</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638006</v>
      </c>
      <c r="S12" s="664"/>
      <c r="T12" s="664"/>
      <c r="U12" s="664"/>
      <c r="V12" s="664"/>
      <c r="W12" s="664"/>
      <c r="X12" s="664"/>
      <c r="Y12" s="665"/>
      <c r="Z12" s="723">
        <v>4.3</v>
      </c>
      <c r="AA12" s="723"/>
      <c r="AB12" s="723"/>
      <c r="AC12" s="723"/>
      <c r="AD12" s="724">
        <v>638006</v>
      </c>
      <c r="AE12" s="724"/>
      <c r="AF12" s="724"/>
      <c r="AG12" s="724"/>
      <c r="AH12" s="724"/>
      <c r="AI12" s="724"/>
      <c r="AJ12" s="724"/>
      <c r="AK12" s="724"/>
      <c r="AL12" s="666">
        <v>10.1</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2094051</v>
      </c>
      <c r="BH12" s="664"/>
      <c r="BI12" s="664"/>
      <c r="BJ12" s="664"/>
      <c r="BK12" s="664"/>
      <c r="BL12" s="664"/>
      <c r="BM12" s="664"/>
      <c r="BN12" s="665"/>
      <c r="BO12" s="723">
        <v>44.5</v>
      </c>
      <c r="BP12" s="723"/>
      <c r="BQ12" s="723"/>
      <c r="BR12" s="723"/>
      <c r="BS12" s="669" t="s">
        <v>235</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139036</v>
      </c>
      <c r="CS12" s="664"/>
      <c r="CT12" s="664"/>
      <c r="CU12" s="664"/>
      <c r="CV12" s="664"/>
      <c r="CW12" s="664"/>
      <c r="CX12" s="664"/>
      <c r="CY12" s="665"/>
      <c r="CZ12" s="723">
        <v>1</v>
      </c>
      <c r="DA12" s="723"/>
      <c r="DB12" s="723"/>
      <c r="DC12" s="723"/>
      <c r="DD12" s="669" t="s">
        <v>137</v>
      </c>
      <c r="DE12" s="664"/>
      <c r="DF12" s="664"/>
      <c r="DG12" s="664"/>
      <c r="DH12" s="664"/>
      <c r="DI12" s="664"/>
      <c r="DJ12" s="664"/>
      <c r="DK12" s="664"/>
      <c r="DL12" s="664"/>
      <c r="DM12" s="664"/>
      <c r="DN12" s="664"/>
      <c r="DO12" s="664"/>
      <c r="DP12" s="665"/>
      <c r="DQ12" s="669">
        <v>58843</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v>23828</v>
      </c>
      <c r="S13" s="664"/>
      <c r="T13" s="664"/>
      <c r="U13" s="664"/>
      <c r="V13" s="664"/>
      <c r="W13" s="664"/>
      <c r="X13" s="664"/>
      <c r="Y13" s="665"/>
      <c r="Z13" s="723">
        <v>0.2</v>
      </c>
      <c r="AA13" s="723"/>
      <c r="AB13" s="723"/>
      <c r="AC13" s="723"/>
      <c r="AD13" s="724">
        <v>23828</v>
      </c>
      <c r="AE13" s="724"/>
      <c r="AF13" s="724"/>
      <c r="AG13" s="724"/>
      <c r="AH13" s="724"/>
      <c r="AI13" s="724"/>
      <c r="AJ13" s="724"/>
      <c r="AK13" s="724"/>
      <c r="AL13" s="666">
        <v>0.4</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2094043</v>
      </c>
      <c r="BH13" s="664"/>
      <c r="BI13" s="664"/>
      <c r="BJ13" s="664"/>
      <c r="BK13" s="664"/>
      <c r="BL13" s="664"/>
      <c r="BM13" s="664"/>
      <c r="BN13" s="665"/>
      <c r="BO13" s="723">
        <v>44.5</v>
      </c>
      <c r="BP13" s="723"/>
      <c r="BQ13" s="723"/>
      <c r="BR13" s="723"/>
      <c r="BS13" s="669" t="s">
        <v>137</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1228604</v>
      </c>
      <c r="CS13" s="664"/>
      <c r="CT13" s="664"/>
      <c r="CU13" s="664"/>
      <c r="CV13" s="664"/>
      <c r="CW13" s="664"/>
      <c r="CX13" s="664"/>
      <c r="CY13" s="665"/>
      <c r="CZ13" s="723">
        <v>9</v>
      </c>
      <c r="DA13" s="723"/>
      <c r="DB13" s="723"/>
      <c r="DC13" s="723"/>
      <c r="DD13" s="669">
        <v>845630</v>
      </c>
      <c r="DE13" s="664"/>
      <c r="DF13" s="664"/>
      <c r="DG13" s="664"/>
      <c r="DH13" s="664"/>
      <c r="DI13" s="664"/>
      <c r="DJ13" s="664"/>
      <c r="DK13" s="664"/>
      <c r="DL13" s="664"/>
      <c r="DM13" s="664"/>
      <c r="DN13" s="664"/>
      <c r="DO13" s="664"/>
      <c r="DP13" s="665"/>
      <c r="DQ13" s="669">
        <v>483428</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137</v>
      </c>
      <c r="S14" s="664"/>
      <c r="T14" s="664"/>
      <c r="U14" s="664"/>
      <c r="V14" s="664"/>
      <c r="W14" s="664"/>
      <c r="X14" s="664"/>
      <c r="Y14" s="665"/>
      <c r="Z14" s="723" t="s">
        <v>137</v>
      </c>
      <c r="AA14" s="723"/>
      <c r="AB14" s="723"/>
      <c r="AC14" s="723"/>
      <c r="AD14" s="724" t="s">
        <v>137</v>
      </c>
      <c r="AE14" s="724"/>
      <c r="AF14" s="724"/>
      <c r="AG14" s="724"/>
      <c r="AH14" s="724"/>
      <c r="AI14" s="724"/>
      <c r="AJ14" s="724"/>
      <c r="AK14" s="724"/>
      <c r="AL14" s="666" t="s">
        <v>235</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85305</v>
      </c>
      <c r="BH14" s="664"/>
      <c r="BI14" s="664"/>
      <c r="BJ14" s="664"/>
      <c r="BK14" s="664"/>
      <c r="BL14" s="664"/>
      <c r="BM14" s="664"/>
      <c r="BN14" s="665"/>
      <c r="BO14" s="723">
        <v>1.8</v>
      </c>
      <c r="BP14" s="723"/>
      <c r="BQ14" s="723"/>
      <c r="BR14" s="723"/>
      <c r="BS14" s="669" t="s">
        <v>235</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459781</v>
      </c>
      <c r="CS14" s="664"/>
      <c r="CT14" s="664"/>
      <c r="CU14" s="664"/>
      <c r="CV14" s="664"/>
      <c r="CW14" s="664"/>
      <c r="CX14" s="664"/>
      <c r="CY14" s="665"/>
      <c r="CZ14" s="723">
        <v>3.4</v>
      </c>
      <c r="DA14" s="723"/>
      <c r="DB14" s="723"/>
      <c r="DC14" s="723"/>
      <c r="DD14" s="669">
        <v>24805</v>
      </c>
      <c r="DE14" s="664"/>
      <c r="DF14" s="664"/>
      <c r="DG14" s="664"/>
      <c r="DH14" s="664"/>
      <c r="DI14" s="664"/>
      <c r="DJ14" s="664"/>
      <c r="DK14" s="664"/>
      <c r="DL14" s="664"/>
      <c r="DM14" s="664"/>
      <c r="DN14" s="664"/>
      <c r="DO14" s="664"/>
      <c r="DP14" s="665"/>
      <c r="DQ14" s="669">
        <v>447767</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27661</v>
      </c>
      <c r="S15" s="664"/>
      <c r="T15" s="664"/>
      <c r="U15" s="664"/>
      <c r="V15" s="664"/>
      <c r="W15" s="664"/>
      <c r="X15" s="664"/>
      <c r="Y15" s="665"/>
      <c r="Z15" s="723">
        <v>0.2</v>
      </c>
      <c r="AA15" s="723"/>
      <c r="AB15" s="723"/>
      <c r="AC15" s="723"/>
      <c r="AD15" s="724">
        <v>27661</v>
      </c>
      <c r="AE15" s="724"/>
      <c r="AF15" s="724"/>
      <c r="AG15" s="724"/>
      <c r="AH15" s="724"/>
      <c r="AI15" s="724"/>
      <c r="AJ15" s="724"/>
      <c r="AK15" s="724"/>
      <c r="AL15" s="666">
        <v>0.4</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261116</v>
      </c>
      <c r="BH15" s="664"/>
      <c r="BI15" s="664"/>
      <c r="BJ15" s="664"/>
      <c r="BK15" s="664"/>
      <c r="BL15" s="664"/>
      <c r="BM15" s="664"/>
      <c r="BN15" s="665"/>
      <c r="BO15" s="723">
        <v>5.6</v>
      </c>
      <c r="BP15" s="723"/>
      <c r="BQ15" s="723"/>
      <c r="BR15" s="723"/>
      <c r="BS15" s="669" t="s">
        <v>137</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2657390</v>
      </c>
      <c r="CS15" s="664"/>
      <c r="CT15" s="664"/>
      <c r="CU15" s="664"/>
      <c r="CV15" s="664"/>
      <c r="CW15" s="664"/>
      <c r="CX15" s="664"/>
      <c r="CY15" s="665"/>
      <c r="CZ15" s="723">
        <v>19.5</v>
      </c>
      <c r="DA15" s="723"/>
      <c r="DB15" s="723"/>
      <c r="DC15" s="723"/>
      <c r="DD15" s="669">
        <v>1400738</v>
      </c>
      <c r="DE15" s="664"/>
      <c r="DF15" s="664"/>
      <c r="DG15" s="664"/>
      <c r="DH15" s="664"/>
      <c r="DI15" s="664"/>
      <c r="DJ15" s="664"/>
      <c r="DK15" s="664"/>
      <c r="DL15" s="664"/>
      <c r="DM15" s="664"/>
      <c r="DN15" s="664"/>
      <c r="DO15" s="664"/>
      <c r="DP15" s="665"/>
      <c r="DQ15" s="669">
        <v>1070890</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137</v>
      </c>
      <c r="S16" s="664"/>
      <c r="T16" s="664"/>
      <c r="U16" s="664"/>
      <c r="V16" s="664"/>
      <c r="W16" s="664"/>
      <c r="X16" s="664"/>
      <c r="Y16" s="665"/>
      <c r="Z16" s="723" t="s">
        <v>137</v>
      </c>
      <c r="AA16" s="723"/>
      <c r="AB16" s="723"/>
      <c r="AC16" s="723"/>
      <c r="AD16" s="724" t="s">
        <v>235</v>
      </c>
      <c r="AE16" s="724"/>
      <c r="AF16" s="724"/>
      <c r="AG16" s="724"/>
      <c r="AH16" s="724"/>
      <c r="AI16" s="724"/>
      <c r="AJ16" s="724"/>
      <c r="AK16" s="724"/>
      <c r="AL16" s="666" t="s">
        <v>137</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137</v>
      </c>
      <c r="BH16" s="664"/>
      <c r="BI16" s="664"/>
      <c r="BJ16" s="664"/>
      <c r="BK16" s="664"/>
      <c r="BL16" s="664"/>
      <c r="BM16" s="664"/>
      <c r="BN16" s="665"/>
      <c r="BO16" s="723" t="s">
        <v>235</v>
      </c>
      <c r="BP16" s="723"/>
      <c r="BQ16" s="723"/>
      <c r="BR16" s="723"/>
      <c r="BS16" s="669" t="s">
        <v>235</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1038</v>
      </c>
      <c r="CS16" s="664"/>
      <c r="CT16" s="664"/>
      <c r="CU16" s="664"/>
      <c r="CV16" s="664"/>
      <c r="CW16" s="664"/>
      <c r="CX16" s="664"/>
      <c r="CY16" s="665"/>
      <c r="CZ16" s="723">
        <v>0</v>
      </c>
      <c r="DA16" s="723"/>
      <c r="DB16" s="723"/>
      <c r="DC16" s="723"/>
      <c r="DD16" s="669" t="s">
        <v>137</v>
      </c>
      <c r="DE16" s="664"/>
      <c r="DF16" s="664"/>
      <c r="DG16" s="664"/>
      <c r="DH16" s="664"/>
      <c r="DI16" s="664"/>
      <c r="DJ16" s="664"/>
      <c r="DK16" s="664"/>
      <c r="DL16" s="664"/>
      <c r="DM16" s="664"/>
      <c r="DN16" s="664"/>
      <c r="DO16" s="664"/>
      <c r="DP16" s="665"/>
      <c r="DQ16" s="669" t="s">
        <v>137</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38013</v>
      </c>
      <c r="S17" s="664"/>
      <c r="T17" s="664"/>
      <c r="U17" s="664"/>
      <c r="V17" s="664"/>
      <c r="W17" s="664"/>
      <c r="X17" s="664"/>
      <c r="Y17" s="665"/>
      <c r="Z17" s="723">
        <v>0.3</v>
      </c>
      <c r="AA17" s="723"/>
      <c r="AB17" s="723"/>
      <c r="AC17" s="723"/>
      <c r="AD17" s="724">
        <v>38013</v>
      </c>
      <c r="AE17" s="724"/>
      <c r="AF17" s="724"/>
      <c r="AG17" s="724"/>
      <c r="AH17" s="724"/>
      <c r="AI17" s="724"/>
      <c r="AJ17" s="724"/>
      <c r="AK17" s="724"/>
      <c r="AL17" s="666">
        <v>0.6</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235</v>
      </c>
      <c r="BH17" s="664"/>
      <c r="BI17" s="664"/>
      <c r="BJ17" s="664"/>
      <c r="BK17" s="664"/>
      <c r="BL17" s="664"/>
      <c r="BM17" s="664"/>
      <c r="BN17" s="665"/>
      <c r="BO17" s="723" t="s">
        <v>235</v>
      </c>
      <c r="BP17" s="723"/>
      <c r="BQ17" s="723"/>
      <c r="BR17" s="723"/>
      <c r="BS17" s="669" t="s">
        <v>137</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1225141</v>
      </c>
      <c r="CS17" s="664"/>
      <c r="CT17" s="664"/>
      <c r="CU17" s="664"/>
      <c r="CV17" s="664"/>
      <c r="CW17" s="664"/>
      <c r="CX17" s="664"/>
      <c r="CY17" s="665"/>
      <c r="CZ17" s="723">
        <v>9</v>
      </c>
      <c r="DA17" s="723"/>
      <c r="DB17" s="723"/>
      <c r="DC17" s="723"/>
      <c r="DD17" s="669" t="s">
        <v>137</v>
      </c>
      <c r="DE17" s="664"/>
      <c r="DF17" s="664"/>
      <c r="DG17" s="664"/>
      <c r="DH17" s="664"/>
      <c r="DI17" s="664"/>
      <c r="DJ17" s="664"/>
      <c r="DK17" s="664"/>
      <c r="DL17" s="664"/>
      <c r="DM17" s="664"/>
      <c r="DN17" s="664"/>
      <c r="DO17" s="664"/>
      <c r="DP17" s="665"/>
      <c r="DQ17" s="669">
        <v>1155885</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1260132</v>
      </c>
      <c r="S18" s="664"/>
      <c r="T18" s="664"/>
      <c r="U18" s="664"/>
      <c r="V18" s="664"/>
      <c r="W18" s="664"/>
      <c r="X18" s="664"/>
      <c r="Y18" s="665"/>
      <c r="Z18" s="723">
        <v>8.5</v>
      </c>
      <c r="AA18" s="723"/>
      <c r="AB18" s="723"/>
      <c r="AC18" s="723"/>
      <c r="AD18" s="724">
        <v>771338</v>
      </c>
      <c r="AE18" s="724"/>
      <c r="AF18" s="724"/>
      <c r="AG18" s="724"/>
      <c r="AH18" s="724"/>
      <c r="AI18" s="724"/>
      <c r="AJ18" s="724"/>
      <c r="AK18" s="724"/>
      <c r="AL18" s="666">
        <v>12.2</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137</v>
      </c>
      <c r="BH18" s="664"/>
      <c r="BI18" s="664"/>
      <c r="BJ18" s="664"/>
      <c r="BK18" s="664"/>
      <c r="BL18" s="664"/>
      <c r="BM18" s="664"/>
      <c r="BN18" s="665"/>
      <c r="BO18" s="723" t="s">
        <v>235</v>
      </c>
      <c r="BP18" s="723"/>
      <c r="BQ18" s="723"/>
      <c r="BR18" s="723"/>
      <c r="BS18" s="669" t="s">
        <v>137</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t="s">
        <v>235</v>
      </c>
      <c r="CS18" s="664"/>
      <c r="CT18" s="664"/>
      <c r="CU18" s="664"/>
      <c r="CV18" s="664"/>
      <c r="CW18" s="664"/>
      <c r="CX18" s="664"/>
      <c r="CY18" s="665"/>
      <c r="CZ18" s="723" t="s">
        <v>235</v>
      </c>
      <c r="DA18" s="723"/>
      <c r="DB18" s="723"/>
      <c r="DC18" s="723"/>
      <c r="DD18" s="669" t="s">
        <v>235</v>
      </c>
      <c r="DE18" s="664"/>
      <c r="DF18" s="664"/>
      <c r="DG18" s="664"/>
      <c r="DH18" s="664"/>
      <c r="DI18" s="664"/>
      <c r="DJ18" s="664"/>
      <c r="DK18" s="664"/>
      <c r="DL18" s="664"/>
      <c r="DM18" s="664"/>
      <c r="DN18" s="664"/>
      <c r="DO18" s="664"/>
      <c r="DP18" s="665"/>
      <c r="DQ18" s="669" t="s">
        <v>235</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771338</v>
      </c>
      <c r="S19" s="664"/>
      <c r="T19" s="664"/>
      <c r="U19" s="664"/>
      <c r="V19" s="664"/>
      <c r="W19" s="664"/>
      <c r="X19" s="664"/>
      <c r="Y19" s="665"/>
      <c r="Z19" s="723">
        <v>5.2</v>
      </c>
      <c r="AA19" s="723"/>
      <c r="AB19" s="723"/>
      <c r="AC19" s="723"/>
      <c r="AD19" s="724">
        <v>771338</v>
      </c>
      <c r="AE19" s="724"/>
      <c r="AF19" s="724"/>
      <c r="AG19" s="724"/>
      <c r="AH19" s="724"/>
      <c r="AI19" s="724"/>
      <c r="AJ19" s="724"/>
      <c r="AK19" s="724"/>
      <c r="AL19" s="666">
        <v>12.2</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v>243</v>
      </c>
      <c r="BH19" s="664"/>
      <c r="BI19" s="664"/>
      <c r="BJ19" s="664"/>
      <c r="BK19" s="664"/>
      <c r="BL19" s="664"/>
      <c r="BM19" s="664"/>
      <c r="BN19" s="665"/>
      <c r="BO19" s="723">
        <v>0</v>
      </c>
      <c r="BP19" s="723"/>
      <c r="BQ19" s="723"/>
      <c r="BR19" s="723"/>
      <c r="BS19" s="669" t="s">
        <v>137</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137</v>
      </c>
      <c r="CS19" s="664"/>
      <c r="CT19" s="664"/>
      <c r="CU19" s="664"/>
      <c r="CV19" s="664"/>
      <c r="CW19" s="664"/>
      <c r="CX19" s="664"/>
      <c r="CY19" s="665"/>
      <c r="CZ19" s="723" t="s">
        <v>137</v>
      </c>
      <c r="DA19" s="723"/>
      <c r="DB19" s="723"/>
      <c r="DC19" s="723"/>
      <c r="DD19" s="669" t="s">
        <v>137</v>
      </c>
      <c r="DE19" s="664"/>
      <c r="DF19" s="664"/>
      <c r="DG19" s="664"/>
      <c r="DH19" s="664"/>
      <c r="DI19" s="664"/>
      <c r="DJ19" s="664"/>
      <c r="DK19" s="664"/>
      <c r="DL19" s="664"/>
      <c r="DM19" s="664"/>
      <c r="DN19" s="664"/>
      <c r="DO19" s="664"/>
      <c r="DP19" s="665"/>
      <c r="DQ19" s="669" t="s">
        <v>137</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158822</v>
      </c>
      <c r="S20" s="664"/>
      <c r="T20" s="664"/>
      <c r="U20" s="664"/>
      <c r="V20" s="664"/>
      <c r="W20" s="664"/>
      <c r="X20" s="664"/>
      <c r="Y20" s="665"/>
      <c r="Z20" s="723">
        <v>1.1000000000000001</v>
      </c>
      <c r="AA20" s="723"/>
      <c r="AB20" s="723"/>
      <c r="AC20" s="723"/>
      <c r="AD20" s="724" t="s">
        <v>137</v>
      </c>
      <c r="AE20" s="724"/>
      <c r="AF20" s="724"/>
      <c r="AG20" s="724"/>
      <c r="AH20" s="724"/>
      <c r="AI20" s="724"/>
      <c r="AJ20" s="724"/>
      <c r="AK20" s="724"/>
      <c r="AL20" s="666" t="s">
        <v>235</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v>243</v>
      </c>
      <c r="BH20" s="664"/>
      <c r="BI20" s="664"/>
      <c r="BJ20" s="664"/>
      <c r="BK20" s="664"/>
      <c r="BL20" s="664"/>
      <c r="BM20" s="664"/>
      <c r="BN20" s="665"/>
      <c r="BO20" s="723">
        <v>0</v>
      </c>
      <c r="BP20" s="723"/>
      <c r="BQ20" s="723"/>
      <c r="BR20" s="723"/>
      <c r="BS20" s="669" t="s">
        <v>137</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13595012</v>
      </c>
      <c r="CS20" s="664"/>
      <c r="CT20" s="664"/>
      <c r="CU20" s="664"/>
      <c r="CV20" s="664"/>
      <c r="CW20" s="664"/>
      <c r="CX20" s="664"/>
      <c r="CY20" s="665"/>
      <c r="CZ20" s="723">
        <v>100</v>
      </c>
      <c r="DA20" s="723"/>
      <c r="DB20" s="723"/>
      <c r="DC20" s="723"/>
      <c r="DD20" s="669">
        <v>3338660</v>
      </c>
      <c r="DE20" s="664"/>
      <c r="DF20" s="664"/>
      <c r="DG20" s="664"/>
      <c r="DH20" s="664"/>
      <c r="DI20" s="664"/>
      <c r="DJ20" s="664"/>
      <c r="DK20" s="664"/>
      <c r="DL20" s="664"/>
      <c r="DM20" s="664"/>
      <c r="DN20" s="664"/>
      <c r="DO20" s="664"/>
      <c r="DP20" s="665"/>
      <c r="DQ20" s="669">
        <v>7291060</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v>329972</v>
      </c>
      <c r="S21" s="664"/>
      <c r="T21" s="664"/>
      <c r="U21" s="664"/>
      <c r="V21" s="664"/>
      <c r="W21" s="664"/>
      <c r="X21" s="664"/>
      <c r="Y21" s="665"/>
      <c r="Z21" s="723">
        <v>2.2000000000000002</v>
      </c>
      <c r="AA21" s="723"/>
      <c r="AB21" s="723"/>
      <c r="AC21" s="723"/>
      <c r="AD21" s="724" t="s">
        <v>137</v>
      </c>
      <c r="AE21" s="724"/>
      <c r="AF21" s="724"/>
      <c r="AG21" s="724"/>
      <c r="AH21" s="724"/>
      <c r="AI21" s="724"/>
      <c r="AJ21" s="724"/>
      <c r="AK21" s="724"/>
      <c r="AL21" s="666" t="s">
        <v>137</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v>243</v>
      </c>
      <c r="BH21" s="664"/>
      <c r="BI21" s="664"/>
      <c r="BJ21" s="664"/>
      <c r="BK21" s="664"/>
      <c r="BL21" s="664"/>
      <c r="BM21" s="664"/>
      <c r="BN21" s="665"/>
      <c r="BO21" s="723">
        <v>0</v>
      </c>
      <c r="BP21" s="723"/>
      <c r="BQ21" s="723"/>
      <c r="BR21" s="723"/>
      <c r="BS21" s="669" t="s">
        <v>137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6812139</v>
      </c>
      <c r="S22" s="664"/>
      <c r="T22" s="664"/>
      <c r="U22" s="664"/>
      <c r="V22" s="664"/>
      <c r="W22" s="664"/>
      <c r="X22" s="664"/>
      <c r="Y22" s="665"/>
      <c r="Z22" s="723">
        <v>45.8</v>
      </c>
      <c r="AA22" s="723"/>
      <c r="AB22" s="723"/>
      <c r="AC22" s="723"/>
      <c r="AD22" s="724">
        <v>6323345</v>
      </c>
      <c r="AE22" s="724"/>
      <c r="AF22" s="724"/>
      <c r="AG22" s="724"/>
      <c r="AH22" s="724"/>
      <c r="AI22" s="724"/>
      <c r="AJ22" s="724"/>
      <c r="AK22" s="724"/>
      <c r="AL22" s="666">
        <v>99.7</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235</v>
      </c>
      <c r="BH22" s="664"/>
      <c r="BI22" s="664"/>
      <c r="BJ22" s="664"/>
      <c r="BK22" s="664"/>
      <c r="BL22" s="664"/>
      <c r="BM22" s="664"/>
      <c r="BN22" s="665"/>
      <c r="BO22" s="723" t="s">
        <v>137</v>
      </c>
      <c r="BP22" s="723"/>
      <c r="BQ22" s="723"/>
      <c r="BR22" s="723"/>
      <c r="BS22" s="669" t="s">
        <v>137</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4811</v>
      </c>
      <c r="S23" s="664"/>
      <c r="T23" s="664"/>
      <c r="U23" s="664"/>
      <c r="V23" s="664"/>
      <c r="W23" s="664"/>
      <c r="X23" s="664"/>
      <c r="Y23" s="665"/>
      <c r="Z23" s="723">
        <v>0</v>
      </c>
      <c r="AA23" s="723"/>
      <c r="AB23" s="723"/>
      <c r="AC23" s="723"/>
      <c r="AD23" s="724">
        <v>4811</v>
      </c>
      <c r="AE23" s="724"/>
      <c r="AF23" s="724"/>
      <c r="AG23" s="724"/>
      <c r="AH23" s="724"/>
      <c r="AI23" s="724"/>
      <c r="AJ23" s="724"/>
      <c r="AK23" s="724"/>
      <c r="AL23" s="666">
        <v>0.1</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137</v>
      </c>
      <c r="BH23" s="664"/>
      <c r="BI23" s="664"/>
      <c r="BJ23" s="664"/>
      <c r="BK23" s="664"/>
      <c r="BL23" s="664"/>
      <c r="BM23" s="664"/>
      <c r="BN23" s="665"/>
      <c r="BO23" s="723" t="s">
        <v>137</v>
      </c>
      <c r="BP23" s="723"/>
      <c r="BQ23" s="723"/>
      <c r="BR23" s="723"/>
      <c r="BS23" s="669" t="s">
        <v>137</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148329</v>
      </c>
      <c r="S24" s="664"/>
      <c r="T24" s="664"/>
      <c r="U24" s="664"/>
      <c r="V24" s="664"/>
      <c r="W24" s="664"/>
      <c r="X24" s="664"/>
      <c r="Y24" s="665"/>
      <c r="Z24" s="723">
        <v>1</v>
      </c>
      <c r="AA24" s="723"/>
      <c r="AB24" s="723"/>
      <c r="AC24" s="723"/>
      <c r="AD24" s="724" t="s">
        <v>235</v>
      </c>
      <c r="AE24" s="724"/>
      <c r="AF24" s="724"/>
      <c r="AG24" s="724"/>
      <c r="AH24" s="724"/>
      <c r="AI24" s="724"/>
      <c r="AJ24" s="724"/>
      <c r="AK24" s="724"/>
      <c r="AL24" s="666" t="s">
        <v>137</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235</v>
      </c>
      <c r="BH24" s="664"/>
      <c r="BI24" s="664"/>
      <c r="BJ24" s="664"/>
      <c r="BK24" s="664"/>
      <c r="BL24" s="664"/>
      <c r="BM24" s="664"/>
      <c r="BN24" s="665"/>
      <c r="BO24" s="723" t="s">
        <v>137</v>
      </c>
      <c r="BP24" s="723"/>
      <c r="BQ24" s="723"/>
      <c r="BR24" s="723"/>
      <c r="BS24" s="669" t="s">
        <v>137</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5418759</v>
      </c>
      <c r="CS24" s="727"/>
      <c r="CT24" s="727"/>
      <c r="CU24" s="727"/>
      <c r="CV24" s="727"/>
      <c r="CW24" s="727"/>
      <c r="CX24" s="727"/>
      <c r="CY24" s="773"/>
      <c r="CZ24" s="774">
        <v>39.9</v>
      </c>
      <c r="DA24" s="743"/>
      <c r="DB24" s="743"/>
      <c r="DC24" s="777"/>
      <c r="DD24" s="772">
        <v>3507043</v>
      </c>
      <c r="DE24" s="727"/>
      <c r="DF24" s="727"/>
      <c r="DG24" s="727"/>
      <c r="DH24" s="727"/>
      <c r="DI24" s="727"/>
      <c r="DJ24" s="727"/>
      <c r="DK24" s="773"/>
      <c r="DL24" s="772">
        <v>3316323</v>
      </c>
      <c r="DM24" s="727"/>
      <c r="DN24" s="727"/>
      <c r="DO24" s="727"/>
      <c r="DP24" s="727"/>
      <c r="DQ24" s="727"/>
      <c r="DR24" s="727"/>
      <c r="DS24" s="727"/>
      <c r="DT24" s="727"/>
      <c r="DU24" s="727"/>
      <c r="DV24" s="773"/>
      <c r="DW24" s="774">
        <v>48.3</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192749</v>
      </c>
      <c r="S25" s="664"/>
      <c r="T25" s="664"/>
      <c r="U25" s="664"/>
      <c r="V25" s="664"/>
      <c r="W25" s="664"/>
      <c r="X25" s="664"/>
      <c r="Y25" s="665"/>
      <c r="Z25" s="723">
        <v>1.3</v>
      </c>
      <c r="AA25" s="723"/>
      <c r="AB25" s="723"/>
      <c r="AC25" s="723"/>
      <c r="AD25" s="724" t="s">
        <v>137</v>
      </c>
      <c r="AE25" s="724"/>
      <c r="AF25" s="724"/>
      <c r="AG25" s="724"/>
      <c r="AH25" s="724"/>
      <c r="AI25" s="724"/>
      <c r="AJ25" s="724"/>
      <c r="AK25" s="724"/>
      <c r="AL25" s="666" t="s">
        <v>235</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235</v>
      </c>
      <c r="BH25" s="664"/>
      <c r="BI25" s="664"/>
      <c r="BJ25" s="664"/>
      <c r="BK25" s="664"/>
      <c r="BL25" s="664"/>
      <c r="BM25" s="664"/>
      <c r="BN25" s="665"/>
      <c r="BO25" s="723" t="s">
        <v>235</v>
      </c>
      <c r="BP25" s="723"/>
      <c r="BQ25" s="723"/>
      <c r="BR25" s="723"/>
      <c r="BS25" s="669" t="s">
        <v>137</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1760775</v>
      </c>
      <c r="CS25" s="662"/>
      <c r="CT25" s="662"/>
      <c r="CU25" s="662"/>
      <c r="CV25" s="662"/>
      <c r="CW25" s="662"/>
      <c r="CX25" s="662"/>
      <c r="CY25" s="663"/>
      <c r="CZ25" s="666">
        <v>13</v>
      </c>
      <c r="DA25" s="695"/>
      <c r="DB25" s="695"/>
      <c r="DC25" s="696"/>
      <c r="DD25" s="669">
        <v>1619129</v>
      </c>
      <c r="DE25" s="662"/>
      <c r="DF25" s="662"/>
      <c r="DG25" s="662"/>
      <c r="DH25" s="662"/>
      <c r="DI25" s="662"/>
      <c r="DJ25" s="662"/>
      <c r="DK25" s="663"/>
      <c r="DL25" s="669">
        <v>1535248</v>
      </c>
      <c r="DM25" s="662"/>
      <c r="DN25" s="662"/>
      <c r="DO25" s="662"/>
      <c r="DP25" s="662"/>
      <c r="DQ25" s="662"/>
      <c r="DR25" s="662"/>
      <c r="DS25" s="662"/>
      <c r="DT25" s="662"/>
      <c r="DU25" s="662"/>
      <c r="DV25" s="663"/>
      <c r="DW25" s="666">
        <v>22.4</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70993</v>
      </c>
      <c r="S26" s="664"/>
      <c r="T26" s="664"/>
      <c r="U26" s="664"/>
      <c r="V26" s="664"/>
      <c r="W26" s="664"/>
      <c r="X26" s="664"/>
      <c r="Y26" s="665"/>
      <c r="Z26" s="723">
        <v>0.5</v>
      </c>
      <c r="AA26" s="723"/>
      <c r="AB26" s="723"/>
      <c r="AC26" s="723"/>
      <c r="AD26" s="724" t="s">
        <v>235</v>
      </c>
      <c r="AE26" s="724"/>
      <c r="AF26" s="724"/>
      <c r="AG26" s="724"/>
      <c r="AH26" s="724"/>
      <c r="AI26" s="724"/>
      <c r="AJ26" s="724"/>
      <c r="AK26" s="724"/>
      <c r="AL26" s="666" t="s">
        <v>137</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235</v>
      </c>
      <c r="BH26" s="664"/>
      <c r="BI26" s="664"/>
      <c r="BJ26" s="664"/>
      <c r="BK26" s="664"/>
      <c r="BL26" s="664"/>
      <c r="BM26" s="664"/>
      <c r="BN26" s="665"/>
      <c r="BO26" s="723" t="s">
        <v>137</v>
      </c>
      <c r="BP26" s="723"/>
      <c r="BQ26" s="723"/>
      <c r="BR26" s="723"/>
      <c r="BS26" s="669" t="s">
        <v>137</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1186264</v>
      </c>
      <c r="CS26" s="664"/>
      <c r="CT26" s="664"/>
      <c r="CU26" s="664"/>
      <c r="CV26" s="664"/>
      <c r="CW26" s="664"/>
      <c r="CX26" s="664"/>
      <c r="CY26" s="665"/>
      <c r="CZ26" s="666">
        <v>8.6999999999999993</v>
      </c>
      <c r="DA26" s="695"/>
      <c r="DB26" s="695"/>
      <c r="DC26" s="696"/>
      <c r="DD26" s="669">
        <v>1072101</v>
      </c>
      <c r="DE26" s="664"/>
      <c r="DF26" s="664"/>
      <c r="DG26" s="664"/>
      <c r="DH26" s="664"/>
      <c r="DI26" s="664"/>
      <c r="DJ26" s="664"/>
      <c r="DK26" s="665"/>
      <c r="DL26" s="669" t="s">
        <v>235</v>
      </c>
      <c r="DM26" s="664"/>
      <c r="DN26" s="664"/>
      <c r="DO26" s="664"/>
      <c r="DP26" s="664"/>
      <c r="DQ26" s="664"/>
      <c r="DR26" s="664"/>
      <c r="DS26" s="664"/>
      <c r="DT26" s="664"/>
      <c r="DU26" s="664"/>
      <c r="DV26" s="665"/>
      <c r="DW26" s="666" t="s">
        <v>137</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2079969</v>
      </c>
      <c r="S27" s="664"/>
      <c r="T27" s="664"/>
      <c r="U27" s="664"/>
      <c r="V27" s="664"/>
      <c r="W27" s="664"/>
      <c r="X27" s="664"/>
      <c r="Y27" s="665"/>
      <c r="Z27" s="723">
        <v>14</v>
      </c>
      <c r="AA27" s="723"/>
      <c r="AB27" s="723"/>
      <c r="AC27" s="723"/>
      <c r="AD27" s="724" t="s">
        <v>235</v>
      </c>
      <c r="AE27" s="724"/>
      <c r="AF27" s="724"/>
      <c r="AG27" s="724"/>
      <c r="AH27" s="724"/>
      <c r="AI27" s="724"/>
      <c r="AJ27" s="724"/>
      <c r="AK27" s="724"/>
      <c r="AL27" s="666" t="s">
        <v>235</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4703258</v>
      </c>
      <c r="BH27" s="664"/>
      <c r="BI27" s="664"/>
      <c r="BJ27" s="664"/>
      <c r="BK27" s="664"/>
      <c r="BL27" s="664"/>
      <c r="BM27" s="664"/>
      <c r="BN27" s="665"/>
      <c r="BO27" s="723">
        <v>100</v>
      </c>
      <c r="BP27" s="723"/>
      <c r="BQ27" s="723"/>
      <c r="BR27" s="723"/>
      <c r="BS27" s="669" t="s">
        <v>235</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2432843</v>
      </c>
      <c r="CS27" s="662"/>
      <c r="CT27" s="662"/>
      <c r="CU27" s="662"/>
      <c r="CV27" s="662"/>
      <c r="CW27" s="662"/>
      <c r="CX27" s="662"/>
      <c r="CY27" s="663"/>
      <c r="CZ27" s="666">
        <v>17.899999999999999</v>
      </c>
      <c r="DA27" s="695"/>
      <c r="DB27" s="695"/>
      <c r="DC27" s="696"/>
      <c r="DD27" s="669">
        <v>732029</v>
      </c>
      <c r="DE27" s="662"/>
      <c r="DF27" s="662"/>
      <c r="DG27" s="662"/>
      <c r="DH27" s="662"/>
      <c r="DI27" s="662"/>
      <c r="DJ27" s="662"/>
      <c r="DK27" s="663"/>
      <c r="DL27" s="669">
        <v>625190</v>
      </c>
      <c r="DM27" s="662"/>
      <c r="DN27" s="662"/>
      <c r="DO27" s="662"/>
      <c r="DP27" s="662"/>
      <c r="DQ27" s="662"/>
      <c r="DR27" s="662"/>
      <c r="DS27" s="662"/>
      <c r="DT27" s="662"/>
      <c r="DU27" s="662"/>
      <c r="DV27" s="663"/>
      <c r="DW27" s="666">
        <v>9.1</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v>300</v>
      </c>
      <c r="S28" s="664"/>
      <c r="T28" s="664"/>
      <c r="U28" s="664"/>
      <c r="V28" s="664"/>
      <c r="W28" s="664"/>
      <c r="X28" s="664"/>
      <c r="Y28" s="665"/>
      <c r="Z28" s="723">
        <v>0</v>
      </c>
      <c r="AA28" s="723"/>
      <c r="AB28" s="723"/>
      <c r="AC28" s="723"/>
      <c r="AD28" s="724">
        <v>300</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1225141</v>
      </c>
      <c r="CS28" s="664"/>
      <c r="CT28" s="664"/>
      <c r="CU28" s="664"/>
      <c r="CV28" s="664"/>
      <c r="CW28" s="664"/>
      <c r="CX28" s="664"/>
      <c r="CY28" s="665"/>
      <c r="CZ28" s="666">
        <v>9</v>
      </c>
      <c r="DA28" s="695"/>
      <c r="DB28" s="695"/>
      <c r="DC28" s="696"/>
      <c r="DD28" s="669">
        <v>1155885</v>
      </c>
      <c r="DE28" s="664"/>
      <c r="DF28" s="664"/>
      <c r="DG28" s="664"/>
      <c r="DH28" s="664"/>
      <c r="DI28" s="664"/>
      <c r="DJ28" s="664"/>
      <c r="DK28" s="665"/>
      <c r="DL28" s="669">
        <v>1155885</v>
      </c>
      <c r="DM28" s="664"/>
      <c r="DN28" s="664"/>
      <c r="DO28" s="664"/>
      <c r="DP28" s="664"/>
      <c r="DQ28" s="664"/>
      <c r="DR28" s="664"/>
      <c r="DS28" s="664"/>
      <c r="DT28" s="664"/>
      <c r="DU28" s="664"/>
      <c r="DV28" s="665"/>
      <c r="DW28" s="666">
        <v>16.8</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848132</v>
      </c>
      <c r="S29" s="664"/>
      <c r="T29" s="664"/>
      <c r="U29" s="664"/>
      <c r="V29" s="664"/>
      <c r="W29" s="664"/>
      <c r="X29" s="664"/>
      <c r="Y29" s="665"/>
      <c r="Z29" s="723">
        <v>5.7</v>
      </c>
      <c r="AA29" s="723"/>
      <c r="AB29" s="723"/>
      <c r="AC29" s="723"/>
      <c r="AD29" s="724" t="s">
        <v>137</v>
      </c>
      <c r="AE29" s="724"/>
      <c r="AF29" s="724"/>
      <c r="AG29" s="724"/>
      <c r="AH29" s="724"/>
      <c r="AI29" s="724"/>
      <c r="AJ29" s="724"/>
      <c r="AK29" s="724"/>
      <c r="AL29" s="666" t="s">
        <v>137</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70</v>
      </c>
      <c r="CG29" s="702"/>
      <c r="CH29" s="702"/>
      <c r="CI29" s="702"/>
      <c r="CJ29" s="702"/>
      <c r="CK29" s="702"/>
      <c r="CL29" s="702"/>
      <c r="CM29" s="702"/>
      <c r="CN29" s="702"/>
      <c r="CO29" s="702"/>
      <c r="CP29" s="702"/>
      <c r="CQ29" s="703"/>
      <c r="CR29" s="661">
        <v>1225006</v>
      </c>
      <c r="CS29" s="662"/>
      <c r="CT29" s="662"/>
      <c r="CU29" s="662"/>
      <c r="CV29" s="662"/>
      <c r="CW29" s="662"/>
      <c r="CX29" s="662"/>
      <c r="CY29" s="663"/>
      <c r="CZ29" s="666">
        <v>9</v>
      </c>
      <c r="DA29" s="695"/>
      <c r="DB29" s="695"/>
      <c r="DC29" s="696"/>
      <c r="DD29" s="669">
        <v>1155750</v>
      </c>
      <c r="DE29" s="662"/>
      <c r="DF29" s="662"/>
      <c r="DG29" s="662"/>
      <c r="DH29" s="662"/>
      <c r="DI29" s="662"/>
      <c r="DJ29" s="662"/>
      <c r="DK29" s="663"/>
      <c r="DL29" s="669">
        <v>1155750</v>
      </c>
      <c r="DM29" s="662"/>
      <c r="DN29" s="662"/>
      <c r="DO29" s="662"/>
      <c r="DP29" s="662"/>
      <c r="DQ29" s="662"/>
      <c r="DR29" s="662"/>
      <c r="DS29" s="662"/>
      <c r="DT29" s="662"/>
      <c r="DU29" s="662"/>
      <c r="DV29" s="663"/>
      <c r="DW29" s="666">
        <v>16.8</v>
      </c>
      <c r="DX29" s="695"/>
      <c r="DY29" s="695"/>
      <c r="DZ29" s="695"/>
      <c r="EA29" s="695"/>
      <c r="EB29" s="695"/>
      <c r="EC29" s="697"/>
    </row>
    <row r="30" spans="2:133" ht="11.25" customHeight="1" x14ac:dyDescent="0.15">
      <c r="B30" s="658" t="s">
        <v>306</v>
      </c>
      <c r="C30" s="659"/>
      <c r="D30" s="659"/>
      <c r="E30" s="659"/>
      <c r="F30" s="659"/>
      <c r="G30" s="659"/>
      <c r="H30" s="659"/>
      <c r="I30" s="659"/>
      <c r="J30" s="659"/>
      <c r="K30" s="659"/>
      <c r="L30" s="659"/>
      <c r="M30" s="659"/>
      <c r="N30" s="659"/>
      <c r="O30" s="659"/>
      <c r="P30" s="659"/>
      <c r="Q30" s="660"/>
      <c r="R30" s="661">
        <v>131041</v>
      </c>
      <c r="S30" s="664"/>
      <c r="T30" s="664"/>
      <c r="U30" s="664"/>
      <c r="V30" s="664"/>
      <c r="W30" s="664"/>
      <c r="X30" s="664"/>
      <c r="Y30" s="665"/>
      <c r="Z30" s="723">
        <v>0.9</v>
      </c>
      <c r="AA30" s="723"/>
      <c r="AB30" s="723"/>
      <c r="AC30" s="723"/>
      <c r="AD30" s="724">
        <v>9607</v>
      </c>
      <c r="AE30" s="724"/>
      <c r="AF30" s="724"/>
      <c r="AG30" s="724"/>
      <c r="AH30" s="724"/>
      <c r="AI30" s="724"/>
      <c r="AJ30" s="724"/>
      <c r="AK30" s="724"/>
      <c r="AL30" s="666">
        <v>0.2</v>
      </c>
      <c r="AM30" s="667"/>
      <c r="AN30" s="667"/>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99.2</v>
      </c>
      <c r="BH30" s="742"/>
      <c r="BI30" s="742"/>
      <c r="BJ30" s="742"/>
      <c r="BK30" s="742"/>
      <c r="BL30" s="742"/>
      <c r="BM30" s="743">
        <v>95.6</v>
      </c>
      <c r="BN30" s="742"/>
      <c r="BO30" s="742"/>
      <c r="BP30" s="742"/>
      <c r="BQ30" s="744"/>
      <c r="BR30" s="741">
        <v>99.2</v>
      </c>
      <c r="BS30" s="742"/>
      <c r="BT30" s="742"/>
      <c r="BU30" s="742"/>
      <c r="BV30" s="742"/>
      <c r="BW30" s="742"/>
      <c r="BX30" s="743">
        <v>95.3</v>
      </c>
      <c r="BY30" s="742"/>
      <c r="BZ30" s="742"/>
      <c r="CA30" s="742"/>
      <c r="CB30" s="744"/>
      <c r="CD30" s="747"/>
      <c r="CE30" s="748"/>
      <c r="CF30" s="705" t="s">
        <v>309</v>
      </c>
      <c r="CG30" s="702"/>
      <c r="CH30" s="702"/>
      <c r="CI30" s="702"/>
      <c r="CJ30" s="702"/>
      <c r="CK30" s="702"/>
      <c r="CL30" s="702"/>
      <c r="CM30" s="702"/>
      <c r="CN30" s="702"/>
      <c r="CO30" s="702"/>
      <c r="CP30" s="702"/>
      <c r="CQ30" s="703"/>
      <c r="CR30" s="661">
        <v>1143588</v>
      </c>
      <c r="CS30" s="664"/>
      <c r="CT30" s="664"/>
      <c r="CU30" s="664"/>
      <c r="CV30" s="664"/>
      <c r="CW30" s="664"/>
      <c r="CX30" s="664"/>
      <c r="CY30" s="665"/>
      <c r="CZ30" s="666">
        <v>8.4</v>
      </c>
      <c r="DA30" s="695"/>
      <c r="DB30" s="695"/>
      <c r="DC30" s="696"/>
      <c r="DD30" s="669">
        <v>1075188</v>
      </c>
      <c r="DE30" s="664"/>
      <c r="DF30" s="664"/>
      <c r="DG30" s="664"/>
      <c r="DH30" s="664"/>
      <c r="DI30" s="664"/>
      <c r="DJ30" s="664"/>
      <c r="DK30" s="665"/>
      <c r="DL30" s="669">
        <v>1075188</v>
      </c>
      <c r="DM30" s="664"/>
      <c r="DN30" s="664"/>
      <c r="DO30" s="664"/>
      <c r="DP30" s="664"/>
      <c r="DQ30" s="664"/>
      <c r="DR30" s="664"/>
      <c r="DS30" s="664"/>
      <c r="DT30" s="664"/>
      <c r="DU30" s="664"/>
      <c r="DV30" s="665"/>
      <c r="DW30" s="666">
        <v>15.7</v>
      </c>
      <c r="DX30" s="695"/>
      <c r="DY30" s="695"/>
      <c r="DZ30" s="695"/>
      <c r="EA30" s="695"/>
      <c r="EB30" s="695"/>
      <c r="EC30" s="697"/>
    </row>
    <row r="31" spans="2:133" ht="11.25" customHeight="1" x14ac:dyDescent="0.15">
      <c r="B31" s="658" t="s">
        <v>310</v>
      </c>
      <c r="C31" s="659"/>
      <c r="D31" s="659"/>
      <c r="E31" s="659"/>
      <c r="F31" s="659"/>
      <c r="G31" s="659"/>
      <c r="H31" s="659"/>
      <c r="I31" s="659"/>
      <c r="J31" s="659"/>
      <c r="K31" s="659"/>
      <c r="L31" s="659"/>
      <c r="M31" s="659"/>
      <c r="N31" s="659"/>
      <c r="O31" s="659"/>
      <c r="P31" s="659"/>
      <c r="Q31" s="660"/>
      <c r="R31" s="661">
        <v>67487</v>
      </c>
      <c r="S31" s="664"/>
      <c r="T31" s="664"/>
      <c r="U31" s="664"/>
      <c r="V31" s="664"/>
      <c r="W31" s="664"/>
      <c r="X31" s="664"/>
      <c r="Y31" s="665"/>
      <c r="Z31" s="723">
        <v>0.5</v>
      </c>
      <c r="AA31" s="723"/>
      <c r="AB31" s="723"/>
      <c r="AC31" s="723"/>
      <c r="AD31" s="724" t="s">
        <v>235</v>
      </c>
      <c r="AE31" s="724"/>
      <c r="AF31" s="724"/>
      <c r="AG31" s="724"/>
      <c r="AH31" s="724"/>
      <c r="AI31" s="724"/>
      <c r="AJ31" s="724"/>
      <c r="AK31" s="724"/>
      <c r="AL31" s="666" t="s">
        <v>137</v>
      </c>
      <c r="AM31" s="667"/>
      <c r="AN31" s="667"/>
      <c r="AO31" s="725"/>
      <c r="AP31" s="753"/>
      <c r="AQ31" s="754"/>
      <c r="AR31" s="754"/>
      <c r="AS31" s="754"/>
      <c r="AT31" s="758"/>
      <c r="AU31" s="229" t="s">
        <v>311</v>
      </c>
      <c r="AV31" s="229"/>
      <c r="AW31" s="229"/>
      <c r="AX31" s="658" t="s">
        <v>312</v>
      </c>
      <c r="AY31" s="659"/>
      <c r="AZ31" s="659"/>
      <c r="BA31" s="659"/>
      <c r="BB31" s="659"/>
      <c r="BC31" s="659"/>
      <c r="BD31" s="659"/>
      <c r="BE31" s="659"/>
      <c r="BF31" s="660"/>
      <c r="BG31" s="739">
        <v>99</v>
      </c>
      <c r="BH31" s="662"/>
      <c r="BI31" s="662"/>
      <c r="BJ31" s="662"/>
      <c r="BK31" s="662"/>
      <c r="BL31" s="662"/>
      <c r="BM31" s="667">
        <v>97.4</v>
      </c>
      <c r="BN31" s="740"/>
      <c r="BO31" s="740"/>
      <c r="BP31" s="740"/>
      <c r="BQ31" s="701"/>
      <c r="BR31" s="739">
        <v>99</v>
      </c>
      <c r="BS31" s="662"/>
      <c r="BT31" s="662"/>
      <c r="BU31" s="662"/>
      <c r="BV31" s="662"/>
      <c r="BW31" s="662"/>
      <c r="BX31" s="667">
        <v>97.3</v>
      </c>
      <c r="BY31" s="740"/>
      <c r="BZ31" s="740"/>
      <c r="CA31" s="740"/>
      <c r="CB31" s="701"/>
      <c r="CD31" s="747"/>
      <c r="CE31" s="748"/>
      <c r="CF31" s="705" t="s">
        <v>313</v>
      </c>
      <c r="CG31" s="702"/>
      <c r="CH31" s="702"/>
      <c r="CI31" s="702"/>
      <c r="CJ31" s="702"/>
      <c r="CK31" s="702"/>
      <c r="CL31" s="702"/>
      <c r="CM31" s="702"/>
      <c r="CN31" s="702"/>
      <c r="CO31" s="702"/>
      <c r="CP31" s="702"/>
      <c r="CQ31" s="703"/>
      <c r="CR31" s="661">
        <v>81418</v>
      </c>
      <c r="CS31" s="662"/>
      <c r="CT31" s="662"/>
      <c r="CU31" s="662"/>
      <c r="CV31" s="662"/>
      <c r="CW31" s="662"/>
      <c r="CX31" s="662"/>
      <c r="CY31" s="663"/>
      <c r="CZ31" s="666">
        <v>0.6</v>
      </c>
      <c r="DA31" s="695"/>
      <c r="DB31" s="695"/>
      <c r="DC31" s="696"/>
      <c r="DD31" s="669">
        <v>80562</v>
      </c>
      <c r="DE31" s="662"/>
      <c r="DF31" s="662"/>
      <c r="DG31" s="662"/>
      <c r="DH31" s="662"/>
      <c r="DI31" s="662"/>
      <c r="DJ31" s="662"/>
      <c r="DK31" s="663"/>
      <c r="DL31" s="669">
        <v>80562</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314</v>
      </c>
      <c r="C32" s="659"/>
      <c r="D32" s="659"/>
      <c r="E32" s="659"/>
      <c r="F32" s="659"/>
      <c r="G32" s="659"/>
      <c r="H32" s="659"/>
      <c r="I32" s="659"/>
      <c r="J32" s="659"/>
      <c r="K32" s="659"/>
      <c r="L32" s="659"/>
      <c r="M32" s="659"/>
      <c r="N32" s="659"/>
      <c r="O32" s="659"/>
      <c r="P32" s="659"/>
      <c r="Q32" s="660"/>
      <c r="R32" s="661">
        <v>913682</v>
      </c>
      <c r="S32" s="664"/>
      <c r="T32" s="664"/>
      <c r="U32" s="664"/>
      <c r="V32" s="664"/>
      <c r="W32" s="664"/>
      <c r="X32" s="664"/>
      <c r="Y32" s="665"/>
      <c r="Z32" s="723">
        <v>6.1</v>
      </c>
      <c r="AA32" s="723"/>
      <c r="AB32" s="723"/>
      <c r="AC32" s="723"/>
      <c r="AD32" s="724" t="s">
        <v>137</v>
      </c>
      <c r="AE32" s="724"/>
      <c r="AF32" s="724"/>
      <c r="AG32" s="724"/>
      <c r="AH32" s="724"/>
      <c r="AI32" s="724"/>
      <c r="AJ32" s="724"/>
      <c r="AK32" s="724"/>
      <c r="AL32" s="666" t="s">
        <v>137</v>
      </c>
      <c r="AM32" s="667"/>
      <c r="AN32" s="667"/>
      <c r="AO32" s="725"/>
      <c r="AP32" s="755"/>
      <c r="AQ32" s="756"/>
      <c r="AR32" s="756"/>
      <c r="AS32" s="756"/>
      <c r="AT32" s="759"/>
      <c r="AU32" s="231"/>
      <c r="AV32" s="231"/>
      <c r="AW32" s="231"/>
      <c r="AX32" s="673" t="s">
        <v>315</v>
      </c>
      <c r="AY32" s="674"/>
      <c r="AZ32" s="674"/>
      <c r="BA32" s="674"/>
      <c r="BB32" s="674"/>
      <c r="BC32" s="674"/>
      <c r="BD32" s="674"/>
      <c r="BE32" s="674"/>
      <c r="BF32" s="675"/>
      <c r="BG32" s="738">
        <v>99.3</v>
      </c>
      <c r="BH32" s="677"/>
      <c r="BI32" s="677"/>
      <c r="BJ32" s="677"/>
      <c r="BK32" s="677"/>
      <c r="BL32" s="677"/>
      <c r="BM32" s="721">
        <v>97.6</v>
      </c>
      <c r="BN32" s="677"/>
      <c r="BO32" s="677"/>
      <c r="BP32" s="677"/>
      <c r="BQ32" s="714"/>
      <c r="BR32" s="738">
        <v>99.2</v>
      </c>
      <c r="BS32" s="677"/>
      <c r="BT32" s="677"/>
      <c r="BU32" s="677"/>
      <c r="BV32" s="677"/>
      <c r="BW32" s="677"/>
      <c r="BX32" s="721">
        <v>97.1</v>
      </c>
      <c r="BY32" s="677"/>
      <c r="BZ32" s="677"/>
      <c r="CA32" s="677"/>
      <c r="CB32" s="714"/>
      <c r="CD32" s="749"/>
      <c r="CE32" s="750"/>
      <c r="CF32" s="705" t="s">
        <v>316</v>
      </c>
      <c r="CG32" s="702"/>
      <c r="CH32" s="702"/>
      <c r="CI32" s="702"/>
      <c r="CJ32" s="702"/>
      <c r="CK32" s="702"/>
      <c r="CL32" s="702"/>
      <c r="CM32" s="702"/>
      <c r="CN32" s="702"/>
      <c r="CO32" s="702"/>
      <c r="CP32" s="702"/>
      <c r="CQ32" s="703"/>
      <c r="CR32" s="661">
        <v>135</v>
      </c>
      <c r="CS32" s="664"/>
      <c r="CT32" s="664"/>
      <c r="CU32" s="664"/>
      <c r="CV32" s="664"/>
      <c r="CW32" s="664"/>
      <c r="CX32" s="664"/>
      <c r="CY32" s="665"/>
      <c r="CZ32" s="666">
        <v>0</v>
      </c>
      <c r="DA32" s="695"/>
      <c r="DB32" s="695"/>
      <c r="DC32" s="696"/>
      <c r="DD32" s="669">
        <v>135</v>
      </c>
      <c r="DE32" s="664"/>
      <c r="DF32" s="664"/>
      <c r="DG32" s="664"/>
      <c r="DH32" s="664"/>
      <c r="DI32" s="664"/>
      <c r="DJ32" s="664"/>
      <c r="DK32" s="665"/>
      <c r="DL32" s="669">
        <v>135</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317</v>
      </c>
      <c r="C33" s="659"/>
      <c r="D33" s="659"/>
      <c r="E33" s="659"/>
      <c r="F33" s="659"/>
      <c r="G33" s="659"/>
      <c r="H33" s="659"/>
      <c r="I33" s="659"/>
      <c r="J33" s="659"/>
      <c r="K33" s="659"/>
      <c r="L33" s="659"/>
      <c r="M33" s="659"/>
      <c r="N33" s="659"/>
      <c r="O33" s="659"/>
      <c r="P33" s="659"/>
      <c r="Q33" s="660"/>
      <c r="R33" s="661">
        <v>1561975</v>
      </c>
      <c r="S33" s="664"/>
      <c r="T33" s="664"/>
      <c r="U33" s="664"/>
      <c r="V33" s="664"/>
      <c r="W33" s="664"/>
      <c r="X33" s="664"/>
      <c r="Y33" s="665"/>
      <c r="Z33" s="723">
        <v>10.5</v>
      </c>
      <c r="AA33" s="723"/>
      <c r="AB33" s="723"/>
      <c r="AC33" s="723"/>
      <c r="AD33" s="724" t="s">
        <v>235</v>
      </c>
      <c r="AE33" s="724"/>
      <c r="AF33" s="724"/>
      <c r="AG33" s="724"/>
      <c r="AH33" s="724"/>
      <c r="AI33" s="724"/>
      <c r="AJ33" s="724"/>
      <c r="AK33" s="724"/>
      <c r="AL33" s="666" t="s">
        <v>137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1">
        <v>4836555</v>
      </c>
      <c r="CS33" s="662"/>
      <c r="CT33" s="662"/>
      <c r="CU33" s="662"/>
      <c r="CV33" s="662"/>
      <c r="CW33" s="662"/>
      <c r="CX33" s="662"/>
      <c r="CY33" s="663"/>
      <c r="CZ33" s="666">
        <v>35.6</v>
      </c>
      <c r="DA33" s="695"/>
      <c r="DB33" s="695"/>
      <c r="DC33" s="696"/>
      <c r="DD33" s="669">
        <v>3366695</v>
      </c>
      <c r="DE33" s="662"/>
      <c r="DF33" s="662"/>
      <c r="DG33" s="662"/>
      <c r="DH33" s="662"/>
      <c r="DI33" s="662"/>
      <c r="DJ33" s="662"/>
      <c r="DK33" s="663"/>
      <c r="DL33" s="669">
        <v>2677779</v>
      </c>
      <c r="DM33" s="662"/>
      <c r="DN33" s="662"/>
      <c r="DO33" s="662"/>
      <c r="DP33" s="662"/>
      <c r="DQ33" s="662"/>
      <c r="DR33" s="662"/>
      <c r="DS33" s="662"/>
      <c r="DT33" s="662"/>
      <c r="DU33" s="662"/>
      <c r="DV33" s="663"/>
      <c r="DW33" s="666">
        <v>39</v>
      </c>
      <c r="DX33" s="695"/>
      <c r="DY33" s="695"/>
      <c r="DZ33" s="695"/>
      <c r="EA33" s="695"/>
      <c r="EB33" s="695"/>
      <c r="EC33" s="697"/>
    </row>
    <row r="34" spans="2:133" ht="11.25" customHeight="1" x14ac:dyDescent="0.15">
      <c r="B34" s="658" t="s">
        <v>319</v>
      </c>
      <c r="C34" s="659"/>
      <c r="D34" s="659"/>
      <c r="E34" s="659"/>
      <c r="F34" s="659"/>
      <c r="G34" s="659"/>
      <c r="H34" s="659"/>
      <c r="I34" s="659"/>
      <c r="J34" s="659"/>
      <c r="K34" s="659"/>
      <c r="L34" s="659"/>
      <c r="M34" s="659"/>
      <c r="N34" s="659"/>
      <c r="O34" s="659"/>
      <c r="P34" s="659"/>
      <c r="Q34" s="660"/>
      <c r="R34" s="661">
        <v>428802</v>
      </c>
      <c r="S34" s="664"/>
      <c r="T34" s="664"/>
      <c r="U34" s="664"/>
      <c r="V34" s="664"/>
      <c r="W34" s="664"/>
      <c r="X34" s="664"/>
      <c r="Y34" s="665"/>
      <c r="Z34" s="723">
        <v>2.9</v>
      </c>
      <c r="AA34" s="723"/>
      <c r="AB34" s="723"/>
      <c r="AC34" s="723"/>
      <c r="AD34" s="724">
        <v>4492</v>
      </c>
      <c r="AE34" s="724"/>
      <c r="AF34" s="724"/>
      <c r="AG34" s="724"/>
      <c r="AH34" s="724"/>
      <c r="AI34" s="724"/>
      <c r="AJ34" s="724"/>
      <c r="AK34" s="724"/>
      <c r="AL34" s="666">
        <v>0.1</v>
      </c>
      <c r="AM34" s="667"/>
      <c r="AN34" s="667"/>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1">
        <v>1764615</v>
      </c>
      <c r="CS34" s="664"/>
      <c r="CT34" s="664"/>
      <c r="CU34" s="664"/>
      <c r="CV34" s="664"/>
      <c r="CW34" s="664"/>
      <c r="CX34" s="664"/>
      <c r="CY34" s="665"/>
      <c r="CZ34" s="666">
        <v>13</v>
      </c>
      <c r="DA34" s="695"/>
      <c r="DB34" s="695"/>
      <c r="DC34" s="696"/>
      <c r="DD34" s="669">
        <v>1260735</v>
      </c>
      <c r="DE34" s="664"/>
      <c r="DF34" s="664"/>
      <c r="DG34" s="664"/>
      <c r="DH34" s="664"/>
      <c r="DI34" s="664"/>
      <c r="DJ34" s="664"/>
      <c r="DK34" s="665"/>
      <c r="DL34" s="669">
        <v>1093254</v>
      </c>
      <c r="DM34" s="664"/>
      <c r="DN34" s="664"/>
      <c r="DO34" s="664"/>
      <c r="DP34" s="664"/>
      <c r="DQ34" s="664"/>
      <c r="DR34" s="664"/>
      <c r="DS34" s="664"/>
      <c r="DT34" s="664"/>
      <c r="DU34" s="664"/>
      <c r="DV34" s="665"/>
      <c r="DW34" s="666">
        <v>15.9</v>
      </c>
      <c r="DX34" s="695"/>
      <c r="DY34" s="695"/>
      <c r="DZ34" s="695"/>
      <c r="EA34" s="695"/>
      <c r="EB34" s="695"/>
      <c r="EC34" s="697"/>
    </row>
    <row r="35" spans="2:133" ht="11.25" customHeight="1" x14ac:dyDescent="0.15">
      <c r="B35" s="658" t="s">
        <v>323</v>
      </c>
      <c r="C35" s="659"/>
      <c r="D35" s="659"/>
      <c r="E35" s="659"/>
      <c r="F35" s="659"/>
      <c r="G35" s="659"/>
      <c r="H35" s="659"/>
      <c r="I35" s="659"/>
      <c r="J35" s="659"/>
      <c r="K35" s="659"/>
      <c r="L35" s="659"/>
      <c r="M35" s="659"/>
      <c r="N35" s="659"/>
      <c r="O35" s="659"/>
      <c r="P35" s="659"/>
      <c r="Q35" s="660"/>
      <c r="R35" s="661">
        <v>1620700</v>
      </c>
      <c r="S35" s="664"/>
      <c r="T35" s="664"/>
      <c r="U35" s="664"/>
      <c r="V35" s="664"/>
      <c r="W35" s="664"/>
      <c r="X35" s="664"/>
      <c r="Y35" s="665"/>
      <c r="Z35" s="723">
        <v>10.9</v>
      </c>
      <c r="AA35" s="723"/>
      <c r="AB35" s="723"/>
      <c r="AC35" s="723"/>
      <c r="AD35" s="724" t="s">
        <v>137</v>
      </c>
      <c r="AE35" s="724"/>
      <c r="AF35" s="724"/>
      <c r="AG35" s="724"/>
      <c r="AH35" s="724"/>
      <c r="AI35" s="724"/>
      <c r="AJ35" s="724"/>
      <c r="AK35" s="724"/>
      <c r="AL35" s="666" t="s">
        <v>137</v>
      </c>
      <c r="AM35" s="667"/>
      <c r="AN35" s="667"/>
      <c r="AO35" s="725"/>
      <c r="AP35" s="234"/>
      <c r="AQ35" s="729" t="s">
        <v>324</v>
      </c>
      <c r="AR35" s="730"/>
      <c r="AS35" s="730"/>
      <c r="AT35" s="730"/>
      <c r="AU35" s="730"/>
      <c r="AV35" s="730"/>
      <c r="AW35" s="730"/>
      <c r="AX35" s="730"/>
      <c r="AY35" s="731"/>
      <c r="AZ35" s="726">
        <v>827402</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67288</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1">
        <v>258326</v>
      </c>
      <c r="CS35" s="662"/>
      <c r="CT35" s="662"/>
      <c r="CU35" s="662"/>
      <c r="CV35" s="662"/>
      <c r="CW35" s="662"/>
      <c r="CX35" s="662"/>
      <c r="CY35" s="663"/>
      <c r="CZ35" s="666">
        <v>1.9</v>
      </c>
      <c r="DA35" s="695"/>
      <c r="DB35" s="695"/>
      <c r="DC35" s="696"/>
      <c r="DD35" s="669">
        <v>201161</v>
      </c>
      <c r="DE35" s="662"/>
      <c r="DF35" s="662"/>
      <c r="DG35" s="662"/>
      <c r="DH35" s="662"/>
      <c r="DI35" s="662"/>
      <c r="DJ35" s="662"/>
      <c r="DK35" s="663"/>
      <c r="DL35" s="669">
        <v>195761</v>
      </c>
      <c r="DM35" s="662"/>
      <c r="DN35" s="662"/>
      <c r="DO35" s="662"/>
      <c r="DP35" s="662"/>
      <c r="DQ35" s="662"/>
      <c r="DR35" s="662"/>
      <c r="DS35" s="662"/>
      <c r="DT35" s="662"/>
      <c r="DU35" s="662"/>
      <c r="DV35" s="663"/>
      <c r="DW35" s="666">
        <v>2.9</v>
      </c>
      <c r="DX35" s="695"/>
      <c r="DY35" s="695"/>
      <c r="DZ35" s="695"/>
      <c r="EA35" s="695"/>
      <c r="EB35" s="695"/>
      <c r="EC35" s="697"/>
    </row>
    <row r="36" spans="2:133" ht="11.25" customHeight="1" x14ac:dyDescent="0.15">
      <c r="B36" s="658" t="s">
        <v>327</v>
      </c>
      <c r="C36" s="659"/>
      <c r="D36" s="659"/>
      <c r="E36" s="659"/>
      <c r="F36" s="659"/>
      <c r="G36" s="659"/>
      <c r="H36" s="659"/>
      <c r="I36" s="659"/>
      <c r="J36" s="659"/>
      <c r="K36" s="659"/>
      <c r="L36" s="659"/>
      <c r="M36" s="659"/>
      <c r="N36" s="659"/>
      <c r="O36" s="659"/>
      <c r="P36" s="659"/>
      <c r="Q36" s="660"/>
      <c r="R36" s="661" t="s">
        <v>235</v>
      </c>
      <c r="S36" s="664"/>
      <c r="T36" s="664"/>
      <c r="U36" s="664"/>
      <c r="V36" s="664"/>
      <c r="W36" s="664"/>
      <c r="X36" s="664"/>
      <c r="Y36" s="665"/>
      <c r="Z36" s="723" t="s">
        <v>137</v>
      </c>
      <c r="AA36" s="723"/>
      <c r="AB36" s="723"/>
      <c r="AC36" s="723"/>
      <c r="AD36" s="724" t="s">
        <v>137</v>
      </c>
      <c r="AE36" s="724"/>
      <c r="AF36" s="724"/>
      <c r="AG36" s="724"/>
      <c r="AH36" s="724"/>
      <c r="AI36" s="724"/>
      <c r="AJ36" s="724"/>
      <c r="AK36" s="724"/>
      <c r="AL36" s="666" t="s">
        <v>137</v>
      </c>
      <c r="AM36" s="667"/>
      <c r="AN36" s="667"/>
      <c r="AO36" s="725"/>
      <c r="AQ36" s="698" t="s">
        <v>328</v>
      </c>
      <c r="AR36" s="699"/>
      <c r="AS36" s="699"/>
      <c r="AT36" s="699"/>
      <c r="AU36" s="699"/>
      <c r="AV36" s="699"/>
      <c r="AW36" s="699"/>
      <c r="AX36" s="699"/>
      <c r="AY36" s="700"/>
      <c r="AZ36" s="661">
        <v>76196</v>
      </c>
      <c r="BA36" s="664"/>
      <c r="BB36" s="664"/>
      <c r="BC36" s="664"/>
      <c r="BD36" s="662"/>
      <c r="BE36" s="662"/>
      <c r="BF36" s="701"/>
      <c r="BG36" s="705" t="s">
        <v>329</v>
      </c>
      <c r="BH36" s="702"/>
      <c r="BI36" s="702"/>
      <c r="BJ36" s="702"/>
      <c r="BK36" s="702"/>
      <c r="BL36" s="702"/>
      <c r="BM36" s="702"/>
      <c r="BN36" s="702"/>
      <c r="BO36" s="702"/>
      <c r="BP36" s="702"/>
      <c r="BQ36" s="702"/>
      <c r="BR36" s="702"/>
      <c r="BS36" s="702"/>
      <c r="BT36" s="702"/>
      <c r="BU36" s="703"/>
      <c r="BV36" s="661">
        <v>59826</v>
      </c>
      <c r="BW36" s="664"/>
      <c r="BX36" s="664"/>
      <c r="BY36" s="664"/>
      <c r="BZ36" s="664"/>
      <c r="CA36" s="664"/>
      <c r="CB36" s="704"/>
      <c r="CD36" s="705" t="s">
        <v>330</v>
      </c>
      <c r="CE36" s="702"/>
      <c r="CF36" s="702"/>
      <c r="CG36" s="702"/>
      <c r="CH36" s="702"/>
      <c r="CI36" s="702"/>
      <c r="CJ36" s="702"/>
      <c r="CK36" s="702"/>
      <c r="CL36" s="702"/>
      <c r="CM36" s="702"/>
      <c r="CN36" s="702"/>
      <c r="CO36" s="702"/>
      <c r="CP36" s="702"/>
      <c r="CQ36" s="703"/>
      <c r="CR36" s="661">
        <v>1472694</v>
      </c>
      <c r="CS36" s="664"/>
      <c r="CT36" s="664"/>
      <c r="CU36" s="664"/>
      <c r="CV36" s="664"/>
      <c r="CW36" s="664"/>
      <c r="CX36" s="664"/>
      <c r="CY36" s="665"/>
      <c r="CZ36" s="666">
        <v>10.8</v>
      </c>
      <c r="DA36" s="695"/>
      <c r="DB36" s="695"/>
      <c r="DC36" s="696"/>
      <c r="DD36" s="669">
        <v>907186</v>
      </c>
      <c r="DE36" s="664"/>
      <c r="DF36" s="664"/>
      <c r="DG36" s="664"/>
      <c r="DH36" s="664"/>
      <c r="DI36" s="664"/>
      <c r="DJ36" s="664"/>
      <c r="DK36" s="665"/>
      <c r="DL36" s="669">
        <v>718452</v>
      </c>
      <c r="DM36" s="664"/>
      <c r="DN36" s="664"/>
      <c r="DO36" s="664"/>
      <c r="DP36" s="664"/>
      <c r="DQ36" s="664"/>
      <c r="DR36" s="664"/>
      <c r="DS36" s="664"/>
      <c r="DT36" s="664"/>
      <c r="DU36" s="664"/>
      <c r="DV36" s="665"/>
      <c r="DW36" s="666">
        <v>10.5</v>
      </c>
      <c r="DX36" s="695"/>
      <c r="DY36" s="695"/>
      <c r="DZ36" s="695"/>
      <c r="EA36" s="695"/>
      <c r="EB36" s="695"/>
      <c r="EC36" s="697"/>
    </row>
    <row r="37" spans="2:133" ht="11.25" customHeight="1" x14ac:dyDescent="0.15">
      <c r="B37" s="658" t="s">
        <v>331</v>
      </c>
      <c r="C37" s="659"/>
      <c r="D37" s="659"/>
      <c r="E37" s="659"/>
      <c r="F37" s="659"/>
      <c r="G37" s="659"/>
      <c r="H37" s="659"/>
      <c r="I37" s="659"/>
      <c r="J37" s="659"/>
      <c r="K37" s="659"/>
      <c r="L37" s="659"/>
      <c r="M37" s="659"/>
      <c r="N37" s="659"/>
      <c r="O37" s="659"/>
      <c r="P37" s="659"/>
      <c r="Q37" s="660"/>
      <c r="R37" s="661">
        <v>520000</v>
      </c>
      <c r="S37" s="664"/>
      <c r="T37" s="664"/>
      <c r="U37" s="664"/>
      <c r="V37" s="664"/>
      <c r="W37" s="664"/>
      <c r="X37" s="664"/>
      <c r="Y37" s="665"/>
      <c r="Z37" s="723">
        <v>3.5</v>
      </c>
      <c r="AA37" s="723"/>
      <c r="AB37" s="723"/>
      <c r="AC37" s="723"/>
      <c r="AD37" s="724" t="s">
        <v>137</v>
      </c>
      <c r="AE37" s="724"/>
      <c r="AF37" s="724"/>
      <c r="AG37" s="724"/>
      <c r="AH37" s="724"/>
      <c r="AI37" s="724"/>
      <c r="AJ37" s="724"/>
      <c r="AK37" s="724"/>
      <c r="AL37" s="666" t="s">
        <v>137</v>
      </c>
      <c r="AM37" s="667"/>
      <c r="AN37" s="667"/>
      <c r="AO37" s="725"/>
      <c r="AQ37" s="698" t="s">
        <v>332</v>
      </c>
      <c r="AR37" s="699"/>
      <c r="AS37" s="699"/>
      <c r="AT37" s="699"/>
      <c r="AU37" s="699"/>
      <c r="AV37" s="699"/>
      <c r="AW37" s="699"/>
      <c r="AX37" s="699"/>
      <c r="AY37" s="700"/>
      <c r="AZ37" s="661">
        <v>6139</v>
      </c>
      <c r="BA37" s="664"/>
      <c r="BB37" s="664"/>
      <c r="BC37" s="664"/>
      <c r="BD37" s="662"/>
      <c r="BE37" s="662"/>
      <c r="BF37" s="701"/>
      <c r="BG37" s="705" t="s">
        <v>333</v>
      </c>
      <c r="BH37" s="702"/>
      <c r="BI37" s="702"/>
      <c r="BJ37" s="702"/>
      <c r="BK37" s="702"/>
      <c r="BL37" s="702"/>
      <c r="BM37" s="702"/>
      <c r="BN37" s="702"/>
      <c r="BO37" s="702"/>
      <c r="BP37" s="702"/>
      <c r="BQ37" s="702"/>
      <c r="BR37" s="702"/>
      <c r="BS37" s="702"/>
      <c r="BT37" s="702"/>
      <c r="BU37" s="703"/>
      <c r="BV37" s="661">
        <v>3752</v>
      </c>
      <c r="BW37" s="664"/>
      <c r="BX37" s="664"/>
      <c r="BY37" s="664"/>
      <c r="BZ37" s="664"/>
      <c r="CA37" s="664"/>
      <c r="CB37" s="704"/>
      <c r="CD37" s="705" t="s">
        <v>334</v>
      </c>
      <c r="CE37" s="702"/>
      <c r="CF37" s="702"/>
      <c r="CG37" s="702"/>
      <c r="CH37" s="702"/>
      <c r="CI37" s="702"/>
      <c r="CJ37" s="702"/>
      <c r="CK37" s="702"/>
      <c r="CL37" s="702"/>
      <c r="CM37" s="702"/>
      <c r="CN37" s="702"/>
      <c r="CO37" s="702"/>
      <c r="CP37" s="702"/>
      <c r="CQ37" s="703"/>
      <c r="CR37" s="661">
        <v>671540</v>
      </c>
      <c r="CS37" s="662"/>
      <c r="CT37" s="662"/>
      <c r="CU37" s="662"/>
      <c r="CV37" s="662"/>
      <c r="CW37" s="662"/>
      <c r="CX37" s="662"/>
      <c r="CY37" s="663"/>
      <c r="CZ37" s="666">
        <v>4.9000000000000004</v>
      </c>
      <c r="DA37" s="695"/>
      <c r="DB37" s="695"/>
      <c r="DC37" s="696"/>
      <c r="DD37" s="669">
        <v>618275</v>
      </c>
      <c r="DE37" s="662"/>
      <c r="DF37" s="662"/>
      <c r="DG37" s="662"/>
      <c r="DH37" s="662"/>
      <c r="DI37" s="662"/>
      <c r="DJ37" s="662"/>
      <c r="DK37" s="663"/>
      <c r="DL37" s="669">
        <v>538801</v>
      </c>
      <c r="DM37" s="662"/>
      <c r="DN37" s="662"/>
      <c r="DO37" s="662"/>
      <c r="DP37" s="662"/>
      <c r="DQ37" s="662"/>
      <c r="DR37" s="662"/>
      <c r="DS37" s="662"/>
      <c r="DT37" s="662"/>
      <c r="DU37" s="662"/>
      <c r="DV37" s="663"/>
      <c r="DW37" s="666">
        <v>7.9</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14881109</v>
      </c>
      <c r="S38" s="713"/>
      <c r="T38" s="713"/>
      <c r="U38" s="713"/>
      <c r="V38" s="713"/>
      <c r="W38" s="713"/>
      <c r="X38" s="713"/>
      <c r="Y38" s="718"/>
      <c r="Z38" s="719">
        <v>100</v>
      </c>
      <c r="AA38" s="719"/>
      <c r="AB38" s="719"/>
      <c r="AC38" s="719"/>
      <c r="AD38" s="720">
        <v>6342555</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1" t="s">
        <v>137</v>
      </c>
      <c r="BA38" s="664"/>
      <c r="BB38" s="664"/>
      <c r="BC38" s="664"/>
      <c r="BD38" s="662"/>
      <c r="BE38" s="662"/>
      <c r="BF38" s="701"/>
      <c r="BG38" s="705" t="s">
        <v>337</v>
      </c>
      <c r="BH38" s="702"/>
      <c r="BI38" s="702"/>
      <c r="BJ38" s="702"/>
      <c r="BK38" s="702"/>
      <c r="BL38" s="702"/>
      <c r="BM38" s="702"/>
      <c r="BN38" s="702"/>
      <c r="BO38" s="702"/>
      <c r="BP38" s="702"/>
      <c r="BQ38" s="702"/>
      <c r="BR38" s="702"/>
      <c r="BS38" s="702"/>
      <c r="BT38" s="702"/>
      <c r="BU38" s="703"/>
      <c r="BV38" s="661">
        <v>6291</v>
      </c>
      <c r="BW38" s="664"/>
      <c r="BX38" s="664"/>
      <c r="BY38" s="664"/>
      <c r="BZ38" s="664"/>
      <c r="CA38" s="664"/>
      <c r="CB38" s="704"/>
      <c r="CD38" s="705" t="s">
        <v>338</v>
      </c>
      <c r="CE38" s="702"/>
      <c r="CF38" s="702"/>
      <c r="CG38" s="702"/>
      <c r="CH38" s="702"/>
      <c r="CI38" s="702"/>
      <c r="CJ38" s="702"/>
      <c r="CK38" s="702"/>
      <c r="CL38" s="702"/>
      <c r="CM38" s="702"/>
      <c r="CN38" s="702"/>
      <c r="CO38" s="702"/>
      <c r="CP38" s="702"/>
      <c r="CQ38" s="703"/>
      <c r="CR38" s="661">
        <v>821263</v>
      </c>
      <c r="CS38" s="664"/>
      <c r="CT38" s="664"/>
      <c r="CU38" s="664"/>
      <c r="CV38" s="664"/>
      <c r="CW38" s="664"/>
      <c r="CX38" s="664"/>
      <c r="CY38" s="665"/>
      <c r="CZ38" s="666">
        <v>6</v>
      </c>
      <c r="DA38" s="695"/>
      <c r="DB38" s="695"/>
      <c r="DC38" s="696"/>
      <c r="DD38" s="669">
        <v>687320</v>
      </c>
      <c r="DE38" s="664"/>
      <c r="DF38" s="664"/>
      <c r="DG38" s="664"/>
      <c r="DH38" s="664"/>
      <c r="DI38" s="664"/>
      <c r="DJ38" s="664"/>
      <c r="DK38" s="665"/>
      <c r="DL38" s="669">
        <v>670312</v>
      </c>
      <c r="DM38" s="664"/>
      <c r="DN38" s="664"/>
      <c r="DO38" s="664"/>
      <c r="DP38" s="664"/>
      <c r="DQ38" s="664"/>
      <c r="DR38" s="664"/>
      <c r="DS38" s="664"/>
      <c r="DT38" s="664"/>
      <c r="DU38" s="664"/>
      <c r="DV38" s="665"/>
      <c r="DW38" s="666">
        <v>9.8000000000000007</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1" t="s">
        <v>137</v>
      </c>
      <c r="BA39" s="664"/>
      <c r="BB39" s="664"/>
      <c r="BC39" s="664"/>
      <c r="BD39" s="662"/>
      <c r="BE39" s="662"/>
      <c r="BF39" s="701"/>
      <c r="BG39" s="706" t="s">
        <v>340</v>
      </c>
      <c r="BH39" s="707"/>
      <c r="BI39" s="707"/>
      <c r="BJ39" s="707"/>
      <c r="BK39" s="707"/>
      <c r="BL39" s="235"/>
      <c r="BM39" s="702" t="s">
        <v>341</v>
      </c>
      <c r="BN39" s="702"/>
      <c r="BO39" s="702"/>
      <c r="BP39" s="702"/>
      <c r="BQ39" s="702"/>
      <c r="BR39" s="702"/>
      <c r="BS39" s="702"/>
      <c r="BT39" s="702"/>
      <c r="BU39" s="703"/>
      <c r="BV39" s="661">
        <v>96</v>
      </c>
      <c r="BW39" s="664"/>
      <c r="BX39" s="664"/>
      <c r="BY39" s="664"/>
      <c r="BZ39" s="664"/>
      <c r="CA39" s="664"/>
      <c r="CB39" s="704"/>
      <c r="CD39" s="705" t="s">
        <v>342</v>
      </c>
      <c r="CE39" s="702"/>
      <c r="CF39" s="702"/>
      <c r="CG39" s="702"/>
      <c r="CH39" s="702"/>
      <c r="CI39" s="702"/>
      <c r="CJ39" s="702"/>
      <c r="CK39" s="702"/>
      <c r="CL39" s="702"/>
      <c r="CM39" s="702"/>
      <c r="CN39" s="702"/>
      <c r="CO39" s="702"/>
      <c r="CP39" s="702"/>
      <c r="CQ39" s="703"/>
      <c r="CR39" s="661">
        <v>415813</v>
      </c>
      <c r="CS39" s="662"/>
      <c r="CT39" s="662"/>
      <c r="CU39" s="662"/>
      <c r="CV39" s="662"/>
      <c r="CW39" s="662"/>
      <c r="CX39" s="662"/>
      <c r="CY39" s="663"/>
      <c r="CZ39" s="666">
        <v>3.1</v>
      </c>
      <c r="DA39" s="695"/>
      <c r="DB39" s="695"/>
      <c r="DC39" s="696"/>
      <c r="DD39" s="669">
        <v>309449</v>
      </c>
      <c r="DE39" s="662"/>
      <c r="DF39" s="662"/>
      <c r="DG39" s="662"/>
      <c r="DH39" s="662"/>
      <c r="DI39" s="662"/>
      <c r="DJ39" s="662"/>
      <c r="DK39" s="663"/>
      <c r="DL39" s="669" t="s">
        <v>137</v>
      </c>
      <c r="DM39" s="662"/>
      <c r="DN39" s="662"/>
      <c r="DO39" s="662"/>
      <c r="DP39" s="662"/>
      <c r="DQ39" s="662"/>
      <c r="DR39" s="662"/>
      <c r="DS39" s="662"/>
      <c r="DT39" s="662"/>
      <c r="DU39" s="662"/>
      <c r="DV39" s="663"/>
      <c r="DW39" s="666" t="s">
        <v>235</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1">
        <v>171566</v>
      </c>
      <c r="BA40" s="664"/>
      <c r="BB40" s="664"/>
      <c r="BC40" s="664"/>
      <c r="BD40" s="662"/>
      <c r="BE40" s="662"/>
      <c r="BF40" s="701"/>
      <c r="BG40" s="706"/>
      <c r="BH40" s="707"/>
      <c r="BI40" s="707"/>
      <c r="BJ40" s="707"/>
      <c r="BK40" s="707"/>
      <c r="BL40" s="235"/>
      <c r="BM40" s="702" t="s">
        <v>344</v>
      </c>
      <c r="BN40" s="702"/>
      <c r="BO40" s="702"/>
      <c r="BP40" s="702"/>
      <c r="BQ40" s="702"/>
      <c r="BR40" s="702"/>
      <c r="BS40" s="702"/>
      <c r="BT40" s="702"/>
      <c r="BU40" s="703"/>
      <c r="BV40" s="661" t="s">
        <v>137</v>
      </c>
      <c r="BW40" s="664"/>
      <c r="BX40" s="664"/>
      <c r="BY40" s="664"/>
      <c r="BZ40" s="664"/>
      <c r="CA40" s="664"/>
      <c r="CB40" s="704"/>
      <c r="CD40" s="705" t="s">
        <v>345</v>
      </c>
      <c r="CE40" s="702"/>
      <c r="CF40" s="702"/>
      <c r="CG40" s="702"/>
      <c r="CH40" s="702"/>
      <c r="CI40" s="702"/>
      <c r="CJ40" s="702"/>
      <c r="CK40" s="702"/>
      <c r="CL40" s="702"/>
      <c r="CM40" s="702"/>
      <c r="CN40" s="702"/>
      <c r="CO40" s="702"/>
      <c r="CP40" s="702"/>
      <c r="CQ40" s="703"/>
      <c r="CR40" s="661">
        <v>103844</v>
      </c>
      <c r="CS40" s="664"/>
      <c r="CT40" s="664"/>
      <c r="CU40" s="664"/>
      <c r="CV40" s="664"/>
      <c r="CW40" s="664"/>
      <c r="CX40" s="664"/>
      <c r="CY40" s="665"/>
      <c r="CZ40" s="666">
        <v>0.8</v>
      </c>
      <c r="DA40" s="695"/>
      <c r="DB40" s="695"/>
      <c r="DC40" s="696"/>
      <c r="DD40" s="669">
        <v>844</v>
      </c>
      <c r="DE40" s="664"/>
      <c r="DF40" s="664"/>
      <c r="DG40" s="664"/>
      <c r="DH40" s="664"/>
      <c r="DI40" s="664"/>
      <c r="DJ40" s="664"/>
      <c r="DK40" s="665"/>
      <c r="DL40" s="669" t="s">
        <v>235</v>
      </c>
      <c r="DM40" s="664"/>
      <c r="DN40" s="664"/>
      <c r="DO40" s="664"/>
      <c r="DP40" s="664"/>
      <c r="DQ40" s="664"/>
      <c r="DR40" s="664"/>
      <c r="DS40" s="664"/>
      <c r="DT40" s="664"/>
      <c r="DU40" s="664"/>
      <c r="DV40" s="665"/>
      <c r="DW40" s="666" t="s">
        <v>137</v>
      </c>
      <c r="DX40" s="695"/>
      <c r="DY40" s="695"/>
      <c r="DZ40" s="695"/>
      <c r="EA40" s="695"/>
      <c r="EB40" s="695"/>
      <c r="EC40" s="697"/>
    </row>
    <row r="41" spans="2:133" ht="11.25" customHeight="1" x14ac:dyDescent="0.15">
      <c r="AQ41" s="710" t="s">
        <v>346</v>
      </c>
      <c r="AR41" s="711"/>
      <c r="AS41" s="711"/>
      <c r="AT41" s="711"/>
      <c r="AU41" s="711"/>
      <c r="AV41" s="711"/>
      <c r="AW41" s="711"/>
      <c r="AX41" s="711"/>
      <c r="AY41" s="712"/>
      <c r="AZ41" s="676">
        <v>573501</v>
      </c>
      <c r="BA41" s="713"/>
      <c r="BB41" s="713"/>
      <c r="BC41" s="713"/>
      <c r="BD41" s="677"/>
      <c r="BE41" s="677"/>
      <c r="BF41" s="714"/>
      <c r="BG41" s="708"/>
      <c r="BH41" s="709"/>
      <c r="BI41" s="709"/>
      <c r="BJ41" s="709"/>
      <c r="BK41" s="709"/>
      <c r="BL41" s="236"/>
      <c r="BM41" s="715" t="s">
        <v>347</v>
      </c>
      <c r="BN41" s="715"/>
      <c r="BO41" s="715"/>
      <c r="BP41" s="715"/>
      <c r="BQ41" s="715"/>
      <c r="BR41" s="715"/>
      <c r="BS41" s="715"/>
      <c r="BT41" s="715"/>
      <c r="BU41" s="716"/>
      <c r="BV41" s="676">
        <v>341</v>
      </c>
      <c r="BW41" s="713"/>
      <c r="BX41" s="713"/>
      <c r="BY41" s="713"/>
      <c r="BZ41" s="713"/>
      <c r="CA41" s="713"/>
      <c r="CB41" s="717"/>
      <c r="CD41" s="705" t="s">
        <v>348</v>
      </c>
      <c r="CE41" s="702"/>
      <c r="CF41" s="702"/>
      <c r="CG41" s="702"/>
      <c r="CH41" s="702"/>
      <c r="CI41" s="702"/>
      <c r="CJ41" s="702"/>
      <c r="CK41" s="702"/>
      <c r="CL41" s="702"/>
      <c r="CM41" s="702"/>
      <c r="CN41" s="702"/>
      <c r="CO41" s="702"/>
      <c r="CP41" s="702"/>
      <c r="CQ41" s="703"/>
      <c r="CR41" s="661" t="s">
        <v>137</v>
      </c>
      <c r="CS41" s="662"/>
      <c r="CT41" s="662"/>
      <c r="CU41" s="662"/>
      <c r="CV41" s="662"/>
      <c r="CW41" s="662"/>
      <c r="CX41" s="662"/>
      <c r="CY41" s="663"/>
      <c r="CZ41" s="666" t="s">
        <v>137</v>
      </c>
      <c r="DA41" s="695"/>
      <c r="DB41" s="695"/>
      <c r="DC41" s="696"/>
      <c r="DD41" s="669" t="s">
        <v>137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350</v>
      </c>
      <c r="CE42" s="659"/>
      <c r="CF42" s="659"/>
      <c r="CG42" s="659"/>
      <c r="CH42" s="659"/>
      <c r="CI42" s="659"/>
      <c r="CJ42" s="659"/>
      <c r="CK42" s="659"/>
      <c r="CL42" s="659"/>
      <c r="CM42" s="659"/>
      <c r="CN42" s="659"/>
      <c r="CO42" s="659"/>
      <c r="CP42" s="659"/>
      <c r="CQ42" s="660"/>
      <c r="CR42" s="661">
        <v>3339698</v>
      </c>
      <c r="CS42" s="664"/>
      <c r="CT42" s="664"/>
      <c r="CU42" s="664"/>
      <c r="CV42" s="664"/>
      <c r="CW42" s="664"/>
      <c r="CX42" s="664"/>
      <c r="CY42" s="665"/>
      <c r="CZ42" s="666">
        <v>24.6</v>
      </c>
      <c r="DA42" s="667"/>
      <c r="DB42" s="667"/>
      <c r="DC42" s="668"/>
      <c r="DD42" s="669">
        <v>417322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352</v>
      </c>
      <c r="CE43" s="659"/>
      <c r="CF43" s="659"/>
      <c r="CG43" s="659"/>
      <c r="CH43" s="659"/>
      <c r="CI43" s="659"/>
      <c r="CJ43" s="659"/>
      <c r="CK43" s="659"/>
      <c r="CL43" s="659"/>
      <c r="CM43" s="659"/>
      <c r="CN43" s="659"/>
      <c r="CO43" s="659"/>
      <c r="CP43" s="659"/>
      <c r="CQ43" s="660"/>
      <c r="CR43" s="661">
        <v>96613</v>
      </c>
      <c r="CS43" s="662"/>
      <c r="CT43" s="662"/>
      <c r="CU43" s="662"/>
      <c r="CV43" s="662"/>
      <c r="CW43" s="662"/>
      <c r="CX43" s="662"/>
      <c r="CY43" s="663"/>
      <c r="CZ43" s="666">
        <v>0.7</v>
      </c>
      <c r="DA43" s="695"/>
      <c r="DB43" s="695"/>
      <c r="DC43" s="696"/>
      <c r="DD43" s="669">
        <v>96613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353</v>
      </c>
      <c r="CD44" s="689" t="s">
        <v>305</v>
      </c>
      <c r="CE44" s="690"/>
      <c r="CF44" s="658" t="s">
        <v>354</v>
      </c>
      <c r="CG44" s="659"/>
      <c r="CH44" s="659"/>
      <c r="CI44" s="659"/>
      <c r="CJ44" s="659"/>
      <c r="CK44" s="659"/>
      <c r="CL44" s="659"/>
      <c r="CM44" s="659"/>
      <c r="CN44" s="659"/>
      <c r="CO44" s="659"/>
      <c r="CP44" s="659"/>
      <c r="CQ44" s="660"/>
      <c r="CR44" s="661">
        <v>3338660</v>
      </c>
      <c r="CS44" s="664"/>
      <c r="CT44" s="664"/>
      <c r="CU44" s="664"/>
      <c r="CV44" s="664"/>
      <c r="CW44" s="664"/>
      <c r="CX44" s="664"/>
      <c r="CY44" s="665"/>
      <c r="CZ44" s="666">
        <v>24.6</v>
      </c>
      <c r="DA44" s="667"/>
      <c r="DB44" s="667"/>
      <c r="DC44" s="668"/>
      <c r="DD44" s="669">
        <v>417322</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355</v>
      </c>
      <c r="CG45" s="659"/>
      <c r="CH45" s="659"/>
      <c r="CI45" s="659"/>
      <c r="CJ45" s="659"/>
      <c r="CK45" s="659"/>
      <c r="CL45" s="659"/>
      <c r="CM45" s="659"/>
      <c r="CN45" s="659"/>
      <c r="CO45" s="659"/>
      <c r="CP45" s="659"/>
      <c r="CQ45" s="660"/>
      <c r="CR45" s="661">
        <v>2135600</v>
      </c>
      <c r="CS45" s="662"/>
      <c r="CT45" s="662"/>
      <c r="CU45" s="662"/>
      <c r="CV45" s="662"/>
      <c r="CW45" s="662"/>
      <c r="CX45" s="662"/>
      <c r="CY45" s="663"/>
      <c r="CZ45" s="666">
        <v>15.7</v>
      </c>
      <c r="DA45" s="695"/>
      <c r="DB45" s="695"/>
      <c r="DC45" s="696"/>
      <c r="DD45" s="669">
        <v>75754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356</v>
      </c>
      <c r="CG46" s="659"/>
      <c r="CH46" s="659"/>
      <c r="CI46" s="659"/>
      <c r="CJ46" s="659"/>
      <c r="CK46" s="659"/>
      <c r="CL46" s="659"/>
      <c r="CM46" s="659"/>
      <c r="CN46" s="659"/>
      <c r="CO46" s="659"/>
      <c r="CP46" s="659"/>
      <c r="CQ46" s="660"/>
      <c r="CR46" s="661">
        <v>1203060</v>
      </c>
      <c r="CS46" s="664"/>
      <c r="CT46" s="664"/>
      <c r="CU46" s="664"/>
      <c r="CV46" s="664"/>
      <c r="CW46" s="664"/>
      <c r="CX46" s="664"/>
      <c r="CY46" s="665"/>
      <c r="CZ46" s="666">
        <v>8.8000000000000007</v>
      </c>
      <c r="DA46" s="667"/>
      <c r="DB46" s="667"/>
      <c r="DC46" s="668"/>
      <c r="DD46" s="669">
        <v>341568</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357</v>
      </c>
      <c r="CG47" s="659"/>
      <c r="CH47" s="659"/>
      <c r="CI47" s="659"/>
      <c r="CJ47" s="659"/>
      <c r="CK47" s="659"/>
      <c r="CL47" s="659"/>
      <c r="CM47" s="659"/>
      <c r="CN47" s="659"/>
      <c r="CO47" s="659"/>
      <c r="CP47" s="659"/>
      <c r="CQ47" s="660"/>
      <c r="CR47" s="661">
        <v>1038</v>
      </c>
      <c r="CS47" s="662"/>
      <c r="CT47" s="662"/>
      <c r="CU47" s="662"/>
      <c r="CV47" s="662"/>
      <c r="CW47" s="662"/>
      <c r="CX47" s="662"/>
      <c r="CY47" s="663"/>
      <c r="CZ47" s="666">
        <v>0</v>
      </c>
      <c r="DA47" s="695"/>
      <c r="DB47" s="695"/>
      <c r="DC47" s="696"/>
      <c r="DD47" s="669" t="s">
        <v>137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358</v>
      </c>
      <c r="CG48" s="659"/>
      <c r="CH48" s="659"/>
      <c r="CI48" s="659"/>
      <c r="CJ48" s="659"/>
      <c r="CK48" s="659"/>
      <c r="CL48" s="659"/>
      <c r="CM48" s="659"/>
      <c r="CN48" s="659"/>
      <c r="CO48" s="659"/>
      <c r="CP48" s="659"/>
      <c r="CQ48" s="660"/>
      <c r="CR48" s="661" t="s">
        <v>235</v>
      </c>
      <c r="CS48" s="664"/>
      <c r="CT48" s="664"/>
      <c r="CU48" s="664"/>
      <c r="CV48" s="664"/>
      <c r="CW48" s="664"/>
      <c r="CX48" s="664"/>
      <c r="CY48" s="665"/>
      <c r="CZ48" s="666" t="s">
        <v>137</v>
      </c>
      <c r="DA48" s="667"/>
      <c r="DB48" s="667"/>
      <c r="DC48" s="668"/>
      <c r="DD48" s="669" t="s">
        <v>137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359</v>
      </c>
      <c r="CE49" s="674"/>
      <c r="CF49" s="674"/>
      <c r="CG49" s="674"/>
      <c r="CH49" s="674"/>
      <c r="CI49" s="674"/>
      <c r="CJ49" s="674"/>
      <c r="CK49" s="674"/>
      <c r="CL49" s="674"/>
      <c r="CM49" s="674"/>
      <c r="CN49" s="674"/>
      <c r="CO49" s="674"/>
      <c r="CP49" s="674"/>
      <c r="CQ49" s="675"/>
      <c r="CR49" s="676">
        <v>13595012</v>
      </c>
      <c r="CS49" s="677"/>
      <c r="CT49" s="677"/>
      <c r="CU49" s="677"/>
      <c r="CV49" s="677"/>
      <c r="CW49" s="677"/>
      <c r="CX49" s="677"/>
      <c r="CY49" s="678"/>
      <c r="CZ49" s="679">
        <v>100</v>
      </c>
      <c r="DA49" s="680"/>
      <c r="DB49" s="680"/>
      <c r="DC49" s="681"/>
      <c r="DD49" s="682">
        <v>7291060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l7ltm+DaLpJ7BaIvy2kM904ua85Cd+mD+UUU8PKxwUh8EO3nc/vb/kodszZL7B348cCGiMxD+WDqinbxLtamg==" saltValue="/PwqlOwRRdZL2/ksWpIf2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361</v>
      </c>
      <c r="DK2" s="1200"/>
      <c r="DL2" s="1200"/>
      <c r="DM2" s="1200"/>
      <c r="DN2" s="1200"/>
      <c r="DO2" s="1201"/>
      <c r="DP2" s="249"/>
      <c r="DQ2" s="1199" t="s">
        <v>362</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363</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365</v>
      </c>
      <c r="B5" s="1085"/>
      <c r="C5" s="1085"/>
      <c r="D5" s="1085"/>
      <c r="E5" s="1085"/>
      <c r="F5" s="1085"/>
      <c r="G5" s="1085"/>
      <c r="H5" s="1085"/>
      <c r="I5" s="1085"/>
      <c r="J5" s="1085"/>
      <c r="K5" s="1085"/>
      <c r="L5" s="1085"/>
      <c r="M5" s="1085"/>
      <c r="N5" s="1085"/>
      <c r="O5" s="1085"/>
      <c r="P5" s="1086"/>
      <c r="Q5" s="1090" t="s">
        <v>366</v>
      </c>
      <c r="R5" s="1091"/>
      <c r="S5" s="1091"/>
      <c r="T5" s="1091"/>
      <c r="U5" s="1092"/>
      <c r="V5" s="1090" t="s">
        <v>367</v>
      </c>
      <c r="W5" s="1091"/>
      <c r="X5" s="1091"/>
      <c r="Y5" s="1091"/>
      <c r="Z5" s="1092"/>
      <c r="AA5" s="1090" t="s">
        <v>368</v>
      </c>
      <c r="AB5" s="1091"/>
      <c r="AC5" s="1091"/>
      <c r="AD5" s="1091"/>
      <c r="AE5" s="1091"/>
      <c r="AF5" s="1202" t="s">
        <v>369</v>
      </c>
      <c r="AG5" s="1091"/>
      <c r="AH5" s="1091"/>
      <c r="AI5" s="1091"/>
      <c r="AJ5" s="1106"/>
      <c r="AK5" s="1091" t="s">
        <v>370</v>
      </c>
      <c r="AL5" s="1091"/>
      <c r="AM5" s="1091"/>
      <c r="AN5" s="1091"/>
      <c r="AO5" s="1092"/>
      <c r="AP5" s="1090" t="s">
        <v>371</v>
      </c>
      <c r="AQ5" s="1091"/>
      <c r="AR5" s="1091"/>
      <c r="AS5" s="1091"/>
      <c r="AT5" s="1092"/>
      <c r="AU5" s="1090" t="s">
        <v>372</v>
      </c>
      <c r="AV5" s="1091"/>
      <c r="AW5" s="1091"/>
      <c r="AX5" s="1091"/>
      <c r="AY5" s="1106"/>
      <c r="AZ5" s="256"/>
      <c r="BA5" s="256"/>
      <c r="BB5" s="256"/>
      <c r="BC5" s="256"/>
      <c r="BD5" s="256"/>
      <c r="BE5" s="257"/>
      <c r="BF5" s="257"/>
      <c r="BG5" s="257"/>
      <c r="BH5" s="257"/>
      <c r="BI5" s="257"/>
      <c r="BJ5" s="257"/>
      <c r="BK5" s="257"/>
      <c r="BL5" s="257"/>
      <c r="BM5" s="257"/>
      <c r="BN5" s="257"/>
      <c r="BO5" s="257"/>
      <c r="BP5" s="257"/>
      <c r="BQ5" s="1084" t="s">
        <v>373</v>
      </c>
      <c r="BR5" s="1085"/>
      <c r="BS5" s="1085"/>
      <c r="BT5" s="1085"/>
      <c r="BU5" s="1085"/>
      <c r="BV5" s="1085"/>
      <c r="BW5" s="1085"/>
      <c r="BX5" s="1085"/>
      <c r="BY5" s="1085"/>
      <c r="BZ5" s="1085"/>
      <c r="CA5" s="1085"/>
      <c r="CB5" s="1085"/>
      <c r="CC5" s="1085"/>
      <c r="CD5" s="1085"/>
      <c r="CE5" s="1085"/>
      <c r="CF5" s="1085"/>
      <c r="CG5" s="1086"/>
      <c r="CH5" s="1090" t="s">
        <v>374</v>
      </c>
      <c r="CI5" s="1091"/>
      <c r="CJ5" s="1091"/>
      <c r="CK5" s="1091"/>
      <c r="CL5" s="1092"/>
      <c r="CM5" s="1090" t="s">
        <v>375</v>
      </c>
      <c r="CN5" s="1091"/>
      <c r="CO5" s="1091"/>
      <c r="CP5" s="1091"/>
      <c r="CQ5" s="1092"/>
      <c r="CR5" s="1090" t="s">
        <v>376</v>
      </c>
      <c r="CS5" s="1091"/>
      <c r="CT5" s="1091"/>
      <c r="CU5" s="1091"/>
      <c r="CV5" s="1092"/>
      <c r="CW5" s="1090" t="s">
        <v>377</v>
      </c>
      <c r="CX5" s="1091"/>
      <c r="CY5" s="1091"/>
      <c r="CZ5" s="1091"/>
      <c r="DA5" s="1092"/>
      <c r="DB5" s="1090" t="s">
        <v>378</v>
      </c>
      <c r="DC5" s="1091"/>
      <c r="DD5" s="1091"/>
      <c r="DE5" s="1091"/>
      <c r="DF5" s="1092"/>
      <c r="DG5" s="1187" t="s">
        <v>379</v>
      </c>
      <c r="DH5" s="1188"/>
      <c r="DI5" s="1188"/>
      <c r="DJ5" s="1188"/>
      <c r="DK5" s="1189"/>
      <c r="DL5" s="1187" t="s">
        <v>380</v>
      </c>
      <c r="DM5" s="1188"/>
      <c r="DN5" s="1188"/>
      <c r="DO5" s="1188"/>
      <c r="DP5" s="1189"/>
      <c r="DQ5" s="1090" t="s">
        <v>381</v>
      </c>
      <c r="DR5" s="1091"/>
      <c r="DS5" s="1091"/>
      <c r="DT5" s="1091"/>
      <c r="DU5" s="1092"/>
      <c r="DV5" s="1090" t="s">
        <v>372</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382</v>
      </c>
      <c r="C7" s="1140"/>
      <c r="D7" s="1140"/>
      <c r="E7" s="1140"/>
      <c r="F7" s="1140"/>
      <c r="G7" s="1140"/>
      <c r="H7" s="1140"/>
      <c r="I7" s="1140"/>
      <c r="J7" s="1140"/>
      <c r="K7" s="1140"/>
      <c r="L7" s="1140"/>
      <c r="M7" s="1140"/>
      <c r="N7" s="1140"/>
      <c r="O7" s="1140"/>
      <c r="P7" s="1141"/>
      <c r="Q7" s="1193">
        <v>14869</v>
      </c>
      <c r="R7" s="1194"/>
      <c r="S7" s="1194"/>
      <c r="T7" s="1194"/>
      <c r="U7" s="1194"/>
      <c r="V7" s="1194">
        <v>13584</v>
      </c>
      <c r="W7" s="1194"/>
      <c r="X7" s="1194"/>
      <c r="Y7" s="1194"/>
      <c r="Z7" s="1194"/>
      <c r="AA7" s="1194">
        <v>1285</v>
      </c>
      <c r="AB7" s="1194"/>
      <c r="AC7" s="1194"/>
      <c r="AD7" s="1194"/>
      <c r="AE7" s="1195"/>
      <c r="AF7" s="1196">
        <v>660</v>
      </c>
      <c r="AG7" s="1197"/>
      <c r="AH7" s="1197"/>
      <c r="AI7" s="1197"/>
      <c r="AJ7" s="1198"/>
      <c r="AK7" s="1180">
        <v>18</v>
      </c>
      <c r="AL7" s="1181"/>
      <c r="AM7" s="1181"/>
      <c r="AN7" s="1181"/>
      <c r="AO7" s="1181"/>
      <c r="AP7" s="1181">
        <v>12163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577</v>
      </c>
      <c r="BT7" s="1185"/>
      <c r="BU7" s="1185"/>
      <c r="BV7" s="1185"/>
      <c r="BW7" s="1185"/>
      <c r="BX7" s="1185"/>
      <c r="BY7" s="1185"/>
      <c r="BZ7" s="1185"/>
      <c r="CA7" s="1185"/>
      <c r="CB7" s="1185"/>
      <c r="CC7" s="1185"/>
      <c r="CD7" s="1185"/>
      <c r="CE7" s="1185"/>
      <c r="CF7" s="1185"/>
      <c r="CG7" s="1186"/>
      <c r="CH7" s="1177">
        <v>-1</v>
      </c>
      <c r="CI7" s="1178"/>
      <c r="CJ7" s="1178"/>
      <c r="CK7" s="1178"/>
      <c r="CL7" s="1179"/>
      <c r="CM7" s="1177">
        <v>9</v>
      </c>
      <c r="CN7" s="1178"/>
      <c r="CO7" s="1178"/>
      <c r="CP7" s="1178"/>
      <c r="CQ7" s="1179"/>
      <c r="CR7" s="1177">
        <v>1</v>
      </c>
      <c r="CS7" s="1178"/>
      <c r="CT7" s="1178"/>
      <c r="CU7" s="1178"/>
      <c r="CV7" s="1179"/>
      <c r="CW7" s="1177">
        <v>1</v>
      </c>
      <c r="CX7" s="1178"/>
      <c r="CY7" s="1178"/>
      <c r="CZ7" s="1178"/>
      <c r="DA7" s="1179"/>
      <c r="DB7" s="1177" t="s">
        <v>578</v>
      </c>
      <c r="DC7" s="1178"/>
      <c r="DD7" s="1178"/>
      <c r="DE7" s="1178"/>
      <c r="DF7" s="1179"/>
      <c r="DG7" s="1177" t="s">
        <v>578</v>
      </c>
      <c r="DH7" s="1178"/>
      <c r="DI7" s="1178"/>
      <c r="DJ7" s="1178"/>
      <c r="DK7" s="1179"/>
      <c r="DL7" s="1177" t="s">
        <v>578</v>
      </c>
      <c r="DM7" s="1178"/>
      <c r="DN7" s="1178"/>
      <c r="DO7" s="1178"/>
      <c r="DP7" s="1179"/>
      <c r="DQ7" s="1177" t="s">
        <v>578</v>
      </c>
      <c r="DR7" s="1178"/>
      <c r="DS7" s="1178"/>
      <c r="DT7" s="1178"/>
      <c r="DU7" s="1179"/>
      <c r="DV7" s="1204"/>
      <c r="DW7" s="1205"/>
      <c r="DX7" s="1205"/>
      <c r="DY7" s="1205"/>
      <c r="DZ7" s="1206"/>
      <c r="EA7" s="254"/>
    </row>
    <row r="8" spans="1:131" s="255" customFormat="1" ht="26.25" customHeight="1" x14ac:dyDescent="0.15">
      <c r="A8" s="261">
        <v>2</v>
      </c>
      <c r="B8" s="1126" t="s">
        <v>383</v>
      </c>
      <c r="C8" s="1127"/>
      <c r="D8" s="1127"/>
      <c r="E8" s="1127"/>
      <c r="F8" s="1127"/>
      <c r="G8" s="1127"/>
      <c r="H8" s="1127"/>
      <c r="I8" s="1127"/>
      <c r="J8" s="1127"/>
      <c r="K8" s="1127"/>
      <c r="L8" s="1127"/>
      <c r="M8" s="1127"/>
      <c r="N8" s="1127"/>
      <c r="O8" s="1127"/>
      <c r="P8" s="1128"/>
      <c r="Q8" s="1132">
        <v>12</v>
      </c>
      <c r="R8" s="1133"/>
      <c r="S8" s="1133"/>
      <c r="T8" s="1133"/>
      <c r="U8" s="1133"/>
      <c r="V8" s="1133">
        <v>11</v>
      </c>
      <c r="W8" s="1133"/>
      <c r="X8" s="1133"/>
      <c r="Y8" s="1133"/>
      <c r="Z8" s="1133"/>
      <c r="AA8" s="1133">
        <v>1</v>
      </c>
      <c r="AB8" s="1133"/>
      <c r="AC8" s="1133"/>
      <c r="AD8" s="1133"/>
      <c r="AE8" s="1134"/>
      <c r="AF8" s="1108">
        <v>1</v>
      </c>
      <c r="AG8" s="1109"/>
      <c r="AH8" s="1109"/>
      <c r="AI8" s="1109"/>
      <c r="AJ8" s="1110"/>
      <c r="AK8" s="1175">
        <v>0</v>
      </c>
      <c r="AL8" s="1176"/>
      <c r="AM8" s="1176"/>
      <c r="AN8" s="1176"/>
      <c r="AO8" s="1176"/>
      <c r="AP8" s="1176">
        <v>94</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14881</v>
      </c>
      <c r="R23" s="1158"/>
      <c r="S23" s="1158"/>
      <c r="T23" s="1158"/>
      <c r="U23" s="1158"/>
      <c r="V23" s="1158">
        <v>13595</v>
      </c>
      <c r="W23" s="1158"/>
      <c r="X23" s="1158"/>
      <c r="Y23" s="1158"/>
      <c r="Z23" s="1158"/>
      <c r="AA23" s="1158">
        <v>1286</v>
      </c>
      <c r="AB23" s="1158"/>
      <c r="AC23" s="1158"/>
      <c r="AD23" s="1158"/>
      <c r="AE23" s="1159"/>
      <c r="AF23" s="1160">
        <v>661</v>
      </c>
      <c r="AG23" s="1158"/>
      <c r="AH23" s="1158"/>
      <c r="AI23" s="1158"/>
      <c r="AJ23" s="1161"/>
      <c r="AK23" s="1162"/>
      <c r="AL23" s="1163"/>
      <c r="AM23" s="1163"/>
      <c r="AN23" s="1163"/>
      <c r="AO23" s="1163"/>
      <c r="AP23" s="1158">
        <v>12257</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365</v>
      </c>
      <c r="B26" s="1085"/>
      <c r="C26" s="1085"/>
      <c r="D26" s="1085"/>
      <c r="E26" s="1085"/>
      <c r="F26" s="1085"/>
      <c r="G26" s="1085"/>
      <c r="H26" s="1085"/>
      <c r="I26" s="1085"/>
      <c r="J26" s="1085"/>
      <c r="K26" s="1085"/>
      <c r="L26" s="1085"/>
      <c r="M26" s="1085"/>
      <c r="N26" s="1085"/>
      <c r="O26" s="1085"/>
      <c r="P26" s="1086"/>
      <c r="Q26" s="1090" t="s">
        <v>390</v>
      </c>
      <c r="R26" s="1091"/>
      <c r="S26" s="1091"/>
      <c r="T26" s="1091"/>
      <c r="U26" s="1092"/>
      <c r="V26" s="1090" t="s">
        <v>391</v>
      </c>
      <c r="W26" s="1091"/>
      <c r="X26" s="1091"/>
      <c r="Y26" s="1091"/>
      <c r="Z26" s="1092"/>
      <c r="AA26" s="1090" t="s">
        <v>392</v>
      </c>
      <c r="AB26" s="1091"/>
      <c r="AC26" s="1091"/>
      <c r="AD26" s="1091"/>
      <c r="AE26" s="1091"/>
      <c r="AF26" s="1148" t="s">
        <v>393</v>
      </c>
      <c r="AG26" s="1097"/>
      <c r="AH26" s="1097"/>
      <c r="AI26" s="1097"/>
      <c r="AJ26" s="1149"/>
      <c r="AK26" s="1091" t="s">
        <v>394</v>
      </c>
      <c r="AL26" s="1091"/>
      <c r="AM26" s="1091"/>
      <c r="AN26" s="1091"/>
      <c r="AO26" s="1092"/>
      <c r="AP26" s="1090" t="s">
        <v>395</v>
      </c>
      <c r="AQ26" s="1091"/>
      <c r="AR26" s="1091"/>
      <c r="AS26" s="1091"/>
      <c r="AT26" s="1092"/>
      <c r="AU26" s="1090" t="s">
        <v>396</v>
      </c>
      <c r="AV26" s="1091"/>
      <c r="AW26" s="1091"/>
      <c r="AX26" s="1091"/>
      <c r="AY26" s="1092"/>
      <c r="AZ26" s="1090" t="s">
        <v>397</v>
      </c>
      <c r="BA26" s="1091"/>
      <c r="BB26" s="1091"/>
      <c r="BC26" s="1091"/>
      <c r="BD26" s="1092"/>
      <c r="BE26" s="1090" t="s">
        <v>372</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3055</v>
      </c>
      <c r="R28" s="1143"/>
      <c r="S28" s="1143"/>
      <c r="T28" s="1143"/>
      <c r="U28" s="1143"/>
      <c r="V28" s="1143">
        <v>2988</v>
      </c>
      <c r="W28" s="1143"/>
      <c r="X28" s="1143"/>
      <c r="Y28" s="1143"/>
      <c r="Z28" s="1143"/>
      <c r="AA28" s="1143">
        <v>67</v>
      </c>
      <c r="AB28" s="1143"/>
      <c r="AC28" s="1143"/>
      <c r="AD28" s="1143"/>
      <c r="AE28" s="1144"/>
      <c r="AF28" s="1145">
        <v>67</v>
      </c>
      <c r="AG28" s="1143"/>
      <c r="AH28" s="1143"/>
      <c r="AI28" s="1143"/>
      <c r="AJ28" s="1146"/>
      <c r="AK28" s="1147">
        <v>172</v>
      </c>
      <c r="AL28" s="1135"/>
      <c r="AM28" s="1135"/>
      <c r="AN28" s="1135"/>
      <c r="AO28" s="1135"/>
      <c r="AP28" s="1135" t="s">
        <v>578</v>
      </c>
      <c r="AQ28" s="1135"/>
      <c r="AR28" s="1135"/>
      <c r="AS28" s="1135"/>
      <c r="AT28" s="1135"/>
      <c r="AU28" s="1135" t="s">
        <v>578</v>
      </c>
      <c r="AV28" s="1135"/>
      <c r="AW28" s="1135"/>
      <c r="AX28" s="1135"/>
      <c r="AY28" s="1135"/>
      <c r="AZ28" s="1136" t="s">
        <v>578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2018</v>
      </c>
      <c r="R29" s="1133"/>
      <c r="S29" s="1133"/>
      <c r="T29" s="1133"/>
      <c r="U29" s="1133"/>
      <c r="V29" s="1133">
        <v>1946</v>
      </c>
      <c r="W29" s="1133"/>
      <c r="X29" s="1133"/>
      <c r="Y29" s="1133"/>
      <c r="Z29" s="1133"/>
      <c r="AA29" s="1133">
        <v>72</v>
      </c>
      <c r="AB29" s="1133"/>
      <c r="AC29" s="1133"/>
      <c r="AD29" s="1133"/>
      <c r="AE29" s="1134"/>
      <c r="AF29" s="1108">
        <v>72</v>
      </c>
      <c r="AG29" s="1109"/>
      <c r="AH29" s="1109"/>
      <c r="AI29" s="1109"/>
      <c r="AJ29" s="1110"/>
      <c r="AK29" s="1069">
        <v>299</v>
      </c>
      <c r="AL29" s="1060"/>
      <c r="AM29" s="1060"/>
      <c r="AN29" s="1060"/>
      <c r="AO29" s="1060"/>
      <c r="AP29" s="1060" t="s">
        <v>578</v>
      </c>
      <c r="AQ29" s="1060"/>
      <c r="AR29" s="1060"/>
      <c r="AS29" s="1060"/>
      <c r="AT29" s="1060"/>
      <c r="AU29" s="1060" t="s">
        <v>578</v>
      </c>
      <c r="AV29" s="1060"/>
      <c r="AW29" s="1060"/>
      <c r="AX29" s="1060"/>
      <c r="AY29" s="1060"/>
      <c r="AZ29" s="1131" t="s">
        <v>578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400</v>
      </c>
      <c r="C30" s="1127"/>
      <c r="D30" s="1127"/>
      <c r="E30" s="1127"/>
      <c r="F30" s="1127"/>
      <c r="G30" s="1127"/>
      <c r="H30" s="1127"/>
      <c r="I30" s="1127"/>
      <c r="J30" s="1127"/>
      <c r="K30" s="1127"/>
      <c r="L30" s="1127"/>
      <c r="M30" s="1127"/>
      <c r="N30" s="1127"/>
      <c r="O30" s="1127"/>
      <c r="P30" s="1128"/>
      <c r="Q30" s="1132">
        <v>281</v>
      </c>
      <c r="R30" s="1133"/>
      <c r="S30" s="1133"/>
      <c r="T30" s="1133"/>
      <c r="U30" s="1133"/>
      <c r="V30" s="1133">
        <v>278</v>
      </c>
      <c r="W30" s="1133"/>
      <c r="X30" s="1133"/>
      <c r="Y30" s="1133"/>
      <c r="Z30" s="1133"/>
      <c r="AA30" s="1133">
        <v>3</v>
      </c>
      <c r="AB30" s="1133"/>
      <c r="AC30" s="1133"/>
      <c r="AD30" s="1133"/>
      <c r="AE30" s="1134"/>
      <c r="AF30" s="1108">
        <v>3</v>
      </c>
      <c r="AG30" s="1109"/>
      <c r="AH30" s="1109"/>
      <c r="AI30" s="1109"/>
      <c r="AJ30" s="1110"/>
      <c r="AK30" s="1069">
        <v>48</v>
      </c>
      <c r="AL30" s="1060"/>
      <c r="AM30" s="1060"/>
      <c r="AN30" s="1060"/>
      <c r="AO30" s="1060"/>
      <c r="AP30" s="1060" t="s">
        <v>578</v>
      </c>
      <c r="AQ30" s="1060"/>
      <c r="AR30" s="1060"/>
      <c r="AS30" s="1060"/>
      <c r="AT30" s="1060"/>
      <c r="AU30" s="1060" t="s">
        <v>578</v>
      </c>
      <c r="AV30" s="1060"/>
      <c r="AW30" s="1060"/>
      <c r="AX30" s="1060"/>
      <c r="AY30" s="1060"/>
      <c r="AZ30" s="1131" t="s">
        <v>578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401</v>
      </c>
      <c r="C31" s="1127"/>
      <c r="D31" s="1127"/>
      <c r="E31" s="1127"/>
      <c r="F31" s="1127"/>
      <c r="G31" s="1127"/>
      <c r="H31" s="1127"/>
      <c r="I31" s="1127"/>
      <c r="J31" s="1127"/>
      <c r="K31" s="1127"/>
      <c r="L31" s="1127"/>
      <c r="M31" s="1127"/>
      <c r="N31" s="1127"/>
      <c r="O31" s="1127"/>
      <c r="P31" s="1128"/>
      <c r="Q31" s="1132">
        <v>977</v>
      </c>
      <c r="R31" s="1133"/>
      <c r="S31" s="1133"/>
      <c r="T31" s="1133"/>
      <c r="U31" s="1133"/>
      <c r="V31" s="1133">
        <v>860</v>
      </c>
      <c r="W31" s="1133"/>
      <c r="X31" s="1133"/>
      <c r="Y31" s="1133"/>
      <c r="Z31" s="1133"/>
      <c r="AA31" s="1133">
        <v>117</v>
      </c>
      <c r="AB31" s="1133"/>
      <c r="AC31" s="1133"/>
      <c r="AD31" s="1133"/>
      <c r="AE31" s="1134"/>
      <c r="AF31" s="1108">
        <v>1359</v>
      </c>
      <c r="AG31" s="1109"/>
      <c r="AH31" s="1109"/>
      <c r="AI31" s="1109"/>
      <c r="AJ31" s="1110"/>
      <c r="AK31" s="1069">
        <v>6</v>
      </c>
      <c r="AL31" s="1060"/>
      <c r="AM31" s="1060"/>
      <c r="AN31" s="1060"/>
      <c r="AO31" s="1060"/>
      <c r="AP31" s="1060">
        <v>1464</v>
      </c>
      <c r="AQ31" s="1060"/>
      <c r="AR31" s="1060"/>
      <c r="AS31" s="1060"/>
      <c r="AT31" s="1060"/>
      <c r="AU31" s="1060">
        <v>19</v>
      </c>
      <c r="AV31" s="1060"/>
      <c r="AW31" s="1060"/>
      <c r="AX31" s="1060"/>
      <c r="AY31" s="1060"/>
      <c r="AZ31" s="1131" t="s">
        <v>578</v>
      </c>
      <c r="BA31" s="1131"/>
      <c r="BB31" s="1131"/>
      <c r="BC31" s="1131"/>
      <c r="BD31" s="1131"/>
      <c r="BE31" s="1121" t="s">
        <v>402</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403</v>
      </c>
      <c r="C32" s="1127"/>
      <c r="D32" s="1127"/>
      <c r="E32" s="1127"/>
      <c r="F32" s="1127"/>
      <c r="G32" s="1127"/>
      <c r="H32" s="1127"/>
      <c r="I32" s="1127"/>
      <c r="J32" s="1127"/>
      <c r="K32" s="1127"/>
      <c r="L32" s="1127"/>
      <c r="M32" s="1127"/>
      <c r="N32" s="1127"/>
      <c r="O32" s="1127"/>
      <c r="P32" s="1128"/>
      <c r="Q32" s="1132">
        <v>776</v>
      </c>
      <c r="R32" s="1133"/>
      <c r="S32" s="1133"/>
      <c r="T32" s="1133"/>
      <c r="U32" s="1133"/>
      <c r="V32" s="1133">
        <v>732</v>
      </c>
      <c r="W32" s="1133"/>
      <c r="X32" s="1133"/>
      <c r="Y32" s="1133"/>
      <c r="Z32" s="1133"/>
      <c r="AA32" s="1133">
        <v>44</v>
      </c>
      <c r="AB32" s="1133"/>
      <c r="AC32" s="1133"/>
      <c r="AD32" s="1133"/>
      <c r="AE32" s="1134"/>
      <c r="AF32" s="1108">
        <v>44</v>
      </c>
      <c r="AG32" s="1109"/>
      <c r="AH32" s="1109"/>
      <c r="AI32" s="1109"/>
      <c r="AJ32" s="1110"/>
      <c r="AK32" s="1069">
        <v>76</v>
      </c>
      <c r="AL32" s="1060"/>
      <c r="AM32" s="1060"/>
      <c r="AN32" s="1060"/>
      <c r="AO32" s="1060"/>
      <c r="AP32" s="1060">
        <v>2932</v>
      </c>
      <c r="AQ32" s="1060"/>
      <c r="AR32" s="1060"/>
      <c r="AS32" s="1060"/>
      <c r="AT32" s="1060"/>
      <c r="AU32" s="1060">
        <v>619</v>
      </c>
      <c r="AV32" s="1060"/>
      <c r="AW32" s="1060"/>
      <c r="AX32" s="1060"/>
      <c r="AY32" s="1060"/>
      <c r="AZ32" s="1131" t="s">
        <v>578</v>
      </c>
      <c r="BA32" s="1131"/>
      <c r="BB32" s="1131"/>
      <c r="BC32" s="1131"/>
      <c r="BD32" s="1131"/>
      <c r="BE32" s="1121" t="s">
        <v>404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405</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406</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1546</v>
      </c>
      <c r="AG63" s="1048"/>
      <c r="AH63" s="1048"/>
      <c r="AI63" s="1048"/>
      <c r="AJ63" s="1119"/>
      <c r="AK63" s="1120"/>
      <c r="AL63" s="1052"/>
      <c r="AM63" s="1052"/>
      <c r="AN63" s="1052"/>
      <c r="AO63" s="1052"/>
      <c r="AP63" s="1048">
        <v>4396</v>
      </c>
      <c r="AQ63" s="1048"/>
      <c r="AR63" s="1048"/>
      <c r="AS63" s="1048"/>
      <c r="AT63" s="1048"/>
      <c r="AU63" s="1048">
        <v>638</v>
      </c>
      <c r="AV63" s="1048"/>
      <c r="AW63" s="1048"/>
      <c r="AX63" s="1048"/>
      <c r="AY63" s="1048"/>
      <c r="AZ63" s="1114"/>
      <c r="BA63" s="1114"/>
      <c r="BB63" s="1114"/>
      <c r="BC63" s="1114"/>
      <c r="BD63" s="1114"/>
      <c r="BE63" s="1049"/>
      <c r="BF63" s="1049"/>
      <c r="BG63" s="1049"/>
      <c r="BH63" s="1049"/>
      <c r="BI63" s="1050"/>
      <c r="BJ63" s="1115" t="s">
        <v>407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409</v>
      </c>
      <c r="B66" s="1085"/>
      <c r="C66" s="1085"/>
      <c r="D66" s="1085"/>
      <c r="E66" s="1085"/>
      <c r="F66" s="1085"/>
      <c r="G66" s="1085"/>
      <c r="H66" s="1085"/>
      <c r="I66" s="1085"/>
      <c r="J66" s="1085"/>
      <c r="K66" s="1085"/>
      <c r="L66" s="1085"/>
      <c r="M66" s="1085"/>
      <c r="N66" s="1085"/>
      <c r="O66" s="1085"/>
      <c r="P66" s="1086"/>
      <c r="Q66" s="1090" t="s">
        <v>410</v>
      </c>
      <c r="R66" s="1091"/>
      <c r="S66" s="1091"/>
      <c r="T66" s="1091"/>
      <c r="U66" s="1092"/>
      <c r="V66" s="1090" t="s">
        <v>391</v>
      </c>
      <c r="W66" s="1091"/>
      <c r="X66" s="1091"/>
      <c r="Y66" s="1091"/>
      <c r="Z66" s="1092"/>
      <c r="AA66" s="1090" t="s">
        <v>411</v>
      </c>
      <c r="AB66" s="1091"/>
      <c r="AC66" s="1091"/>
      <c r="AD66" s="1091"/>
      <c r="AE66" s="1092"/>
      <c r="AF66" s="1096" t="s">
        <v>393</v>
      </c>
      <c r="AG66" s="1097"/>
      <c r="AH66" s="1097"/>
      <c r="AI66" s="1097"/>
      <c r="AJ66" s="1098"/>
      <c r="AK66" s="1090" t="s">
        <v>394</v>
      </c>
      <c r="AL66" s="1085"/>
      <c r="AM66" s="1085"/>
      <c r="AN66" s="1085"/>
      <c r="AO66" s="1086"/>
      <c r="AP66" s="1090" t="s">
        <v>412</v>
      </c>
      <c r="AQ66" s="1091"/>
      <c r="AR66" s="1091"/>
      <c r="AS66" s="1091"/>
      <c r="AT66" s="1092"/>
      <c r="AU66" s="1090" t="s">
        <v>413</v>
      </c>
      <c r="AV66" s="1091"/>
      <c r="AW66" s="1091"/>
      <c r="AX66" s="1091"/>
      <c r="AY66" s="1092"/>
      <c r="AZ66" s="1090" t="s">
        <v>372</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1" t="s">
        <v>570</v>
      </c>
      <c r="C68" s="1072"/>
      <c r="D68" s="1072"/>
      <c r="E68" s="1072"/>
      <c r="F68" s="1072"/>
      <c r="G68" s="1072"/>
      <c r="H68" s="1072"/>
      <c r="I68" s="1072"/>
      <c r="J68" s="1072"/>
      <c r="K68" s="1072"/>
      <c r="L68" s="1072"/>
      <c r="M68" s="1072"/>
      <c r="N68" s="1072"/>
      <c r="O68" s="1072"/>
      <c r="P68" s="1073"/>
      <c r="Q68" s="1077">
        <v>892</v>
      </c>
      <c r="R68" s="1074"/>
      <c r="S68" s="1074"/>
      <c r="T68" s="1074"/>
      <c r="U68" s="1074"/>
      <c r="V68" s="1074">
        <v>881</v>
      </c>
      <c r="W68" s="1074"/>
      <c r="X68" s="1074"/>
      <c r="Y68" s="1074"/>
      <c r="Z68" s="1074"/>
      <c r="AA68" s="1074">
        <v>11</v>
      </c>
      <c r="AB68" s="1074"/>
      <c r="AC68" s="1074"/>
      <c r="AD68" s="1074"/>
      <c r="AE68" s="1074"/>
      <c r="AF68" s="1074">
        <v>11</v>
      </c>
      <c r="AG68" s="1074"/>
      <c r="AH68" s="1074"/>
      <c r="AI68" s="1074"/>
      <c r="AJ68" s="1074"/>
      <c r="AK68" s="1074">
        <v>11</v>
      </c>
      <c r="AL68" s="1074"/>
      <c r="AM68" s="1074"/>
      <c r="AN68" s="1074"/>
      <c r="AO68" s="1074"/>
      <c r="AP68" s="1074" t="s">
        <v>578</v>
      </c>
      <c r="AQ68" s="1074"/>
      <c r="AR68" s="1074"/>
      <c r="AS68" s="1074"/>
      <c r="AT68" s="1074"/>
      <c r="AU68" s="1074" t="s">
        <v>578</v>
      </c>
      <c r="AV68" s="1074"/>
      <c r="AW68" s="1074"/>
      <c r="AX68" s="1074"/>
      <c r="AY68" s="1074"/>
      <c r="AZ68" s="1075"/>
      <c r="BA68" s="1075"/>
      <c r="BB68" s="1075"/>
      <c r="BC68" s="1075"/>
      <c r="BD68" s="1076"/>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71" t="s">
        <v>571</v>
      </c>
      <c r="C69" s="1072"/>
      <c r="D69" s="1072"/>
      <c r="E69" s="1072"/>
      <c r="F69" s="1072"/>
      <c r="G69" s="1072"/>
      <c r="H69" s="1072"/>
      <c r="I69" s="1072"/>
      <c r="J69" s="1072"/>
      <c r="K69" s="1072"/>
      <c r="L69" s="1072"/>
      <c r="M69" s="1072"/>
      <c r="N69" s="1072"/>
      <c r="O69" s="1072"/>
      <c r="P69" s="1073"/>
      <c r="Q69" s="1066">
        <v>12068</v>
      </c>
      <c r="R69" s="1060"/>
      <c r="S69" s="1060"/>
      <c r="T69" s="1060"/>
      <c r="U69" s="1060"/>
      <c r="V69" s="1060">
        <v>11720</v>
      </c>
      <c r="W69" s="1060"/>
      <c r="X69" s="1060"/>
      <c r="Y69" s="1060"/>
      <c r="Z69" s="1060"/>
      <c r="AA69" s="1060">
        <v>347</v>
      </c>
      <c r="AB69" s="1060"/>
      <c r="AC69" s="1060"/>
      <c r="AD69" s="1060"/>
      <c r="AE69" s="1060"/>
      <c r="AF69" s="1060">
        <v>347</v>
      </c>
      <c r="AG69" s="1060"/>
      <c r="AH69" s="1060"/>
      <c r="AI69" s="1060"/>
      <c r="AJ69" s="1060"/>
      <c r="AK69" s="1060" t="s">
        <v>578</v>
      </c>
      <c r="AL69" s="1060"/>
      <c r="AM69" s="1060"/>
      <c r="AN69" s="1060"/>
      <c r="AO69" s="1060"/>
      <c r="AP69" s="1060" t="s">
        <v>578</v>
      </c>
      <c r="AQ69" s="1060"/>
      <c r="AR69" s="1060"/>
      <c r="AS69" s="1060"/>
      <c r="AT69" s="1060"/>
      <c r="AU69" s="1060" t="s">
        <v>578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71" t="s">
        <v>572</v>
      </c>
      <c r="C70" s="1072"/>
      <c r="D70" s="1072"/>
      <c r="E70" s="1072"/>
      <c r="F70" s="1072"/>
      <c r="G70" s="1072"/>
      <c r="H70" s="1072"/>
      <c r="I70" s="1072"/>
      <c r="J70" s="1072"/>
      <c r="K70" s="1072"/>
      <c r="L70" s="1072"/>
      <c r="M70" s="1072"/>
      <c r="N70" s="1072"/>
      <c r="O70" s="1072"/>
      <c r="P70" s="1073"/>
      <c r="Q70" s="1066">
        <v>953</v>
      </c>
      <c r="R70" s="1060"/>
      <c r="S70" s="1060"/>
      <c r="T70" s="1060"/>
      <c r="U70" s="1060"/>
      <c r="V70" s="1060">
        <v>951</v>
      </c>
      <c r="W70" s="1060"/>
      <c r="X70" s="1060"/>
      <c r="Y70" s="1060"/>
      <c r="Z70" s="1060"/>
      <c r="AA70" s="1060">
        <v>2</v>
      </c>
      <c r="AB70" s="1060"/>
      <c r="AC70" s="1060"/>
      <c r="AD70" s="1060"/>
      <c r="AE70" s="1060"/>
      <c r="AF70" s="1060">
        <v>2</v>
      </c>
      <c r="AG70" s="1060"/>
      <c r="AH70" s="1060"/>
      <c r="AI70" s="1060"/>
      <c r="AJ70" s="1060"/>
      <c r="AK70" s="1060">
        <v>3</v>
      </c>
      <c r="AL70" s="1060"/>
      <c r="AM70" s="1060"/>
      <c r="AN70" s="1060"/>
      <c r="AO70" s="1060"/>
      <c r="AP70" s="1060" t="s">
        <v>578</v>
      </c>
      <c r="AQ70" s="1060"/>
      <c r="AR70" s="1060"/>
      <c r="AS70" s="1060"/>
      <c r="AT70" s="1060"/>
      <c r="AU70" s="1060" t="s">
        <v>578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71" t="s">
        <v>573</v>
      </c>
      <c r="C71" s="1072"/>
      <c r="D71" s="1072"/>
      <c r="E71" s="1072"/>
      <c r="F71" s="1072"/>
      <c r="G71" s="1072"/>
      <c r="H71" s="1072"/>
      <c r="I71" s="1072"/>
      <c r="J71" s="1072"/>
      <c r="K71" s="1072"/>
      <c r="L71" s="1072"/>
      <c r="M71" s="1072"/>
      <c r="N71" s="1072"/>
      <c r="O71" s="1072"/>
      <c r="P71" s="1073"/>
      <c r="Q71" s="1066">
        <v>2951</v>
      </c>
      <c r="R71" s="1060"/>
      <c r="S71" s="1060"/>
      <c r="T71" s="1060"/>
      <c r="U71" s="1060"/>
      <c r="V71" s="1060">
        <v>2836</v>
      </c>
      <c r="W71" s="1060"/>
      <c r="X71" s="1060"/>
      <c r="Y71" s="1060"/>
      <c r="Z71" s="1060"/>
      <c r="AA71" s="1060">
        <v>115</v>
      </c>
      <c r="AB71" s="1060"/>
      <c r="AC71" s="1060"/>
      <c r="AD71" s="1060"/>
      <c r="AE71" s="1060"/>
      <c r="AF71" s="1060">
        <v>20</v>
      </c>
      <c r="AG71" s="1060"/>
      <c r="AH71" s="1060"/>
      <c r="AI71" s="1060"/>
      <c r="AJ71" s="1060"/>
      <c r="AK71" s="1060">
        <v>35</v>
      </c>
      <c r="AL71" s="1060"/>
      <c r="AM71" s="1060"/>
      <c r="AN71" s="1060"/>
      <c r="AO71" s="1060"/>
      <c r="AP71" s="1060">
        <v>556</v>
      </c>
      <c r="AQ71" s="1060"/>
      <c r="AR71" s="1060"/>
      <c r="AS71" s="1060"/>
      <c r="AT71" s="1060"/>
      <c r="AU71" s="1060">
        <v>67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71" t="s">
        <v>574</v>
      </c>
      <c r="C72" s="1072"/>
      <c r="D72" s="1072"/>
      <c r="E72" s="1072"/>
      <c r="F72" s="1072"/>
      <c r="G72" s="1072"/>
      <c r="H72" s="1072"/>
      <c r="I72" s="1072"/>
      <c r="J72" s="1072"/>
      <c r="K72" s="1072"/>
      <c r="L72" s="1072"/>
      <c r="M72" s="1072"/>
      <c r="N72" s="1072"/>
      <c r="O72" s="1072"/>
      <c r="P72" s="1073"/>
      <c r="Q72" s="1066">
        <v>146</v>
      </c>
      <c r="R72" s="1060"/>
      <c r="S72" s="1060"/>
      <c r="T72" s="1060"/>
      <c r="U72" s="1060"/>
      <c r="V72" s="1060">
        <v>138</v>
      </c>
      <c r="W72" s="1060"/>
      <c r="X72" s="1060"/>
      <c r="Y72" s="1060"/>
      <c r="Z72" s="1060"/>
      <c r="AA72" s="1060">
        <v>7</v>
      </c>
      <c r="AB72" s="1060"/>
      <c r="AC72" s="1060"/>
      <c r="AD72" s="1060"/>
      <c r="AE72" s="1060"/>
      <c r="AF72" s="1060">
        <v>7</v>
      </c>
      <c r="AG72" s="1060"/>
      <c r="AH72" s="1060"/>
      <c r="AI72" s="1060"/>
      <c r="AJ72" s="1060"/>
      <c r="AK72" s="1060" t="s">
        <v>578</v>
      </c>
      <c r="AL72" s="1060"/>
      <c r="AM72" s="1060"/>
      <c r="AN72" s="1060"/>
      <c r="AO72" s="1060"/>
      <c r="AP72" s="1060" t="s">
        <v>578</v>
      </c>
      <c r="AQ72" s="1060"/>
      <c r="AR72" s="1060"/>
      <c r="AS72" s="1060"/>
      <c r="AT72" s="1060"/>
      <c r="AU72" s="1060" t="s">
        <v>578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71" t="s">
        <v>575</v>
      </c>
      <c r="C73" s="1072"/>
      <c r="D73" s="1072"/>
      <c r="E73" s="1072"/>
      <c r="F73" s="1072"/>
      <c r="G73" s="1072"/>
      <c r="H73" s="1072"/>
      <c r="I73" s="1072"/>
      <c r="J73" s="1072"/>
      <c r="K73" s="1072"/>
      <c r="L73" s="1072"/>
      <c r="M73" s="1072"/>
      <c r="N73" s="1072"/>
      <c r="O73" s="1072"/>
      <c r="P73" s="1073"/>
      <c r="Q73" s="1066">
        <v>269</v>
      </c>
      <c r="R73" s="1060"/>
      <c r="S73" s="1060"/>
      <c r="T73" s="1060"/>
      <c r="U73" s="1060"/>
      <c r="V73" s="1060">
        <v>158</v>
      </c>
      <c r="W73" s="1060"/>
      <c r="X73" s="1060"/>
      <c r="Y73" s="1060"/>
      <c r="Z73" s="1060"/>
      <c r="AA73" s="1060">
        <v>111</v>
      </c>
      <c r="AB73" s="1060"/>
      <c r="AC73" s="1060"/>
      <c r="AD73" s="1060"/>
      <c r="AE73" s="1060"/>
      <c r="AF73" s="1060">
        <v>111</v>
      </c>
      <c r="AG73" s="1060"/>
      <c r="AH73" s="1060"/>
      <c r="AI73" s="1060"/>
      <c r="AJ73" s="1060"/>
      <c r="AK73" s="1060">
        <v>37</v>
      </c>
      <c r="AL73" s="1060"/>
      <c r="AM73" s="1060"/>
      <c r="AN73" s="1060"/>
      <c r="AO73" s="1060"/>
      <c r="AP73" s="1060" t="s">
        <v>578</v>
      </c>
      <c r="AQ73" s="1060"/>
      <c r="AR73" s="1060"/>
      <c r="AS73" s="1060"/>
      <c r="AT73" s="1060"/>
      <c r="AU73" s="1060" t="s">
        <v>578</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71" t="s">
        <v>576</v>
      </c>
      <c r="C74" s="1072"/>
      <c r="D74" s="1072"/>
      <c r="E74" s="1072"/>
      <c r="F74" s="1072"/>
      <c r="G74" s="1072"/>
      <c r="H74" s="1072"/>
      <c r="I74" s="1072"/>
      <c r="J74" s="1072"/>
      <c r="K74" s="1072"/>
      <c r="L74" s="1072"/>
      <c r="M74" s="1072"/>
      <c r="N74" s="1072"/>
      <c r="O74" s="1072"/>
      <c r="P74" s="1073"/>
      <c r="Q74" s="1066">
        <v>259116</v>
      </c>
      <c r="R74" s="1060"/>
      <c r="S74" s="1060"/>
      <c r="T74" s="1060"/>
      <c r="U74" s="1060"/>
      <c r="V74" s="1060">
        <v>249624</v>
      </c>
      <c r="W74" s="1060"/>
      <c r="X74" s="1060"/>
      <c r="Y74" s="1060"/>
      <c r="Z74" s="1060"/>
      <c r="AA74" s="1060">
        <v>9492</v>
      </c>
      <c r="AB74" s="1060"/>
      <c r="AC74" s="1060"/>
      <c r="AD74" s="1060"/>
      <c r="AE74" s="1060"/>
      <c r="AF74" s="1060">
        <v>9491</v>
      </c>
      <c r="AG74" s="1060"/>
      <c r="AH74" s="1060"/>
      <c r="AI74" s="1060"/>
      <c r="AJ74" s="1060"/>
      <c r="AK74" s="1060">
        <v>7985</v>
      </c>
      <c r="AL74" s="1060"/>
      <c r="AM74" s="1060"/>
      <c r="AN74" s="1060"/>
      <c r="AO74" s="1060"/>
      <c r="AP74" s="1060" t="s">
        <v>578</v>
      </c>
      <c r="AQ74" s="1060"/>
      <c r="AR74" s="1060"/>
      <c r="AS74" s="1060"/>
      <c r="AT74" s="1060"/>
      <c r="AU74" s="1060" t="s">
        <v>578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9989</v>
      </c>
      <c r="AG88" s="1048"/>
      <c r="AH88" s="1048"/>
      <c r="AI88" s="1048"/>
      <c r="AJ88" s="1048"/>
      <c r="AK88" s="1052"/>
      <c r="AL88" s="1052"/>
      <c r="AM88" s="1052"/>
      <c r="AN88" s="1052"/>
      <c r="AO88" s="1052"/>
      <c r="AP88" s="1048">
        <v>556</v>
      </c>
      <c r="AQ88" s="1048"/>
      <c r="AR88" s="1048"/>
      <c r="AS88" s="1048"/>
      <c r="AT88" s="1048"/>
      <c r="AU88" s="1048">
        <v>67</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v>
      </c>
      <c r="CS102" s="1040"/>
      <c r="CT102" s="1040"/>
      <c r="CU102" s="1040"/>
      <c r="CV102" s="1041"/>
      <c r="CW102" s="1039">
        <v>1</v>
      </c>
      <c r="CX102" s="1040"/>
      <c r="CY102" s="1040"/>
      <c r="CZ102" s="1040"/>
      <c r="DA102" s="1041"/>
      <c r="DB102" s="1039" t="s">
        <v>585</v>
      </c>
      <c r="DC102" s="1040"/>
      <c r="DD102" s="1040"/>
      <c r="DE102" s="1040"/>
      <c r="DF102" s="1041"/>
      <c r="DG102" s="1039" t="s">
        <v>585</v>
      </c>
      <c r="DH102" s="1040"/>
      <c r="DI102" s="1040"/>
      <c r="DJ102" s="1040"/>
      <c r="DK102" s="1041"/>
      <c r="DL102" s="1039" t="s">
        <v>585</v>
      </c>
      <c r="DM102" s="1040"/>
      <c r="DN102" s="1040"/>
      <c r="DO102" s="1040"/>
      <c r="DP102" s="1041"/>
      <c r="DQ102" s="1039" t="s">
        <v>585</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304</v>
      </c>
      <c r="AG109" s="983"/>
      <c r="AH109" s="983"/>
      <c r="AI109" s="983"/>
      <c r="AJ109" s="984"/>
      <c r="AK109" s="985" t="s">
        <v>303</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304</v>
      </c>
      <c r="BW109" s="983"/>
      <c r="BX109" s="983"/>
      <c r="BY109" s="983"/>
      <c r="BZ109" s="984"/>
      <c r="CA109" s="985" t="s">
        <v>303</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304</v>
      </c>
      <c r="DM109" s="983"/>
      <c r="DN109" s="983"/>
      <c r="DO109" s="983"/>
      <c r="DP109" s="984"/>
      <c r="DQ109" s="985" t="s">
        <v>303</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1324255</v>
      </c>
      <c r="AB110" s="976"/>
      <c r="AC110" s="976"/>
      <c r="AD110" s="976"/>
      <c r="AE110" s="977"/>
      <c r="AF110" s="978">
        <v>1275107</v>
      </c>
      <c r="AG110" s="976"/>
      <c r="AH110" s="976"/>
      <c r="AI110" s="976"/>
      <c r="AJ110" s="977"/>
      <c r="AK110" s="978">
        <v>1225141</v>
      </c>
      <c r="AL110" s="976"/>
      <c r="AM110" s="976"/>
      <c r="AN110" s="976"/>
      <c r="AO110" s="977"/>
      <c r="AP110" s="979">
        <v>20</v>
      </c>
      <c r="AQ110" s="980"/>
      <c r="AR110" s="980"/>
      <c r="AS110" s="980"/>
      <c r="AT110" s="981"/>
      <c r="AU110" s="1015" t="s">
        <v>73</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11704749</v>
      </c>
      <c r="BR110" s="923"/>
      <c r="BS110" s="923"/>
      <c r="BT110" s="923"/>
      <c r="BU110" s="923"/>
      <c r="BV110" s="923">
        <v>11779817</v>
      </c>
      <c r="BW110" s="923"/>
      <c r="BX110" s="923"/>
      <c r="BY110" s="923"/>
      <c r="BZ110" s="923"/>
      <c r="CA110" s="923">
        <v>12256929</v>
      </c>
      <c r="CB110" s="923"/>
      <c r="CC110" s="923"/>
      <c r="CD110" s="923"/>
      <c r="CE110" s="923"/>
      <c r="CF110" s="947">
        <v>200.5</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137</v>
      </c>
      <c r="DH110" s="923"/>
      <c r="DI110" s="923"/>
      <c r="DJ110" s="923"/>
      <c r="DK110" s="923"/>
      <c r="DL110" s="923" t="s">
        <v>137</v>
      </c>
      <c r="DM110" s="923"/>
      <c r="DN110" s="923"/>
      <c r="DO110" s="923"/>
      <c r="DP110" s="923"/>
      <c r="DQ110" s="923" t="s">
        <v>137</v>
      </c>
      <c r="DR110" s="923"/>
      <c r="DS110" s="923"/>
      <c r="DT110" s="923"/>
      <c r="DU110" s="923"/>
      <c r="DV110" s="924" t="s">
        <v>137</v>
      </c>
      <c r="DW110" s="924"/>
      <c r="DX110" s="924"/>
      <c r="DY110" s="924"/>
      <c r="DZ110" s="925"/>
    </row>
    <row r="111" spans="1:131" s="246" customFormat="1" ht="26.25" customHeight="1" x14ac:dyDescent="0.15">
      <c r="A111" s="852" t="s">
        <v>430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407</v>
      </c>
      <c r="AB111" s="1004"/>
      <c r="AC111" s="1004"/>
      <c r="AD111" s="1004"/>
      <c r="AE111" s="1005"/>
      <c r="AF111" s="1006" t="s">
        <v>407</v>
      </c>
      <c r="AG111" s="1004"/>
      <c r="AH111" s="1004"/>
      <c r="AI111" s="1004"/>
      <c r="AJ111" s="1005"/>
      <c r="AK111" s="1006" t="s">
        <v>387</v>
      </c>
      <c r="AL111" s="1004"/>
      <c r="AM111" s="1004"/>
      <c r="AN111" s="1004"/>
      <c r="AO111" s="1005"/>
      <c r="AP111" s="1007" t="s">
        <v>407</v>
      </c>
      <c r="AQ111" s="1008"/>
      <c r="AR111" s="1008"/>
      <c r="AS111" s="1008"/>
      <c r="AT111" s="1009"/>
      <c r="AU111" s="1017"/>
      <c r="AV111" s="1018"/>
      <c r="AW111" s="1018"/>
      <c r="AX111" s="1018"/>
      <c r="AY111" s="1018"/>
      <c r="AZ111" s="893" t="s">
        <v>431</v>
      </c>
      <c r="BA111" s="828"/>
      <c r="BB111" s="828"/>
      <c r="BC111" s="828"/>
      <c r="BD111" s="828"/>
      <c r="BE111" s="828"/>
      <c r="BF111" s="828"/>
      <c r="BG111" s="828"/>
      <c r="BH111" s="828"/>
      <c r="BI111" s="828"/>
      <c r="BJ111" s="828"/>
      <c r="BK111" s="828"/>
      <c r="BL111" s="828"/>
      <c r="BM111" s="828"/>
      <c r="BN111" s="828"/>
      <c r="BO111" s="828"/>
      <c r="BP111" s="829"/>
      <c r="BQ111" s="894">
        <v>12680</v>
      </c>
      <c r="BR111" s="895"/>
      <c r="BS111" s="895"/>
      <c r="BT111" s="895"/>
      <c r="BU111" s="895"/>
      <c r="BV111" s="895">
        <v>8730</v>
      </c>
      <c r="BW111" s="895"/>
      <c r="BX111" s="895"/>
      <c r="BY111" s="895"/>
      <c r="BZ111" s="895"/>
      <c r="CA111" s="895">
        <v>4781</v>
      </c>
      <c r="CB111" s="895"/>
      <c r="CC111" s="895"/>
      <c r="CD111" s="895"/>
      <c r="CE111" s="895"/>
      <c r="CF111" s="956">
        <v>0.1</v>
      </c>
      <c r="CG111" s="957"/>
      <c r="CH111" s="957"/>
      <c r="CI111" s="957"/>
      <c r="CJ111" s="957"/>
      <c r="CK111" s="1012"/>
      <c r="CL111" s="899"/>
      <c r="CM111" s="902" t="s">
        <v>432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407</v>
      </c>
      <c r="DH111" s="895"/>
      <c r="DI111" s="895"/>
      <c r="DJ111" s="895"/>
      <c r="DK111" s="895"/>
      <c r="DL111" s="895" t="s">
        <v>407</v>
      </c>
      <c r="DM111" s="895"/>
      <c r="DN111" s="895"/>
      <c r="DO111" s="895"/>
      <c r="DP111" s="895"/>
      <c r="DQ111" s="895" t="s">
        <v>407</v>
      </c>
      <c r="DR111" s="895"/>
      <c r="DS111" s="895"/>
      <c r="DT111" s="895"/>
      <c r="DU111" s="895"/>
      <c r="DV111" s="872" t="s">
        <v>433</v>
      </c>
      <c r="DW111" s="872"/>
      <c r="DX111" s="872"/>
      <c r="DY111" s="872"/>
      <c r="DZ111" s="873"/>
    </row>
    <row r="112" spans="1:131" s="246" customFormat="1" ht="26.25" customHeight="1" x14ac:dyDescent="0.15">
      <c r="A112" s="997" t="s">
        <v>434</v>
      </c>
      <c r="B112" s="998"/>
      <c r="C112" s="828" t="s">
        <v>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407</v>
      </c>
      <c r="AB112" s="858"/>
      <c r="AC112" s="858"/>
      <c r="AD112" s="858"/>
      <c r="AE112" s="859"/>
      <c r="AF112" s="860" t="s">
        <v>407</v>
      </c>
      <c r="AG112" s="858"/>
      <c r="AH112" s="858"/>
      <c r="AI112" s="858"/>
      <c r="AJ112" s="859"/>
      <c r="AK112" s="860" t="s">
        <v>407</v>
      </c>
      <c r="AL112" s="858"/>
      <c r="AM112" s="858"/>
      <c r="AN112" s="858"/>
      <c r="AO112" s="859"/>
      <c r="AP112" s="905" t="s">
        <v>387</v>
      </c>
      <c r="AQ112" s="906"/>
      <c r="AR112" s="906"/>
      <c r="AS112" s="906"/>
      <c r="AT112" s="907"/>
      <c r="AU112" s="1017"/>
      <c r="AV112" s="1018"/>
      <c r="AW112" s="1018"/>
      <c r="AX112" s="1018"/>
      <c r="AY112" s="1018"/>
      <c r="AZ112" s="893" t="s">
        <v>436</v>
      </c>
      <c r="BA112" s="828"/>
      <c r="BB112" s="828"/>
      <c r="BC112" s="828"/>
      <c r="BD112" s="828"/>
      <c r="BE112" s="828"/>
      <c r="BF112" s="828"/>
      <c r="BG112" s="828"/>
      <c r="BH112" s="828"/>
      <c r="BI112" s="828"/>
      <c r="BJ112" s="828"/>
      <c r="BK112" s="828"/>
      <c r="BL112" s="828"/>
      <c r="BM112" s="828"/>
      <c r="BN112" s="828"/>
      <c r="BO112" s="828"/>
      <c r="BP112" s="829"/>
      <c r="BQ112" s="894">
        <v>709191</v>
      </c>
      <c r="BR112" s="895"/>
      <c r="BS112" s="895"/>
      <c r="BT112" s="895"/>
      <c r="BU112" s="895"/>
      <c r="BV112" s="895">
        <v>708420</v>
      </c>
      <c r="BW112" s="895"/>
      <c r="BX112" s="895"/>
      <c r="BY112" s="895"/>
      <c r="BZ112" s="895"/>
      <c r="CA112" s="895">
        <v>637734</v>
      </c>
      <c r="CB112" s="895"/>
      <c r="CC112" s="895"/>
      <c r="CD112" s="895"/>
      <c r="CE112" s="895"/>
      <c r="CF112" s="956">
        <v>10.4</v>
      </c>
      <c r="CG112" s="957"/>
      <c r="CH112" s="957"/>
      <c r="CI112" s="957"/>
      <c r="CJ112" s="957"/>
      <c r="CK112" s="1012"/>
      <c r="CL112" s="899"/>
      <c r="CM112" s="902" t="s">
        <v>437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433</v>
      </c>
      <c r="DH112" s="895"/>
      <c r="DI112" s="895"/>
      <c r="DJ112" s="895"/>
      <c r="DK112" s="895"/>
      <c r="DL112" s="895" t="s">
        <v>407</v>
      </c>
      <c r="DM112" s="895"/>
      <c r="DN112" s="895"/>
      <c r="DO112" s="895"/>
      <c r="DP112" s="895"/>
      <c r="DQ112" s="895" t="s">
        <v>407</v>
      </c>
      <c r="DR112" s="895"/>
      <c r="DS112" s="895"/>
      <c r="DT112" s="895"/>
      <c r="DU112" s="895"/>
      <c r="DV112" s="872" t="s">
        <v>407</v>
      </c>
      <c r="DW112" s="872"/>
      <c r="DX112" s="872"/>
      <c r="DY112" s="872"/>
      <c r="DZ112" s="873"/>
    </row>
    <row r="113" spans="1:130" s="246" customFormat="1" ht="26.25" customHeight="1" x14ac:dyDescent="0.15">
      <c r="A113" s="999"/>
      <c r="B113" s="1000"/>
      <c r="C113" s="828" t="s">
        <v>438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56793</v>
      </c>
      <c r="AB113" s="1004"/>
      <c r="AC113" s="1004"/>
      <c r="AD113" s="1004"/>
      <c r="AE113" s="1005"/>
      <c r="AF113" s="1006">
        <v>38585</v>
      </c>
      <c r="AG113" s="1004"/>
      <c r="AH113" s="1004"/>
      <c r="AI113" s="1004"/>
      <c r="AJ113" s="1005"/>
      <c r="AK113" s="1006">
        <v>40832</v>
      </c>
      <c r="AL113" s="1004"/>
      <c r="AM113" s="1004"/>
      <c r="AN113" s="1004"/>
      <c r="AO113" s="1005"/>
      <c r="AP113" s="1007">
        <v>0.7</v>
      </c>
      <c r="AQ113" s="1008"/>
      <c r="AR113" s="1008"/>
      <c r="AS113" s="1008"/>
      <c r="AT113" s="1009"/>
      <c r="AU113" s="1017"/>
      <c r="AV113" s="1018"/>
      <c r="AW113" s="1018"/>
      <c r="AX113" s="1018"/>
      <c r="AY113" s="1018"/>
      <c r="AZ113" s="893" t="s">
        <v>439</v>
      </c>
      <c r="BA113" s="828"/>
      <c r="BB113" s="828"/>
      <c r="BC113" s="828"/>
      <c r="BD113" s="828"/>
      <c r="BE113" s="828"/>
      <c r="BF113" s="828"/>
      <c r="BG113" s="828"/>
      <c r="BH113" s="828"/>
      <c r="BI113" s="828"/>
      <c r="BJ113" s="828"/>
      <c r="BK113" s="828"/>
      <c r="BL113" s="828"/>
      <c r="BM113" s="828"/>
      <c r="BN113" s="828"/>
      <c r="BO113" s="828"/>
      <c r="BP113" s="829"/>
      <c r="BQ113" s="894">
        <v>43366</v>
      </c>
      <c r="BR113" s="895"/>
      <c r="BS113" s="895"/>
      <c r="BT113" s="895"/>
      <c r="BU113" s="895"/>
      <c r="BV113" s="895">
        <v>60146</v>
      </c>
      <c r="BW113" s="895"/>
      <c r="BX113" s="895"/>
      <c r="BY113" s="895"/>
      <c r="BZ113" s="895"/>
      <c r="CA113" s="895">
        <v>66916</v>
      </c>
      <c r="CB113" s="895"/>
      <c r="CC113" s="895"/>
      <c r="CD113" s="895"/>
      <c r="CE113" s="895"/>
      <c r="CF113" s="956">
        <v>1.1000000000000001</v>
      </c>
      <c r="CG113" s="957"/>
      <c r="CH113" s="957"/>
      <c r="CI113" s="957"/>
      <c r="CJ113" s="957"/>
      <c r="CK113" s="1012"/>
      <c r="CL113" s="899"/>
      <c r="CM113" s="902" t="s">
        <v>440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137</v>
      </c>
      <c r="DH113" s="858"/>
      <c r="DI113" s="858"/>
      <c r="DJ113" s="858"/>
      <c r="DK113" s="859"/>
      <c r="DL113" s="860" t="s">
        <v>137</v>
      </c>
      <c r="DM113" s="858"/>
      <c r="DN113" s="858"/>
      <c r="DO113" s="858"/>
      <c r="DP113" s="859"/>
      <c r="DQ113" s="860" t="s">
        <v>407</v>
      </c>
      <c r="DR113" s="858"/>
      <c r="DS113" s="858"/>
      <c r="DT113" s="858"/>
      <c r="DU113" s="859"/>
      <c r="DV113" s="905" t="s">
        <v>387</v>
      </c>
      <c r="DW113" s="906"/>
      <c r="DX113" s="906"/>
      <c r="DY113" s="906"/>
      <c r="DZ113" s="907"/>
    </row>
    <row r="114" spans="1:130" s="246" customFormat="1" ht="26.25" customHeight="1" x14ac:dyDescent="0.15">
      <c r="A114" s="999"/>
      <c r="B114" s="1000"/>
      <c r="C114" s="828" t="s">
        <v>441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28893</v>
      </c>
      <c r="AB114" s="858"/>
      <c r="AC114" s="858"/>
      <c r="AD114" s="858"/>
      <c r="AE114" s="859"/>
      <c r="AF114" s="860">
        <v>12850</v>
      </c>
      <c r="AG114" s="858"/>
      <c r="AH114" s="858"/>
      <c r="AI114" s="858"/>
      <c r="AJ114" s="859"/>
      <c r="AK114" s="860">
        <v>9006</v>
      </c>
      <c r="AL114" s="858"/>
      <c r="AM114" s="858"/>
      <c r="AN114" s="858"/>
      <c r="AO114" s="859"/>
      <c r="AP114" s="905">
        <v>0.1</v>
      </c>
      <c r="AQ114" s="906"/>
      <c r="AR114" s="906"/>
      <c r="AS114" s="906"/>
      <c r="AT114" s="907"/>
      <c r="AU114" s="1017"/>
      <c r="AV114" s="1018"/>
      <c r="AW114" s="1018"/>
      <c r="AX114" s="1018"/>
      <c r="AY114" s="1018"/>
      <c r="AZ114" s="893" t="s">
        <v>442</v>
      </c>
      <c r="BA114" s="828"/>
      <c r="BB114" s="828"/>
      <c r="BC114" s="828"/>
      <c r="BD114" s="828"/>
      <c r="BE114" s="828"/>
      <c r="BF114" s="828"/>
      <c r="BG114" s="828"/>
      <c r="BH114" s="828"/>
      <c r="BI114" s="828"/>
      <c r="BJ114" s="828"/>
      <c r="BK114" s="828"/>
      <c r="BL114" s="828"/>
      <c r="BM114" s="828"/>
      <c r="BN114" s="828"/>
      <c r="BO114" s="828"/>
      <c r="BP114" s="829"/>
      <c r="BQ114" s="894">
        <v>17461</v>
      </c>
      <c r="BR114" s="895"/>
      <c r="BS114" s="895"/>
      <c r="BT114" s="895"/>
      <c r="BU114" s="895"/>
      <c r="BV114" s="895">
        <v>23393</v>
      </c>
      <c r="BW114" s="895"/>
      <c r="BX114" s="895"/>
      <c r="BY114" s="895"/>
      <c r="BZ114" s="895"/>
      <c r="CA114" s="895" t="s">
        <v>137</v>
      </c>
      <c r="CB114" s="895"/>
      <c r="CC114" s="895"/>
      <c r="CD114" s="895"/>
      <c r="CE114" s="895"/>
      <c r="CF114" s="956" t="s">
        <v>407</v>
      </c>
      <c r="CG114" s="957"/>
      <c r="CH114" s="957"/>
      <c r="CI114" s="957"/>
      <c r="CJ114" s="957"/>
      <c r="CK114" s="1012"/>
      <c r="CL114" s="899"/>
      <c r="CM114" s="902" t="s">
        <v>443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137</v>
      </c>
      <c r="DH114" s="858"/>
      <c r="DI114" s="858"/>
      <c r="DJ114" s="858"/>
      <c r="DK114" s="859"/>
      <c r="DL114" s="860" t="s">
        <v>407</v>
      </c>
      <c r="DM114" s="858"/>
      <c r="DN114" s="858"/>
      <c r="DO114" s="858"/>
      <c r="DP114" s="859"/>
      <c r="DQ114" s="860" t="s">
        <v>137</v>
      </c>
      <c r="DR114" s="858"/>
      <c r="DS114" s="858"/>
      <c r="DT114" s="858"/>
      <c r="DU114" s="859"/>
      <c r="DV114" s="905" t="s">
        <v>407</v>
      </c>
      <c r="DW114" s="906"/>
      <c r="DX114" s="906"/>
      <c r="DY114" s="906"/>
      <c r="DZ114" s="907"/>
    </row>
    <row r="115" spans="1:130" s="246" customFormat="1" ht="26.25" customHeight="1" x14ac:dyDescent="0.15">
      <c r="A115" s="999"/>
      <c r="B115" s="1000"/>
      <c r="C115" s="828" t="s">
        <v>444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6811</v>
      </c>
      <c r="AB115" s="1004"/>
      <c r="AC115" s="1004"/>
      <c r="AD115" s="1004"/>
      <c r="AE115" s="1005"/>
      <c r="AF115" s="1006">
        <v>4080</v>
      </c>
      <c r="AG115" s="1004"/>
      <c r="AH115" s="1004"/>
      <c r="AI115" s="1004"/>
      <c r="AJ115" s="1005"/>
      <c r="AK115" s="1006">
        <v>4006</v>
      </c>
      <c r="AL115" s="1004"/>
      <c r="AM115" s="1004"/>
      <c r="AN115" s="1004"/>
      <c r="AO115" s="1005"/>
      <c r="AP115" s="1007">
        <v>0.1</v>
      </c>
      <c r="AQ115" s="1008"/>
      <c r="AR115" s="1008"/>
      <c r="AS115" s="1008"/>
      <c r="AT115" s="1009"/>
      <c r="AU115" s="1017"/>
      <c r="AV115" s="1018"/>
      <c r="AW115" s="1018"/>
      <c r="AX115" s="1018"/>
      <c r="AY115" s="1018"/>
      <c r="AZ115" s="893" t="s">
        <v>445</v>
      </c>
      <c r="BA115" s="828"/>
      <c r="BB115" s="828"/>
      <c r="BC115" s="828"/>
      <c r="BD115" s="828"/>
      <c r="BE115" s="828"/>
      <c r="BF115" s="828"/>
      <c r="BG115" s="828"/>
      <c r="BH115" s="828"/>
      <c r="BI115" s="828"/>
      <c r="BJ115" s="828"/>
      <c r="BK115" s="828"/>
      <c r="BL115" s="828"/>
      <c r="BM115" s="828"/>
      <c r="BN115" s="828"/>
      <c r="BO115" s="828"/>
      <c r="BP115" s="829"/>
      <c r="BQ115" s="894" t="s">
        <v>137</v>
      </c>
      <c r="BR115" s="895"/>
      <c r="BS115" s="895"/>
      <c r="BT115" s="895"/>
      <c r="BU115" s="895"/>
      <c r="BV115" s="895" t="s">
        <v>137</v>
      </c>
      <c r="BW115" s="895"/>
      <c r="BX115" s="895"/>
      <c r="BY115" s="895"/>
      <c r="BZ115" s="895"/>
      <c r="CA115" s="895" t="s">
        <v>137</v>
      </c>
      <c r="CB115" s="895"/>
      <c r="CC115" s="895"/>
      <c r="CD115" s="895"/>
      <c r="CE115" s="895"/>
      <c r="CF115" s="956" t="s">
        <v>407</v>
      </c>
      <c r="CG115" s="957"/>
      <c r="CH115" s="957"/>
      <c r="CI115" s="957"/>
      <c r="CJ115" s="957"/>
      <c r="CK115" s="1012"/>
      <c r="CL115" s="899"/>
      <c r="CM115" s="893" t="s">
        <v>446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407</v>
      </c>
      <c r="DH115" s="858"/>
      <c r="DI115" s="858"/>
      <c r="DJ115" s="858"/>
      <c r="DK115" s="859"/>
      <c r="DL115" s="860" t="s">
        <v>407</v>
      </c>
      <c r="DM115" s="858"/>
      <c r="DN115" s="858"/>
      <c r="DO115" s="858"/>
      <c r="DP115" s="859"/>
      <c r="DQ115" s="860" t="s">
        <v>407</v>
      </c>
      <c r="DR115" s="858"/>
      <c r="DS115" s="858"/>
      <c r="DT115" s="858"/>
      <c r="DU115" s="859"/>
      <c r="DV115" s="905" t="s">
        <v>137</v>
      </c>
      <c r="DW115" s="906"/>
      <c r="DX115" s="906"/>
      <c r="DY115" s="906"/>
      <c r="DZ115" s="907"/>
    </row>
    <row r="116" spans="1:130" s="246" customFormat="1" ht="26.25" customHeight="1" x14ac:dyDescent="0.15">
      <c r="A116" s="1001"/>
      <c r="B116" s="1002"/>
      <c r="C116" s="961" t="s">
        <v>447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407</v>
      </c>
      <c r="AB116" s="858"/>
      <c r="AC116" s="858"/>
      <c r="AD116" s="858"/>
      <c r="AE116" s="859"/>
      <c r="AF116" s="860" t="s">
        <v>407</v>
      </c>
      <c r="AG116" s="858"/>
      <c r="AH116" s="858"/>
      <c r="AI116" s="858"/>
      <c r="AJ116" s="859"/>
      <c r="AK116" s="860" t="s">
        <v>407</v>
      </c>
      <c r="AL116" s="858"/>
      <c r="AM116" s="858"/>
      <c r="AN116" s="858"/>
      <c r="AO116" s="859"/>
      <c r="AP116" s="905" t="s">
        <v>448</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137</v>
      </c>
      <c r="BR116" s="895"/>
      <c r="BS116" s="895"/>
      <c r="BT116" s="895"/>
      <c r="BU116" s="895"/>
      <c r="BV116" s="895" t="s">
        <v>407</v>
      </c>
      <c r="BW116" s="895"/>
      <c r="BX116" s="895"/>
      <c r="BY116" s="895"/>
      <c r="BZ116" s="895"/>
      <c r="CA116" s="895" t="s">
        <v>387</v>
      </c>
      <c r="CB116" s="895"/>
      <c r="CC116" s="895"/>
      <c r="CD116" s="895"/>
      <c r="CE116" s="895"/>
      <c r="CF116" s="956" t="s">
        <v>137</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12680</v>
      </c>
      <c r="DH116" s="858"/>
      <c r="DI116" s="858"/>
      <c r="DJ116" s="858"/>
      <c r="DK116" s="859"/>
      <c r="DL116" s="860">
        <v>8730</v>
      </c>
      <c r="DM116" s="858"/>
      <c r="DN116" s="858"/>
      <c r="DO116" s="858"/>
      <c r="DP116" s="859"/>
      <c r="DQ116" s="860">
        <v>4781</v>
      </c>
      <c r="DR116" s="858"/>
      <c r="DS116" s="858"/>
      <c r="DT116" s="858"/>
      <c r="DU116" s="859"/>
      <c r="DV116" s="905">
        <v>0.1</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1416752</v>
      </c>
      <c r="AB117" s="990"/>
      <c r="AC117" s="990"/>
      <c r="AD117" s="990"/>
      <c r="AE117" s="991"/>
      <c r="AF117" s="992">
        <v>1330622</v>
      </c>
      <c r="AG117" s="990"/>
      <c r="AH117" s="990"/>
      <c r="AI117" s="990"/>
      <c r="AJ117" s="991"/>
      <c r="AK117" s="992">
        <v>1278985</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387</v>
      </c>
      <c r="BR117" s="895"/>
      <c r="BS117" s="895"/>
      <c r="BT117" s="895"/>
      <c r="BU117" s="895"/>
      <c r="BV117" s="895" t="s">
        <v>137</v>
      </c>
      <c r="BW117" s="895"/>
      <c r="BX117" s="895"/>
      <c r="BY117" s="895"/>
      <c r="BZ117" s="895"/>
      <c r="CA117" s="895" t="s">
        <v>387</v>
      </c>
      <c r="CB117" s="895"/>
      <c r="CC117" s="895"/>
      <c r="CD117" s="895"/>
      <c r="CE117" s="895"/>
      <c r="CF117" s="956" t="s">
        <v>407</v>
      </c>
      <c r="CG117" s="957"/>
      <c r="CH117" s="957"/>
      <c r="CI117" s="957"/>
      <c r="CJ117" s="957"/>
      <c r="CK117" s="1012"/>
      <c r="CL117" s="899"/>
      <c r="CM117" s="902" t="s">
        <v>453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433</v>
      </c>
      <c r="DH117" s="858"/>
      <c r="DI117" s="858"/>
      <c r="DJ117" s="858"/>
      <c r="DK117" s="859"/>
      <c r="DL117" s="860" t="s">
        <v>407</v>
      </c>
      <c r="DM117" s="858"/>
      <c r="DN117" s="858"/>
      <c r="DO117" s="858"/>
      <c r="DP117" s="859"/>
      <c r="DQ117" s="860" t="s">
        <v>407</v>
      </c>
      <c r="DR117" s="858"/>
      <c r="DS117" s="858"/>
      <c r="DT117" s="858"/>
      <c r="DU117" s="859"/>
      <c r="DV117" s="905" t="s">
        <v>137</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304</v>
      </c>
      <c r="AG118" s="983"/>
      <c r="AH118" s="983"/>
      <c r="AI118" s="983"/>
      <c r="AJ118" s="984"/>
      <c r="AK118" s="985" t="s">
        <v>303</v>
      </c>
      <c r="AL118" s="983"/>
      <c r="AM118" s="983"/>
      <c r="AN118" s="983"/>
      <c r="AO118" s="984"/>
      <c r="AP118" s="986" t="s">
        <v>424</v>
      </c>
      <c r="AQ118" s="987"/>
      <c r="AR118" s="987"/>
      <c r="AS118" s="987"/>
      <c r="AT118" s="988"/>
      <c r="AU118" s="1017"/>
      <c r="AV118" s="1018"/>
      <c r="AW118" s="1018"/>
      <c r="AX118" s="1018"/>
      <c r="AY118" s="1018"/>
      <c r="AZ118" s="960" t="s">
        <v>454</v>
      </c>
      <c r="BA118" s="961"/>
      <c r="BB118" s="961"/>
      <c r="BC118" s="961"/>
      <c r="BD118" s="961"/>
      <c r="BE118" s="961"/>
      <c r="BF118" s="961"/>
      <c r="BG118" s="961"/>
      <c r="BH118" s="961"/>
      <c r="BI118" s="961"/>
      <c r="BJ118" s="961"/>
      <c r="BK118" s="961"/>
      <c r="BL118" s="961"/>
      <c r="BM118" s="961"/>
      <c r="BN118" s="961"/>
      <c r="BO118" s="961"/>
      <c r="BP118" s="962"/>
      <c r="BQ118" s="963" t="s">
        <v>387</v>
      </c>
      <c r="BR118" s="926"/>
      <c r="BS118" s="926"/>
      <c r="BT118" s="926"/>
      <c r="BU118" s="926"/>
      <c r="BV118" s="926" t="s">
        <v>387</v>
      </c>
      <c r="BW118" s="926"/>
      <c r="BX118" s="926"/>
      <c r="BY118" s="926"/>
      <c r="BZ118" s="926"/>
      <c r="CA118" s="926" t="s">
        <v>137</v>
      </c>
      <c r="CB118" s="926"/>
      <c r="CC118" s="926"/>
      <c r="CD118" s="926"/>
      <c r="CE118" s="926"/>
      <c r="CF118" s="956" t="s">
        <v>137</v>
      </c>
      <c r="CG118" s="957"/>
      <c r="CH118" s="957"/>
      <c r="CI118" s="957"/>
      <c r="CJ118" s="957"/>
      <c r="CK118" s="1012"/>
      <c r="CL118" s="899"/>
      <c r="CM118" s="902" t="s">
        <v>455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387</v>
      </c>
      <c r="DH118" s="858"/>
      <c r="DI118" s="858"/>
      <c r="DJ118" s="858"/>
      <c r="DK118" s="859"/>
      <c r="DL118" s="860" t="s">
        <v>137</v>
      </c>
      <c r="DM118" s="858"/>
      <c r="DN118" s="858"/>
      <c r="DO118" s="858"/>
      <c r="DP118" s="859"/>
      <c r="DQ118" s="860" t="s">
        <v>387</v>
      </c>
      <c r="DR118" s="858"/>
      <c r="DS118" s="858"/>
      <c r="DT118" s="858"/>
      <c r="DU118" s="859"/>
      <c r="DV118" s="905" t="s">
        <v>137</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137</v>
      </c>
      <c r="AB119" s="976"/>
      <c r="AC119" s="976"/>
      <c r="AD119" s="976"/>
      <c r="AE119" s="977"/>
      <c r="AF119" s="978" t="s">
        <v>387</v>
      </c>
      <c r="AG119" s="976"/>
      <c r="AH119" s="976"/>
      <c r="AI119" s="976"/>
      <c r="AJ119" s="977"/>
      <c r="AK119" s="978" t="s">
        <v>387</v>
      </c>
      <c r="AL119" s="976"/>
      <c r="AM119" s="976"/>
      <c r="AN119" s="976"/>
      <c r="AO119" s="977"/>
      <c r="AP119" s="979" t="s">
        <v>407</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456</v>
      </c>
      <c r="BP119" s="959"/>
      <c r="BQ119" s="963">
        <v>12487447</v>
      </c>
      <c r="BR119" s="926"/>
      <c r="BS119" s="926"/>
      <c r="BT119" s="926"/>
      <c r="BU119" s="926"/>
      <c r="BV119" s="926">
        <v>12580506</v>
      </c>
      <c r="BW119" s="926"/>
      <c r="BX119" s="926"/>
      <c r="BY119" s="926"/>
      <c r="BZ119" s="926"/>
      <c r="CA119" s="926">
        <v>12966360</v>
      </c>
      <c r="CB119" s="926"/>
      <c r="CC119" s="926"/>
      <c r="CD119" s="926"/>
      <c r="CE119" s="926"/>
      <c r="CF119" s="824"/>
      <c r="CG119" s="825"/>
      <c r="CH119" s="825"/>
      <c r="CI119" s="825"/>
      <c r="CJ119" s="915"/>
      <c r="CK119" s="1013"/>
      <c r="CL119" s="901"/>
      <c r="CM119" s="919" t="s">
        <v>457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137</v>
      </c>
      <c r="DH119" s="841"/>
      <c r="DI119" s="841"/>
      <c r="DJ119" s="841"/>
      <c r="DK119" s="842"/>
      <c r="DL119" s="843" t="s">
        <v>407</v>
      </c>
      <c r="DM119" s="841"/>
      <c r="DN119" s="841"/>
      <c r="DO119" s="841"/>
      <c r="DP119" s="842"/>
      <c r="DQ119" s="843" t="s">
        <v>407</v>
      </c>
      <c r="DR119" s="841"/>
      <c r="DS119" s="841"/>
      <c r="DT119" s="841"/>
      <c r="DU119" s="842"/>
      <c r="DV119" s="929" t="s">
        <v>407</v>
      </c>
      <c r="DW119" s="930"/>
      <c r="DX119" s="930"/>
      <c r="DY119" s="930"/>
      <c r="DZ119" s="931"/>
    </row>
    <row r="120" spans="1:130" s="246" customFormat="1" ht="26.25" customHeight="1" x14ac:dyDescent="0.15">
      <c r="A120" s="898"/>
      <c r="B120" s="899"/>
      <c r="C120" s="902" t="s">
        <v>432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v>2533</v>
      </c>
      <c r="AB120" s="858"/>
      <c r="AC120" s="858"/>
      <c r="AD120" s="858"/>
      <c r="AE120" s="859"/>
      <c r="AF120" s="860" t="s">
        <v>137</v>
      </c>
      <c r="AG120" s="858"/>
      <c r="AH120" s="858"/>
      <c r="AI120" s="858"/>
      <c r="AJ120" s="859"/>
      <c r="AK120" s="860" t="s">
        <v>407</v>
      </c>
      <c r="AL120" s="858"/>
      <c r="AM120" s="858"/>
      <c r="AN120" s="858"/>
      <c r="AO120" s="859"/>
      <c r="AP120" s="905" t="s">
        <v>387</v>
      </c>
      <c r="AQ120" s="906"/>
      <c r="AR120" s="906"/>
      <c r="AS120" s="906"/>
      <c r="AT120" s="907"/>
      <c r="AU120" s="964" t="s">
        <v>458</v>
      </c>
      <c r="AV120" s="965"/>
      <c r="AW120" s="965"/>
      <c r="AX120" s="965"/>
      <c r="AY120" s="966"/>
      <c r="AZ120" s="941" t="s">
        <v>459</v>
      </c>
      <c r="BA120" s="886"/>
      <c r="BB120" s="886"/>
      <c r="BC120" s="886"/>
      <c r="BD120" s="886"/>
      <c r="BE120" s="886"/>
      <c r="BF120" s="886"/>
      <c r="BG120" s="886"/>
      <c r="BH120" s="886"/>
      <c r="BI120" s="886"/>
      <c r="BJ120" s="886"/>
      <c r="BK120" s="886"/>
      <c r="BL120" s="886"/>
      <c r="BM120" s="886"/>
      <c r="BN120" s="886"/>
      <c r="BO120" s="886"/>
      <c r="BP120" s="887"/>
      <c r="BQ120" s="942">
        <v>3520733</v>
      </c>
      <c r="BR120" s="923"/>
      <c r="BS120" s="923"/>
      <c r="BT120" s="923"/>
      <c r="BU120" s="923"/>
      <c r="BV120" s="923">
        <v>2648065</v>
      </c>
      <c r="BW120" s="923"/>
      <c r="BX120" s="923"/>
      <c r="BY120" s="923"/>
      <c r="BZ120" s="923"/>
      <c r="CA120" s="923">
        <v>3000480</v>
      </c>
      <c r="CB120" s="923"/>
      <c r="CC120" s="923"/>
      <c r="CD120" s="923"/>
      <c r="CE120" s="923"/>
      <c r="CF120" s="947">
        <v>49.1</v>
      </c>
      <c r="CG120" s="948"/>
      <c r="CH120" s="948"/>
      <c r="CI120" s="948"/>
      <c r="CJ120" s="948"/>
      <c r="CK120" s="949" t="s">
        <v>460</v>
      </c>
      <c r="CL120" s="933"/>
      <c r="CM120" s="933"/>
      <c r="CN120" s="933"/>
      <c r="CO120" s="934"/>
      <c r="CP120" s="953" t="s">
        <v>461</v>
      </c>
      <c r="CQ120" s="954"/>
      <c r="CR120" s="954"/>
      <c r="CS120" s="954"/>
      <c r="CT120" s="954"/>
      <c r="CU120" s="954"/>
      <c r="CV120" s="954"/>
      <c r="CW120" s="954"/>
      <c r="CX120" s="954"/>
      <c r="CY120" s="954"/>
      <c r="CZ120" s="954"/>
      <c r="DA120" s="954"/>
      <c r="DB120" s="954"/>
      <c r="DC120" s="954"/>
      <c r="DD120" s="954"/>
      <c r="DE120" s="954"/>
      <c r="DF120" s="955"/>
      <c r="DG120" s="942">
        <v>753078</v>
      </c>
      <c r="DH120" s="923"/>
      <c r="DI120" s="923"/>
      <c r="DJ120" s="923"/>
      <c r="DK120" s="923"/>
      <c r="DL120" s="923">
        <v>689202</v>
      </c>
      <c r="DM120" s="923"/>
      <c r="DN120" s="923"/>
      <c r="DO120" s="923"/>
      <c r="DP120" s="923"/>
      <c r="DQ120" s="923">
        <v>618700</v>
      </c>
      <c r="DR120" s="923"/>
      <c r="DS120" s="923"/>
      <c r="DT120" s="923"/>
      <c r="DU120" s="923"/>
      <c r="DV120" s="924">
        <v>10.1</v>
      </c>
      <c r="DW120" s="924"/>
      <c r="DX120" s="924"/>
      <c r="DY120" s="924"/>
      <c r="DZ120" s="925"/>
    </row>
    <row r="121" spans="1:130" s="246" customFormat="1" ht="26.25" customHeight="1" x14ac:dyDescent="0.15">
      <c r="A121" s="898"/>
      <c r="B121" s="899"/>
      <c r="C121" s="944" t="s">
        <v>462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137</v>
      </c>
      <c r="AB121" s="858"/>
      <c r="AC121" s="858"/>
      <c r="AD121" s="858"/>
      <c r="AE121" s="859"/>
      <c r="AF121" s="860" t="s">
        <v>387</v>
      </c>
      <c r="AG121" s="858"/>
      <c r="AH121" s="858"/>
      <c r="AI121" s="858"/>
      <c r="AJ121" s="859"/>
      <c r="AK121" s="860" t="s">
        <v>137</v>
      </c>
      <c r="AL121" s="858"/>
      <c r="AM121" s="858"/>
      <c r="AN121" s="858"/>
      <c r="AO121" s="859"/>
      <c r="AP121" s="905" t="s">
        <v>407</v>
      </c>
      <c r="AQ121" s="906"/>
      <c r="AR121" s="906"/>
      <c r="AS121" s="906"/>
      <c r="AT121" s="907"/>
      <c r="AU121" s="967"/>
      <c r="AV121" s="968"/>
      <c r="AW121" s="968"/>
      <c r="AX121" s="968"/>
      <c r="AY121" s="969"/>
      <c r="AZ121" s="893" t="s">
        <v>463</v>
      </c>
      <c r="BA121" s="828"/>
      <c r="BB121" s="828"/>
      <c r="BC121" s="828"/>
      <c r="BD121" s="828"/>
      <c r="BE121" s="828"/>
      <c r="BF121" s="828"/>
      <c r="BG121" s="828"/>
      <c r="BH121" s="828"/>
      <c r="BI121" s="828"/>
      <c r="BJ121" s="828"/>
      <c r="BK121" s="828"/>
      <c r="BL121" s="828"/>
      <c r="BM121" s="828"/>
      <c r="BN121" s="828"/>
      <c r="BO121" s="828"/>
      <c r="BP121" s="829"/>
      <c r="BQ121" s="894">
        <v>672809</v>
      </c>
      <c r="BR121" s="895"/>
      <c r="BS121" s="895"/>
      <c r="BT121" s="895"/>
      <c r="BU121" s="895"/>
      <c r="BV121" s="895">
        <v>745430</v>
      </c>
      <c r="BW121" s="895"/>
      <c r="BX121" s="895"/>
      <c r="BY121" s="895"/>
      <c r="BZ121" s="895"/>
      <c r="CA121" s="895">
        <v>682864</v>
      </c>
      <c r="CB121" s="895"/>
      <c r="CC121" s="895"/>
      <c r="CD121" s="895"/>
      <c r="CE121" s="895"/>
      <c r="CF121" s="956">
        <v>11.2</v>
      </c>
      <c r="CG121" s="957"/>
      <c r="CH121" s="957"/>
      <c r="CI121" s="957"/>
      <c r="CJ121" s="957"/>
      <c r="CK121" s="950"/>
      <c r="CL121" s="936"/>
      <c r="CM121" s="936"/>
      <c r="CN121" s="936"/>
      <c r="CO121" s="937"/>
      <c r="CP121" s="916" t="s">
        <v>464</v>
      </c>
      <c r="CQ121" s="917"/>
      <c r="CR121" s="917"/>
      <c r="CS121" s="917"/>
      <c r="CT121" s="917"/>
      <c r="CU121" s="917"/>
      <c r="CV121" s="917"/>
      <c r="CW121" s="917"/>
      <c r="CX121" s="917"/>
      <c r="CY121" s="917"/>
      <c r="CZ121" s="917"/>
      <c r="DA121" s="917"/>
      <c r="DB121" s="917"/>
      <c r="DC121" s="917"/>
      <c r="DD121" s="917"/>
      <c r="DE121" s="917"/>
      <c r="DF121" s="918"/>
      <c r="DG121" s="894">
        <v>12127</v>
      </c>
      <c r="DH121" s="895"/>
      <c r="DI121" s="895"/>
      <c r="DJ121" s="895"/>
      <c r="DK121" s="895"/>
      <c r="DL121" s="895">
        <v>19218</v>
      </c>
      <c r="DM121" s="895"/>
      <c r="DN121" s="895"/>
      <c r="DO121" s="895"/>
      <c r="DP121" s="895"/>
      <c r="DQ121" s="895">
        <v>19034</v>
      </c>
      <c r="DR121" s="895"/>
      <c r="DS121" s="895"/>
      <c r="DT121" s="895"/>
      <c r="DU121" s="895"/>
      <c r="DV121" s="872">
        <v>0.3</v>
      </c>
      <c r="DW121" s="872"/>
      <c r="DX121" s="872"/>
      <c r="DY121" s="872"/>
      <c r="DZ121" s="873"/>
    </row>
    <row r="122" spans="1:130" s="246" customFormat="1" ht="26.25" customHeight="1" x14ac:dyDescent="0.15">
      <c r="A122" s="898"/>
      <c r="B122" s="899"/>
      <c r="C122" s="902" t="s">
        <v>443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407</v>
      </c>
      <c r="AB122" s="858"/>
      <c r="AC122" s="858"/>
      <c r="AD122" s="858"/>
      <c r="AE122" s="859"/>
      <c r="AF122" s="860" t="s">
        <v>407</v>
      </c>
      <c r="AG122" s="858"/>
      <c r="AH122" s="858"/>
      <c r="AI122" s="858"/>
      <c r="AJ122" s="859"/>
      <c r="AK122" s="860" t="s">
        <v>407</v>
      </c>
      <c r="AL122" s="858"/>
      <c r="AM122" s="858"/>
      <c r="AN122" s="858"/>
      <c r="AO122" s="859"/>
      <c r="AP122" s="905" t="s">
        <v>137</v>
      </c>
      <c r="AQ122" s="906"/>
      <c r="AR122" s="906"/>
      <c r="AS122" s="906"/>
      <c r="AT122" s="907"/>
      <c r="AU122" s="967"/>
      <c r="AV122" s="968"/>
      <c r="AW122" s="968"/>
      <c r="AX122" s="968"/>
      <c r="AY122" s="969"/>
      <c r="AZ122" s="960" t="s">
        <v>465</v>
      </c>
      <c r="BA122" s="961"/>
      <c r="BB122" s="961"/>
      <c r="BC122" s="961"/>
      <c r="BD122" s="961"/>
      <c r="BE122" s="961"/>
      <c r="BF122" s="961"/>
      <c r="BG122" s="961"/>
      <c r="BH122" s="961"/>
      <c r="BI122" s="961"/>
      <c r="BJ122" s="961"/>
      <c r="BK122" s="961"/>
      <c r="BL122" s="961"/>
      <c r="BM122" s="961"/>
      <c r="BN122" s="961"/>
      <c r="BO122" s="961"/>
      <c r="BP122" s="962"/>
      <c r="BQ122" s="963">
        <v>8638720</v>
      </c>
      <c r="BR122" s="926"/>
      <c r="BS122" s="926"/>
      <c r="BT122" s="926"/>
      <c r="BU122" s="926"/>
      <c r="BV122" s="926">
        <v>8743811</v>
      </c>
      <c r="BW122" s="926"/>
      <c r="BX122" s="926"/>
      <c r="BY122" s="926"/>
      <c r="BZ122" s="926"/>
      <c r="CA122" s="926">
        <v>8913489</v>
      </c>
      <c r="CB122" s="926"/>
      <c r="CC122" s="926"/>
      <c r="CD122" s="926"/>
      <c r="CE122" s="926"/>
      <c r="CF122" s="927">
        <v>145.80000000000001</v>
      </c>
      <c r="CG122" s="928"/>
      <c r="CH122" s="928"/>
      <c r="CI122" s="928"/>
      <c r="CJ122" s="928"/>
      <c r="CK122" s="950"/>
      <c r="CL122" s="936"/>
      <c r="CM122" s="936"/>
      <c r="CN122" s="936"/>
      <c r="CO122" s="937"/>
      <c r="CP122" s="916" t="s">
        <v>466</v>
      </c>
      <c r="CQ122" s="917"/>
      <c r="CR122" s="917"/>
      <c r="CS122" s="917"/>
      <c r="CT122" s="917"/>
      <c r="CU122" s="917"/>
      <c r="CV122" s="917"/>
      <c r="CW122" s="917"/>
      <c r="CX122" s="917"/>
      <c r="CY122" s="917"/>
      <c r="CZ122" s="917"/>
      <c r="DA122" s="917"/>
      <c r="DB122" s="917"/>
      <c r="DC122" s="917"/>
      <c r="DD122" s="917"/>
      <c r="DE122" s="917"/>
      <c r="DF122" s="918"/>
      <c r="DG122" s="894" t="s">
        <v>407</v>
      </c>
      <c r="DH122" s="895"/>
      <c r="DI122" s="895"/>
      <c r="DJ122" s="895"/>
      <c r="DK122" s="895"/>
      <c r="DL122" s="895" t="s">
        <v>137</v>
      </c>
      <c r="DM122" s="895"/>
      <c r="DN122" s="895"/>
      <c r="DO122" s="895"/>
      <c r="DP122" s="895"/>
      <c r="DQ122" s="895" t="s">
        <v>137</v>
      </c>
      <c r="DR122" s="895"/>
      <c r="DS122" s="895"/>
      <c r="DT122" s="895"/>
      <c r="DU122" s="895"/>
      <c r="DV122" s="872" t="s">
        <v>407</v>
      </c>
      <c r="DW122" s="872"/>
      <c r="DX122" s="872"/>
      <c r="DY122" s="872"/>
      <c r="DZ122" s="873"/>
    </row>
    <row r="123" spans="1:130" s="246" customFormat="1" ht="26.25" customHeight="1" x14ac:dyDescent="0.15">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407</v>
      </c>
      <c r="AB123" s="858"/>
      <c r="AC123" s="858"/>
      <c r="AD123" s="858"/>
      <c r="AE123" s="859"/>
      <c r="AF123" s="860" t="s">
        <v>407</v>
      </c>
      <c r="AG123" s="858"/>
      <c r="AH123" s="858"/>
      <c r="AI123" s="858"/>
      <c r="AJ123" s="859"/>
      <c r="AK123" s="860" t="s">
        <v>407</v>
      </c>
      <c r="AL123" s="858"/>
      <c r="AM123" s="858"/>
      <c r="AN123" s="858"/>
      <c r="AO123" s="859"/>
      <c r="AP123" s="905" t="s">
        <v>407</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467</v>
      </c>
      <c r="BP123" s="959"/>
      <c r="BQ123" s="913">
        <v>12832262</v>
      </c>
      <c r="BR123" s="914"/>
      <c r="BS123" s="914"/>
      <c r="BT123" s="914"/>
      <c r="BU123" s="914"/>
      <c r="BV123" s="914">
        <v>12137306</v>
      </c>
      <c r="BW123" s="914"/>
      <c r="BX123" s="914"/>
      <c r="BY123" s="914"/>
      <c r="BZ123" s="914"/>
      <c r="CA123" s="914">
        <v>12596833</v>
      </c>
      <c r="CB123" s="914"/>
      <c r="CC123" s="914"/>
      <c r="CD123" s="914"/>
      <c r="CE123" s="914"/>
      <c r="CF123" s="824"/>
      <c r="CG123" s="825"/>
      <c r="CH123" s="825"/>
      <c r="CI123" s="825"/>
      <c r="CJ123" s="915"/>
      <c r="CK123" s="950"/>
      <c r="CL123" s="936"/>
      <c r="CM123" s="936"/>
      <c r="CN123" s="936"/>
      <c r="CO123" s="937"/>
      <c r="CP123" s="916" t="s">
        <v>400</v>
      </c>
      <c r="CQ123" s="917"/>
      <c r="CR123" s="917"/>
      <c r="CS123" s="917"/>
      <c r="CT123" s="917"/>
      <c r="CU123" s="917"/>
      <c r="CV123" s="917"/>
      <c r="CW123" s="917"/>
      <c r="CX123" s="917"/>
      <c r="CY123" s="917"/>
      <c r="CZ123" s="917"/>
      <c r="DA123" s="917"/>
      <c r="DB123" s="917"/>
      <c r="DC123" s="917"/>
      <c r="DD123" s="917"/>
      <c r="DE123" s="917"/>
      <c r="DF123" s="918"/>
      <c r="DG123" s="857" t="s">
        <v>387</v>
      </c>
      <c r="DH123" s="858"/>
      <c r="DI123" s="858"/>
      <c r="DJ123" s="858"/>
      <c r="DK123" s="859"/>
      <c r="DL123" s="860" t="s">
        <v>137</v>
      </c>
      <c r="DM123" s="858"/>
      <c r="DN123" s="858"/>
      <c r="DO123" s="858"/>
      <c r="DP123" s="859"/>
      <c r="DQ123" s="860" t="s">
        <v>387</v>
      </c>
      <c r="DR123" s="858"/>
      <c r="DS123" s="858"/>
      <c r="DT123" s="858"/>
      <c r="DU123" s="859"/>
      <c r="DV123" s="905" t="s">
        <v>387</v>
      </c>
      <c r="DW123" s="906"/>
      <c r="DX123" s="906"/>
      <c r="DY123" s="906"/>
      <c r="DZ123" s="907"/>
    </row>
    <row r="124" spans="1:130" s="246" customFormat="1" ht="26.25" customHeight="1" thickBot="1" x14ac:dyDescent="0.2">
      <c r="A124" s="898"/>
      <c r="B124" s="899"/>
      <c r="C124" s="902" t="s">
        <v>453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137</v>
      </c>
      <c r="AB124" s="858"/>
      <c r="AC124" s="858"/>
      <c r="AD124" s="858"/>
      <c r="AE124" s="859"/>
      <c r="AF124" s="860" t="s">
        <v>387</v>
      </c>
      <c r="AG124" s="858"/>
      <c r="AH124" s="858"/>
      <c r="AI124" s="858"/>
      <c r="AJ124" s="859"/>
      <c r="AK124" s="860" t="s">
        <v>137</v>
      </c>
      <c r="AL124" s="858"/>
      <c r="AM124" s="858"/>
      <c r="AN124" s="858"/>
      <c r="AO124" s="859"/>
      <c r="AP124" s="905" t="s">
        <v>387</v>
      </c>
      <c r="AQ124" s="906"/>
      <c r="AR124" s="906"/>
      <c r="AS124" s="906"/>
      <c r="AT124" s="907"/>
      <c r="AU124" s="908" t="s">
        <v>468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137</v>
      </c>
      <c r="BR124" s="912"/>
      <c r="BS124" s="912"/>
      <c r="BT124" s="912"/>
      <c r="BU124" s="912"/>
      <c r="BV124" s="912">
        <v>7.4</v>
      </c>
      <c r="BW124" s="912"/>
      <c r="BX124" s="912"/>
      <c r="BY124" s="912"/>
      <c r="BZ124" s="912"/>
      <c r="CA124" s="912">
        <v>6</v>
      </c>
      <c r="CB124" s="912"/>
      <c r="CC124" s="912"/>
      <c r="CD124" s="912"/>
      <c r="CE124" s="912"/>
      <c r="CF124" s="802"/>
      <c r="CG124" s="803"/>
      <c r="CH124" s="803"/>
      <c r="CI124" s="803"/>
      <c r="CJ124" s="943"/>
      <c r="CK124" s="951"/>
      <c r="CL124" s="951"/>
      <c r="CM124" s="951"/>
      <c r="CN124" s="951"/>
      <c r="CO124" s="952"/>
      <c r="CP124" s="916" t="s">
        <v>469</v>
      </c>
      <c r="CQ124" s="917"/>
      <c r="CR124" s="917"/>
      <c r="CS124" s="917"/>
      <c r="CT124" s="917"/>
      <c r="CU124" s="917"/>
      <c r="CV124" s="917"/>
      <c r="CW124" s="917"/>
      <c r="CX124" s="917"/>
      <c r="CY124" s="917"/>
      <c r="CZ124" s="917"/>
      <c r="DA124" s="917"/>
      <c r="DB124" s="917"/>
      <c r="DC124" s="917"/>
      <c r="DD124" s="917"/>
      <c r="DE124" s="917"/>
      <c r="DF124" s="918"/>
      <c r="DG124" s="840" t="s">
        <v>137</v>
      </c>
      <c r="DH124" s="841"/>
      <c r="DI124" s="841"/>
      <c r="DJ124" s="841"/>
      <c r="DK124" s="842"/>
      <c r="DL124" s="843" t="s">
        <v>137</v>
      </c>
      <c r="DM124" s="841"/>
      <c r="DN124" s="841"/>
      <c r="DO124" s="841"/>
      <c r="DP124" s="842"/>
      <c r="DQ124" s="843" t="s">
        <v>137</v>
      </c>
      <c r="DR124" s="841"/>
      <c r="DS124" s="841"/>
      <c r="DT124" s="841"/>
      <c r="DU124" s="842"/>
      <c r="DV124" s="929" t="s">
        <v>387</v>
      </c>
      <c r="DW124" s="930"/>
      <c r="DX124" s="930"/>
      <c r="DY124" s="930"/>
      <c r="DZ124" s="931"/>
    </row>
    <row r="125" spans="1:130" s="246" customFormat="1" ht="26.25" customHeight="1" x14ac:dyDescent="0.15">
      <c r="A125" s="898"/>
      <c r="B125" s="899"/>
      <c r="C125" s="902" t="s">
        <v>455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387</v>
      </c>
      <c r="AB125" s="858"/>
      <c r="AC125" s="858"/>
      <c r="AD125" s="858"/>
      <c r="AE125" s="859"/>
      <c r="AF125" s="860" t="s">
        <v>387</v>
      </c>
      <c r="AG125" s="858"/>
      <c r="AH125" s="858"/>
      <c r="AI125" s="858"/>
      <c r="AJ125" s="859"/>
      <c r="AK125" s="860" t="s">
        <v>137</v>
      </c>
      <c r="AL125" s="858"/>
      <c r="AM125" s="858"/>
      <c r="AN125" s="858"/>
      <c r="AO125" s="859"/>
      <c r="AP125" s="905" t="s">
        <v>137</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470</v>
      </c>
      <c r="CL125" s="933"/>
      <c r="CM125" s="933"/>
      <c r="CN125" s="933"/>
      <c r="CO125" s="934"/>
      <c r="CP125" s="941" t="s">
        <v>471</v>
      </c>
      <c r="CQ125" s="886"/>
      <c r="CR125" s="886"/>
      <c r="CS125" s="886"/>
      <c r="CT125" s="886"/>
      <c r="CU125" s="886"/>
      <c r="CV125" s="886"/>
      <c r="CW125" s="886"/>
      <c r="CX125" s="886"/>
      <c r="CY125" s="886"/>
      <c r="CZ125" s="886"/>
      <c r="DA125" s="886"/>
      <c r="DB125" s="886"/>
      <c r="DC125" s="886"/>
      <c r="DD125" s="886"/>
      <c r="DE125" s="886"/>
      <c r="DF125" s="887"/>
      <c r="DG125" s="942" t="s">
        <v>137</v>
      </c>
      <c r="DH125" s="923"/>
      <c r="DI125" s="923"/>
      <c r="DJ125" s="923"/>
      <c r="DK125" s="923"/>
      <c r="DL125" s="923" t="s">
        <v>387</v>
      </c>
      <c r="DM125" s="923"/>
      <c r="DN125" s="923"/>
      <c r="DO125" s="923"/>
      <c r="DP125" s="923"/>
      <c r="DQ125" s="923" t="s">
        <v>387</v>
      </c>
      <c r="DR125" s="923"/>
      <c r="DS125" s="923"/>
      <c r="DT125" s="923"/>
      <c r="DU125" s="923"/>
      <c r="DV125" s="924" t="s">
        <v>387</v>
      </c>
      <c r="DW125" s="924"/>
      <c r="DX125" s="924"/>
      <c r="DY125" s="924"/>
      <c r="DZ125" s="925"/>
    </row>
    <row r="126" spans="1:130" s="246" customFormat="1" ht="26.25" customHeight="1" thickBot="1" x14ac:dyDescent="0.2">
      <c r="A126" s="898"/>
      <c r="B126" s="899"/>
      <c r="C126" s="902" t="s">
        <v>457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4068</v>
      </c>
      <c r="AB126" s="858"/>
      <c r="AC126" s="858"/>
      <c r="AD126" s="858"/>
      <c r="AE126" s="859"/>
      <c r="AF126" s="860">
        <v>4035</v>
      </c>
      <c r="AG126" s="858"/>
      <c r="AH126" s="858"/>
      <c r="AI126" s="858"/>
      <c r="AJ126" s="859"/>
      <c r="AK126" s="860">
        <v>4002</v>
      </c>
      <c r="AL126" s="858"/>
      <c r="AM126" s="858"/>
      <c r="AN126" s="858"/>
      <c r="AO126" s="859"/>
      <c r="AP126" s="905">
        <v>0.1</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472</v>
      </c>
      <c r="CQ126" s="828"/>
      <c r="CR126" s="828"/>
      <c r="CS126" s="828"/>
      <c r="CT126" s="828"/>
      <c r="CU126" s="828"/>
      <c r="CV126" s="828"/>
      <c r="CW126" s="828"/>
      <c r="CX126" s="828"/>
      <c r="CY126" s="828"/>
      <c r="CZ126" s="828"/>
      <c r="DA126" s="828"/>
      <c r="DB126" s="828"/>
      <c r="DC126" s="828"/>
      <c r="DD126" s="828"/>
      <c r="DE126" s="828"/>
      <c r="DF126" s="829"/>
      <c r="DG126" s="894" t="s">
        <v>387</v>
      </c>
      <c r="DH126" s="895"/>
      <c r="DI126" s="895"/>
      <c r="DJ126" s="895"/>
      <c r="DK126" s="895"/>
      <c r="DL126" s="895" t="s">
        <v>387</v>
      </c>
      <c r="DM126" s="895"/>
      <c r="DN126" s="895"/>
      <c r="DO126" s="895"/>
      <c r="DP126" s="895"/>
      <c r="DQ126" s="895" t="s">
        <v>137</v>
      </c>
      <c r="DR126" s="895"/>
      <c r="DS126" s="895"/>
      <c r="DT126" s="895"/>
      <c r="DU126" s="895"/>
      <c r="DV126" s="872" t="s">
        <v>387</v>
      </c>
      <c r="DW126" s="872"/>
      <c r="DX126" s="872"/>
      <c r="DY126" s="872"/>
      <c r="DZ126" s="873"/>
    </row>
    <row r="127" spans="1:130" s="246" customFormat="1" ht="26.25" customHeight="1" x14ac:dyDescent="0.15">
      <c r="A127" s="900"/>
      <c r="B127" s="901"/>
      <c r="C127" s="919" t="s">
        <v>473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210</v>
      </c>
      <c r="AB127" s="858"/>
      <c r="AC127" s="858"/>
      <c r="AD127" s="858"/>
      <c r="AE127" s="859"/>
      <c r="AF127" s="860">
        <v>45</v>
      </c>
      <c r="AG127" s="858"/>
      <c r="AH127" s="858"/>
      <c r="AI127" s="858"/>
      <c r="AJ127" s="859"/>
      <c r="AK127" s="860">
        <v>4</v>
      </c>
      <c r="AL127" s="858"/>
      <c r="AM127" s="858"/>
      <c r="AN127" s="858"/>
      <c r="AO127" s="859"/>
      <c r="AP127" s="905">
        <v>0</v>
      </c>
      <c r="AQ127" s="906"/>
      <c r="AR127" s="906"/>
      <c r="AS127" s="906"/>
      <c r="AT127" s="907"/>
      <c r="AU127" s="282"/>
      <c r="AV127" s="282"/>
      <c r="AW127" s="282"/>
      <c r="AX127" s="922" t="s">
        <v>474</v>
      </c>
      <c r="AY127" s="890"/>
      <c r="AZ127" s="890"/>
      <c r="BA127" s="890"/>
      <c r="BB127" s="890"/>
      <c r="BC127" s="890"/>
      <c r="BD127" s="890"/>
      <c r="BE127" s="891"/>
      <c r="BF127" s="889" t="s">
        <v>475</v>
      </c>
      <c r="BG127" s="890"/>
      <c r="BH127" s="890"/>
      <c r="BI127" s="890"/>
      <c r="BJ127" s="890"/>
      <c r="BK127" s="890"/>
      <c r="BL127" s="891"/>
      <c r="BM127" s="889" t="s">
        <v>476</v>
      </c>
      <c r="BN127" s="890"/>
      <c r="BO127" s="890"/>
      <c r="BP127" s="890"/>
      <c r="BQ127" s="890"/>
      <c r="BR127" s="890"/>
      <c r="BS127" s="891"/>
      <c r="BT127" s="889" t="s">
        <v>477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478</v>
      </c>
      <c r="CQ127" s="828"/>
      <c r="CR127" s="828"/>
      <c r="CS127" s="828"/>
      <c r="CT127" s="828"/>
      <c r="CU127" s="828"/>
      <c r="CV127" s="828"/>
      <c r="CW127" s="828"/>
      <c r="CX127" s="828"/>
      <c r="CY127" s="828"/>
      <c r="CZ127" s="828"/>
      <c r="DA127" s="828"/>
      <c r="DB127" s="828"/>
      <c r="DC127" s="828"/>
      <c r="DD127" s="828"/>
      <c r="DE127" s="828"/>
      <c r="DF127" s="829"/>
      <c r="DG127" s="894" t="s">
        <v>387</v>
      </c>
      <c r="DH127" s="895"/>
      <c r="DI127" s="895"/>
      <c r="DJ127" s="895"/>
      <c r="DK127" s="895"/>
      <c r="DL127" s="895" t="s">
        <v>387</v>
      </c>
      <c r="DM127" s="895"/>
      <c r="DN127" s="895"/>
      <c r="DO127" s="895"/>
      <c r="DP127" s="895"/>
      <c r="DQ127" s="895" t="s">
        <v>387</v>
      </c>
      <c r="DR127" s="895"/>
      <c r="DS127" s="895"/>
      <c r="DT127" s="895"/>
      <c r="DU127" s="895"/>
      <c r="DV127" s="872" t="s">
        <v>387</v>
      </c>
      <c r="DW127" s="872"/>
      <c r="DX127" s="872"/>
      <c r="DY127" s="872"/>
      <c r="DZ127" s="873"/>
    </row>
    <row r="128" spans="1:130" s="246" customFormat="1" ht="26.25" customHeight="1" thickBot="1" x14ac:dyDescent="0.2">
      <c r="A128" s="874" t="s">
        <v>479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480</v>
      </c>
      <c r="X128" s="876"/>
      <c r="Y128" s="876"/>
      <c r="Z128" s="877"/>
      <c r="AA128" s="878">
        <v>64191</v>
      </c>
      <c r="AB128" s="879"/>
      <c r="AC128" s="879"/>
      <c r="AD128" s="879"/>
      <c r="AE128" s="880"/>
      <c r="AF128" s="881">
        <v>67768</v>
      </c>
      <c r="AG128" s="879"/>
      <c r="AH128" s="879"/>
      <c r="AI128" s="879"/>
      <c r="AJ128" s="880"/>
      <c r="AK128" s="881">
        <v>67098</v>
      </c>
      <c r="AL128" s="879"/>
      <c r="AM128" s="879"/>
      <c r="AN128" s="879"/>
      <c r="AO128" s="880"/>
      <c r="AP128" s="882"/>
      <c r="AQ128" s="883"/>
      <c r="AR128" s="883"/>
      <c r="AS128" s="883"/>
      <c r="AT128" s="884"/>
      <c r="AU128" s="282"/>
      <c r="AV128" s="282"/>
      <c r="AW128" s="282"/>
      <c r="AX128" s="885" t="s">
        <v>481</v>
      </c>
      <c r="AY128" s="886"/>
      <c r="AZ128" s="886"/>
      <c r="BA128" s="886"/>
      <c r="BB128" s="886"/>
      <c r="BC128" s="886"/>
      <c r="BD128" s="886"/>
      <c r="BE128" s="887"/>
      <c r="BF128" s="864" t="s">
        <v>387</v>
      </c>
      <c r="BG128" s="865"/>
      <c r="BH128" s="865"/>
      <c r="BI128" s="865"/>
      <c r="BJ128" s="865"/>
      <c r="BK128" s="865"/>
      <c r="BL128" s="888"/>
      <c r="BM128" s="864">
        <v>14.1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482</v>
      </c>
      <c r="CQ128" s="806"/>
      <c r="CR128" s="806"/>
      <c r="CS128" s="806"/>
      <c r="CT128" s="806"/>
      <c r="CU128" s="806"/>
      <c r="CV128" s="806"/>
      <c r="CW128" s="806"/>
      <c r="CX128" s="806"/>
      <c r="CY128" s="806"/>
      <c r="CZ128" s="806"/>
      <c r="DA128" s="806"/>
      <c r="DB128" s="806"/>
      <c r="DC128" s="806"/>
      <c r="DD128" s="806"/>
      <c r="DE128" s="806"/>
      <c r="DF128" s="807"/>
      <c r="DG128" s="868" t="s">
        <v>387</v>
      </c>
      <c r="DH128" s="869"/>
      <c r="DI128" s="869"/>
      <c r="DJ128" s="869"/>
      <c r="DK128" s="869"/>
      <c r="DL128" s="869" t="s">
        <v>387</v>
      </c>
      <c r="DM128" s="869"/>
      <c r="DN128" s="869"/>
      <c r="DO128" s="869"/>
      <c r="DP128" s="869"/>
      <c r="DQ128" s="869" t="s">
        <v>387</v>
      </c>
      <c r="DR128" s="869"/>
      <c r="DS128" s="869"/>
      <c r="DT128" s="869"/>
      <c r="DU128" s="869"/>
      <c r="DV128" s="870" t="s">
        <v>137</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483</v>
      </c>
      <c r="X129" s="855"/>
      <c r="Y129" s="855"/>
      <c r="Z129" s="856"/>
      <c r="AA129" s="857">
        <v>6693853</v>
      </c>
      <c r="AB129" s="858"/>
      <c r="AC129" s="858"/>
      <c r="AD129" s="858"/>
      <c r="AE129" s="859"/>
      <c r="AF129" s="860">
        <v>6710288</v>
      </c>
      <c r="AG129" s="858"/>
      <c r="AH129" s="858"/>
      <c r="AI129" s="858"/>
      <c r="AJ129" s="859"/>
      <c r="AK129" s="860">
        <v>6849106</v>
      </c>
      <c r="AL129" s="858"/>
      <c r="AM129" s="858"/>
      <c r="AN129" s="858"/>
      <c r="AO129" s="859"/>
      <c r="AP129" s="861"/>
      <c r="AQ129" s="862"/>
      <c r="AR129" s="862"/>
      <c r="AS129" s="862"/>
      <c r="AT129" s="863"/>
      <c r="AU129" s="284"/>
      <c r="AV129" s="284"/>
      <c r="AW129" s="284"/>
      <c r="AX129" s="827" t="s">
        <v>484</v>
      </c>
      <c r="AY129" s="828"/>
      <c r="AZ129" s="828"/>
      <c r="BA129" s="828"/>
      <c r="BB129" s="828"/>
      <c r="BC129" s="828"/>
      <c r="BD129" s="828"/>
      <c r="BE129" s="829"/>
      <c r="BF129" s="847" t="s">
        <v>137</v>
      </c>
      <c r="BG129" s="848"/>
      <c r="BH129" s="848"/>
      <c r="BI129" s="848"/>
      <c r="BJ129" s="848"/>
      <c r="BK129" s="848"/>
      <c r="BL129" s="849"/>
      <c r="BM129" s="847">
        <v>19.100000000000001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486</v>
      </c>
      <c r="X130" s="855"/>
      <c r="Y130" s="855"/>
      <c r="Z130" s="856"/>
      <c r="AA130" s="857">
        <v>772055</v>
      </c>
      <c r="AB130" s="858"/>
      <c r="AC130" s="858"/>
      <c r="AD130" s="858"/>
      <c r="AE130" s="859"/>
      <c r="AF130" s="860">
        <v>744101</v>
      </c>
      <c r="AG130" s="858"/>
      <c r="AH130" s="858"/>
      <c r="AI130" s="858"/>
      <c r="AJ130" s="859"/>
      <c r="AK130" s="860">
        <v>736205</v>
      </c>
      <c r="AL130" s="858"/>
      <c r="AM130" s="858"/>
      <c r="AN130" s="858"/>
      <c r="AO130" s="859"/>
      <c r="AP130" s="861"/>
      <c r="AQ130" s="862"/>
      <c r="AR130" s="862"/>
      <c r="AS130" s="862"/>
      <c r="AT130" s="863"/>
      <c r="AU130" s="284"/>
      <c r="AV130" s="284"/>
      <c r="AW130" s="284"/>
      <c r="AX130" s="827" t="s">
        <v>487</v>
      </c>
      <c r="AY130" s="828"/>
      <c r="AZ130" s="828"/>
      <c r="BA130" s="828"/>
      <c r="BB130" s="828"/>
      <c r="BC130" s="828"/>
      <c r="BD130" s="828"/>
      <c r="BE130" s="829"/>
      <c r="BF130" s="830">
        <v>8.6999999999999993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488</v>
      </c>
      <c r="X131" s="838"/>
      <c r="Y131" s="838"/>
      <c r="Z131" s="839"/>
      <c r="AA131" s="840">
        <v>5921798</v>
      </c>
      <c r="AB131" s="841"/>
      <c r="AC131" s="841"/>
      <c r="AD131" s="841"/>
      <c r="AE131" s="842"/>
      <c r="AF131" s="843">
        <v>5966187</v>
      </c>
      <c r="AG131" s="841"/>
      <c r="AH131" s="841"/>
      <c r="AI131" s="841"/>
      <c r="AJ131" s="842"/>
      <c r="AK131" s="843">
        <v>6112901</v>
      </c>
      <c r="AL131" s="841"/>
      <c r="AM131" s="841"/>
      <c r="AN131" s="841"/>
      <c r="AO131" s="842"/>
      <c r="AP131" s="844"/>
      <c r="AQ131" s="845"/>
      <c r="AR131" s="845"/>
      <c r="AS131" s="845"/>
      <c r="AT131" s="846"/>
      <c r="AU131" s="284"/>
      <c r="AV131" s="284"/>
      <c r="AW131" s="284"/>
      <c r="AX131" s="805" t="s">
        <v>489</v>
      </c>
      <c r="AY131" s="806"/>
      <c r="AZ131" s="806"/>
      <c r="BA131" s="806"/>
      <c r="BB131" s="806"/>
      <c r="BC131" s="806"/>
      <c r="BD131" s="806"/>
      <c r="BE131" s="807"/>
      <c r="BF131" s="808">
        <v>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491</v>
      </c>
      <c r="W132" s="818"/>
      <c r="X132" s="818"/>
      <c r="Y132" s="818"/>
      <c r="Z132" s="819"/>
      <c r="AA132" s="820">
        <v>9.8028673049999995</v>
      </c>
      <c r="AB132" s="821"/>
      <c r="AC132" s="821"/>
      <c r="AD132" s="821"/>
      <c r="AE132" s="822"/>
      <c r="AF132" s="823">
        <v>8.6948833479999994</v>
      </c>
      <c r="AG132" s="821"/>
      <c r="AH132" s="821"/>
      <c r="AI132" s="821"/>
      <c r="AJ132" s="822"/>
      <c r="AK132" s="823">
        <v>7.7816081099999996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492</v>
      </c>
      <c r="W133" s="797"/>
      <c r="X133" s="797"/>
      <c r="Y133" s="797"/>
      <c r="Z133" s="798"/>
      <c r="AA133" s="799">
        <v>9.6</v>
      </c>
      <c r="AB133" s="800"/>
      <c r="AC133" s="800"/>
      <c r="AD133" s="800"/>
      <c r="AE133" s="801"/>
      <c r="AF133" s="799">
        <v>9.3000000000000007</v>
      </c>
      <c r="AG133" s="800"/>
      <c r="AH133" s="800"/>
      <c r="AI133" s="800"/>
      <c r="AJ133" s="801"/>
      <c r="AK133" s="799">
        <v>8.6999999999999993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URVTBs8s96cgJlxH5d5xrw3fxkCGrg27+0C3rGi5u3gQUy4/n3dP0x4dOzfFcHSJkazXmKDX4zHzYOLL3baz8g==" saltValue="iMGJdpBoLv4h2oqZta0FC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EfwxpH65f4B+At2wfE7vJnZ23AYluYJbR/hy1vq3LEQmP4dIuSBEcBxVLw506UY+smBr3O41Ui4uMULREo7hQ==" saltValue="aJR+ND415RehaRdKndGi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qYtCCYwmy0hkcqNOUb5ujcOIsJGiYgahdY8qK8R5ykmTm1UOIGPHwLf6SbiG8mMRbj0OWyyRHLFGvvmrt0lLQ==" saltValue="2iqdhOzenWy2FOaGQGBO1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501</v>
      </c>
      <c r="AL9" s="1227"/>
      <c r="AM9" s="1227"/>
      <c r="AN9" s="1228"/>
      <c r="AO9" s="312">
        <v>1760775</v>
      </c>
      <c r="AP9" s="312">
        <v>48683</v>
      </c>
      <c r="AQ9" s="313">
        <v>56489</v>
      </c>
      <c r="AR9" s="314">
        <v>-13.8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502</v>
      </c>
      <c r="AL10" s="1227"/>
      <c r="AM10" s="1227"/>
      <c r="AN10" s="1228"/>
      <c r="AO10" s="315">
        <v>37385</v>
      </c>
      <c r="AP10" s="315">
        <v>1034</v>
      </c>
      <c r="AQ10" s="316">
        <v>5759</v>
      </c>
      <c r="AR10" s="317">
        <v>-82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503</v>
      </c>
      <c r="AL11" s="1227"/>
      <c r="AM11" s="1227"/>
      <c r="AN11" s="1228"/>
      <c r="AO11" s="315">
        <v>332823</v>
      </c>
      <c r="AP11" s="315">
        <v>9202</v>
      </c>
      <c r="AQ11" s="316">
        <v>8418</v>
      </c>
      <c r="AR11" s="317">
        <v>9.3000000000000007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504</v>
      </c>
      <c r="AL12" s="1227"/>
      <c r="AM12" s="1227"/>
      <c r="AN12" s="1228"/>
      <c r="AO12" s="315">
        <v>1060</v>
      </c>
      <c r="AP12" s="315">
        <v>29</v>
      </c>
      <c r="AQ12" s="316">
        <v>199</v>
      </c>
      <c r="AR12" s="317">
        <v>-85.4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505</v>
      </c>
      <c r="AL13" s="1227"/>
      <c r="AM13" s="1227"/>
      <c r="AN13" s="1228"/>
      <c r="AO13" s="315">
        <v>844</v>
      </c>
      <c r="AP13" s="315">
        <v>23</v>
      </c>
      <c r="AQ13" s="316">
        <v>11</v>
      </c>
      <c r="AR13" s="317">
        <v>109.1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506</v>
      </c>
      <c r="AL14" s="1227"/>
      <c r="AM14" s="1227"/>
      <c r="AN14" s="1228"/>
      <c r="AO14" s="315">
        <v>50201</v>
      </c>
      <c r="AP14" s="315">
        <v>1388</v>
      </c>
      <c r="AQ14" s="316">
        <v>2749</v>
      </c>
      <c r="AR14" s="317">
        <v>-49.5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507</v>
      </c>
      <c r="AL15" s="1227"/>
      <c r="AM15" s="1227"/>
      <c r="AN15" s="1228"/>
      <c r="AO15" s="315">
        <v>96613</v>
      </c>
      <c r="AP15" s="315">
        <v>2671</v>
      </c>
      <c r="AQ15" s="316">
        <v>1213</v>
      </c>
      <c r="AR15" s="317">
        <v>120.2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508</v>
      </c>
      <c r="AL16" s="1230"/>
      <c r="AM16" s="1230"/>
      <c r="AN16" s="1231"/>
      <c r="AO16" s="315">
        <v>-73531</v>
      </c>
      <c r="AP16" s="315">
        <v>-2033</v>
      </c>
      <c r="AQ16" s="316">
        <v>-4842</v>
      </c>
      <c r="AR16" s="317">
        <v>-58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2206170</v>
      </c>
      <c r="AP17" s="315">
        <v>60998</v>
      </c>
      <c r="AQ17" s="316">
        <v>69997</v>
      </c>
      <c r="AR17" s="317">
        <v>-12.9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513</v>
      </c>
      <c r="AL21" s="1224"/>
      <c r="AM21" s="1224"/>
      <c r="AN21" s="1225"/>
      <c r="AO21" s="327">
        <v>6.22</v>
      </c>
      <c r="AP21" s="328">
        <v>6.51</v>
      </c>
      <c r="AQ21" s="329">
        <v>-0.28999999999999998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514</v>
      </c>
      <c r="AL22" s="1224"/>
      <c r="AM22" s="1224"/>
      <c r="AN22" s="1225"/>
      <c r="AO22" s="332">
        <v>94.7</v>
      </c>
      <c r="AP22" s="333">
        <v>97.2</v>
      </c>
      <c r="AQ22" s="334">
        <v>-2.5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518</v>
      </c>
      <c r="AL32" s="1215"/>
      <c r="AM32" s="1215"/>
      <c r="AN32" s="1216"/>
      <c r="AO32" s="342">
        <v>1225141</v>
      </c>
      <c r="AP32" s="342">
        <v>33874</v>
      </c>
      <c r="AQ32" s="343">
        <v>31531</v>
      </c>
      <c r="AR32" s="344">
        <v>7.4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519</v>
      </c>
      <c r="AL33" s="1215"/>
      <c r="AM33" s="1215"/>
      <c r="AN33" s="1216"/>
      <c r="AO33" s="342" t="s">
        <v>520</v>
      </c>
      <c r="AP33" s="342" t="s">
        <v>520</v>
      </c>
      <c r="AQ33" s="343" t="s">
        <v>520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521</v>
      </c>
      <c r="AL34" s="1215"/>
      <c r="AM34" s="1215"/>
      <c r="AN34" s="1216"/>
      <c r="AO34" s="342" t="s">
        <v>520</v>
      </c>
      <c r="AP34" s="342" t="s">
        <v>520</v>
      </c>
      <c r="AQ34" s="343" t="s">
        <v>520</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522</v>
      </c>
      <c r="AL35" s="1215"/>
      <c r="AM35" s="1215"/>
      <c r="AN35" s="1216"/>
      <c r="AO35" s="342">
        <v>40832</v>
      </c>
      <c r="AP35" s="342">
        <v>1129</v>
      </c>
      <c r="AQ35" s="343">
        <v>9647</v>
      </c>
      <c r="AR35" s="344">
        <v>-88.3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523</v>
      </c>
      <c r="AL36" s="1215"/>
      <c r="AM36" s="1215"/>
      <c r="AN36" s="1216"/>
      <c r="AO36" s="342">
        <v>9006</v>
      </c>
      <c r="AP36" s="342">
        <v>249</v>
      </c>
      <c r="AQ36" s="343">
        <v>2316</v>
      </c>
      <c r="AR36" s="344">
        <v>-89.2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524</v>
      </c>
      <c r="AL37" s="1215"/>
      <c r="AM37" s="1215"/>
      <c r="AN37" s="1216"/>
      <c r="AO37" s="342">
        <v>4006</v>
      </c>
      <c r="AP37" s="342">
        <v>111</v>
      </c>
      <c r="AQ37" s="343">
        <v>1006</v>
      </c>
      <c r="AR37" s="344">
        <v>-89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525</v>
      </c>
      <c r="AL38" s="1218"/>
      <c r="AM38" s="1218"/>
      <c r="AN38" s="1219"/>
      <c r="AO38" s="345" t="s">
        <v>520</v>
      </c>
      <c r="AP38" s="345" t="s">
        <v>520</v>
      </c>
      <c r="AQ38" s="346">
        <v>1</v>
      </c>
      <c r="AR38" s="334" t="s">
        <v>520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526</v>
      </c>
      <c r="AL39" s="1218"/>
      <c r="AM39" s="1218"/>
      <c r="AN39" s="1219"/>
      <c r="AO39" s="342">
        <v>-67098</v>
      </c>
      <c r="AP39" s="342">
        <v>-1855</v>
      </c>
      <c r="AQ39" s="343">
        <v>-3160</v>
      </c>
      <c r="AR39" s="344">
        <v>-41.3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527</v>
      </c>
      <c r="AL40" s="1215"/>
      <c r="AM40" s="1215"/>
      <c r="AN40" s="1216"/>
      <c r="AO40" s="342">
        <v>-736205</v>
      </c>
      <c r="AP40" s="342">
        <v>-20355</v>
      </c>
      <c r="AQ40" s="343">
        <v>-28415</v>
      </c>
      <c r="AR40" s="344">
        <v>-28.4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475682</v>
      </c>
      <c r="AP41" s="342">
        <v>13152</v>
      </c>
      <c r="AQ41" s="343">
        <v>12925</v>
      </c>
      <c r="AR41" s="344">
        <v>1.8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496</v>
      </c>
      <c r="AN49" s="1209" t="s">
        <v>531</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1656590</v>
      </c>
      <c r="AN51" s="364">
        <v>45565</v>
      </c>
      <c r="AO51" s="365">
        <v>-19.899999999999999</v>
      </c>
      <c r="AP51" s="366">
        <v>53292</v>
      </c>
      <c r="AQ51" s="367">
        <v>0</v>
      </c>
      <c r="AR51" s="368">
        <v>-19.899999999999999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533263</v>
      </c>
      <c r="AN52" s="372">
        <v>14667</v>
      </c>
      <c r="AO52" s="373">
        <v>5.8</v>
      </c>
      <c r="AP52" s="374">
        <v>28900</v>
      </c>
      <c r="AQ52" s="375">
        <v>18.899999999999999</v>
      </c>
      <c r="AR52" s="376">
        <v>-13.1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3023384</v>
      </c>
      <c r="AN53" s="364">
        <v>83076</v>
      </c>
      <c r="AO53" s="365">
        <v>82.3</v>
      </c>
      <c r="AP53" s="366">
        <v>49919</v>
      </c>
      <c r="AQ53" s="367">
        <v>-6.3</v>
      </c>
      <c r="AR53" s="368">
        <v>88.6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776524</v>
      </c>
      <c r="AN54" s="372">
        <v>21337</v>
      </c>
      <c r="AO54" s="373">
        <v>45.5</v>
      </c>
      <c r="AP54" s="374">
        <v>26398</v>
      </c>
      <c r="AQ54" s="375">
        <v>-8.6999999999999993</v>
      </c>
      <c r="AR54" s="376">
        <v>54.2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4019775</v>
      </c>
      <c r="AN55" s="364">
        <v>110777</v>
      </c>
      <c r="AO55" s="365">
        <v>33.299999999999997</v>
      </c>
      <c r="AP55" s="366">
        <v>47738</v>
      </c>
      <c r="AQ55" s="367">
        <v>-4.4000000000000004</v>
      </c>
      <c r="AR55" s="368">
        <v>37.700000000000003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918143</v>
      </c>
      <c r="AN56" s="372">
        <v>25302</v>
      </c>
      <c r="AO56" s="373">
        <v>18.600000000000001</v>
      </c>
      <c r="AP56" s="374">
        <v>24937</v>
      </c>
      <c r="AQ56" s="375">
        <v>-5.5</v>
      </c>
      <c r="AR56" s="376">
        <v>24.1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3823560</v>
      </c>
      <c r="AN57" s="364">
        <v>105478</v>
      </c>
      <c r="AO57" s="365">
        <v>-4.8</v>
      </c>
      <c r="AP57" s="366">
        <v>52191</v>
      </c>
      <c r="AQ57" s="367">
        <v>9.3000000000000007</v>
      </c>
      <c r="AR57" s="368">
        <v>-14.1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1144678</v>
      </c>
      <c r="AN58" s="372">
        <v>31577</v>
      </c>
      <c r="AO58" s="373">
        <v>24.8</v>
      </c>
      <c r="AP58" s="374">
        <v>24843</v>
      </c>
      <c r="AQ58" s="375">
        <v>-0.4</v>
      </c>
      <c r="AR58" s="376">
        <v>25.2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3338660</v>
      </c>
      <c r="AN59" s="364">
        <v>92310</v>
      </c>
      <c r="AO59" s="365">
        <v>-12.5</v>
      </c>
      <c r="AP59" s="366">
        <v>47387</v>
      </c>
      <c r="AQ59" s="367">
        <v>-9.1999999999999993</v>
      </c>
      <c r="AR59" s="368">
        <v>-3.3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1203060</v>
      </c>
      <c r="AN60" s="372">
        <v>33263</v>
      </c>
      <c r="AO60" s="373">
        <v>5.3</v>
      </c>
      <c r="AP60" s="374">
        <v>24928</v>
      </c>
      <c r="AQ60" s="375">
        <v>0.3</v>
      </c>
      <c r="AR60" s="376">
        <v>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3172394</v>
      </c>
      <c r="AN61" s="379">
        <v>87441</v>
      </c>
      <c r="AO61" s="380">
        <v>15.7</v>
      </c>
      <c r="AP61" s="381">
        <v>50105</v>
      </c>
      <c r="AQ61" s="382">
        <v>-2.1</v>
      </c>
      <c r="AR61" s="368">
        <v>17.8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915134</v>
      </c>
      <c r="AN62" s="372">
        <v>25229</v>
      </c>
      <c r="AO62" s="373">
        <v>20</v>
      </c>
      <c r="AP62" s="374">
        <v>26001</v>
      </c>
      <c r="AQ62" s="375">
        <v>0.9</v>
      </c>
      <c r="AR62" s="376">
        <v>19.100000000000001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Ssgtr64n9lhdx/A7dO4AzYf4cA86MKzbOKdONwXdmRulIoeFKG2vz6PIDr1kjo2oOtPPTnWGVxO9VozPBJzuw==" saltValue="0KBUoypt3oolHXr1Q3Nb7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TrKq0g7YF7RH1co4yDc/rYdB7i7EteC8c+QN2JJcwXFEa3z41WgxNzkksw8CjBwUxDD3Z5sk714fhb4b2OgbA==" saltValue="ZlZXuptS2bR9Q/Vsl3q8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90" zoomScaleNormal="9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a2ZDt5QKr2BR9+7Rnj7Q7SzsI87ZSFrasJ1gSiDSAv+vfiRFZOzLLIrJxp0LkvypLz/FZNqAZWj/x+xE7HJcQ==" saltValue="ugqeTiKxmXFs//1hfWmZ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2" t="s">
        <v>3</v>
      </c>
      <c r="D47" s="1232"/>
      <c r="E47" s="1233"/>
      <c r="F47" s="11">
        <v>25.95</v>
      </c>
      <c r="G47" s="12">
        <v>32.57</v>
      </c>
      <c r="H47" s="12">
        <v>27.32</v>
      </c>
      <c r="I47" s="12">
        <v>20.56</v>
      </c>
      <c r="J47" s="13">
        <v>19.940000000000001</v>
      </c>
    </row>
    <row r="48" spans="2:10" ht="57.75" customHeight="1" x14ac:dyDescent="0.15">
      <c r="B48" s="14"/>
      <c r="C48" s="1234" t="s">
        <v>4</v>
      </c>
      <c r="D48" s="1234"/>
      <c r="E48" s="1235"/>
      <c r="F48" s="15">
        <v>3.6</v>
      </c>
      <c r="G48" s="16">
        <v>7.37</v>
      </c>
      <c r="H48" s="16">
        <v>6.16</v>
      </c>
      <c r="I48" s="16">
        <v>8.65</v>
      </c>
      <c r="J48" s="17">
        <v>9.64</v>
      </c>
    </row>
    <row r="49" spans="2:10" ht="57.75" customHeight="1" thickBot="1" x14ac:dyDescent="0.2">
      <c r="B49" s="18"/>
      <c r="C49" s="1236" t="s">
        <v>5</v>
      </c>
      <c r="D49" s="1236"/>
      <c r="E49" s="1237"/>
      <c r="F49" s="19" t="s">
        <v>552</v>
      </c>
      <c r="G49" s="20">
        <v>8.6</v>
      </c>
      <c r="H49" s="20" t="s">
        <v>553</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UFSxeijs3Vyn2/g6EH5pdclCMWg8c4m7v6gU5apgy1UzWqVO2v7ZKIyy72/ZKWn4BeO2zTg66ad1jbx3GidKA==" saltValue="u79h37tTzcK4HTE5C1AM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2020-08-26T10:39:28Z</cp:lastPrinted>
  <dcterms:created xsi:type="dcterms:W3CDTF">2020-02-10T02:26:55Z</dcterms:created>
  <dcterms:modified xsi:type="dcterms:W3CDTF">2020-09-16T10:32:05Z</dcterms:modified>
  <cp:category/>
</cp:coreProperties>
</file>