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1一般会計\01_決算統計\00 年度別\H30年度決算\14_財政状況資料集\02_２回目（９月公表分）\04_ホームページ用\"/>
    </mc:Choice>
  </mc:AlternateContent>
  <bookViews>
    <workbookView xWindow="0" yWindow="0" windowWidth="20490" windowHeight="76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AM36" i="10"/>
  <c r="C36" i="10"/>
  <c r="CO35" i="10"/>
  <c r="AM35" i="10"/>
  <c r="C35" i="10"/>
  <c r="U34" i="10"/>
  <c r="U35" i="10" s="1"/>
  <c r="U36" i="10" s="1"/>
  <c r="C34" i="10"/>
  <c r="AM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W34" i="10" l="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<sst xmlns="http://schemas.openxmlformats.org/spreadsheetml/2006/main" count="1156" uniqueCount="604">
  <si>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</si>
  <si>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</si>
  <si>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</si>
  <si>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</si>
  <si>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</si>
  <si>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</si>
  <si>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</si>
  <si>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</si>
  <si>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</si>
  <si>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</si>
  <si>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</si>
  <si>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</si>
  <si>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</si>
  <si>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</si>
  <si>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</si>
  <si>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</si>
  <si>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</si>
  <si>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</si>
  <si>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</si>
  <si>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</si>
  <si>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</si>
  <si>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</si>
  <si>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</si>
  <si>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</si>
  <si>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</si>
  <si>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</si>
  <si>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</si>
  <si>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</si>
  <si>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</si>
  <si>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</si>
  <si>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</si>
  <si>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</si>
  <si>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</si>
  <si>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</si>
  <si>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</si>
  <si>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</si>
  <si>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</si>
  <si>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</si>
  <si>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</si>
  <si>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</si>
  <si>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</si>
  <si>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</si>
  <si>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</si>
  <si>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</si>
  <si>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</si>
  <si>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</si>
  <si>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</si>
  <si>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</si>
  <si>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</si>
  <si>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</si>
  <si>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</si>
  <si>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</si>
  <si>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</si>
  <si>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</si>
  <si>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</si>
  <si>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</si>
  <si>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</si>
  <si>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</si>
  <si>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</si>
  <si>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</si>
  <si>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</si>
  <si>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</si>
  <si>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</si>
  <si>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</si>
  <si>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</si>
  <si>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</si>
  <si>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</si>
  <si>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</si>
  <si>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</si>
  <si>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</si>
  <si>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</si>
  <si>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</si>
  <si>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</si>
  <si>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</si>
  <si>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</si>
  <si>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</si>
  <si>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</si>
  <si>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</si>
  <si>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</si>
  <si>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</si>
  <si>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</si>
  <si>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</si>
  <si>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</si>
  <si>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</si>
  <si>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</si>
  <si>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Ⅱ－１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</si>
  <si>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</si>
  <si>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</si>
  <si>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</si>
  <si>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</si>
  <si>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</si>
  <si>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</si>
  <si>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</si>
  <si>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</si>
  <si>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</si>
  <si>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</si>
  <si>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</si>
  <si>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</si>
  <si>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大衡村</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</si>
  <si>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</si>
  <si>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</si>
  <si>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</si>
  <si>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</si>
  <si>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</si>
  <si>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</si>
  <si>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</si>
  <si>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</si>
  <si>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</si>
  <si>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</si>
  <si>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</si>
  <si>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</si>
  <si>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</si>
  <si>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</si>
  <si>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</si>
  <si>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</si>
  <si>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</si>
  <si>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</si>
  <si>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</si>
  <si>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</si>
  <si>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</si>
  <si>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</si>
  <si>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</si>
  <si>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</si>
  <si>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6.9</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</si>
  <si>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</si>
  <si>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</si>
  <si>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</si>
  <si>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</si>
  <si>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</si>
  <si>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</si>
  <si>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</si>
  <si>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</si>
  <si>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</si>
  <si>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</si>
  <si>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</si>
  <si>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</si>
  <si>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</si>
  <si>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</si>
  <si>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</si>
  <si>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</si>
  <si>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</si>
  <si>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</si>
  <si>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</si>
  <si>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</si>
  <si>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</si>
  <si>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</si>
  <si>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</si>
  <si>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</si>
  <si>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</si>
  <si>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</si>
  <si>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</si>
  <si>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</si>
  <si>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</si>
  <si>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4"/>
  </si>
  <si>
    <t>うち日本人(％)</t>
    <phoneticPr fontId="5"/>
  </si>
  <si>
    <t>1.9</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</si>
  <si>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</si>
  <si>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</si>
  <si>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</si>
  <si>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</si>
  <si>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</si>
  <si>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</si>
  <si>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</si>
  <si>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</si>
  <si>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</si>
  <si>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</si>
  <si>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</si>
  <si>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</si>
  <si>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</si>
  <si>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</si>
  <si>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</si>
  <si>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</si>
  <si>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</si>
  <si>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</si>
  <si>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</si>
  <si>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</si>
  <si>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</si>
  <si>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</si>
  <si>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</si>
  <si>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</si>
  <si>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</si>
  <si>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</si>
  <si>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</si>
  <si>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</si>
  <si>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</si>
  <si>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</si>
  <si>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</si>
  <si>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</si>
  <si>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</si>
  <si>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</si>
  <si>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</si>
  <si>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</si>
  <si>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</si>
  <si>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</si>
  <si>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</si>
  <si>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</si>
  <si>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</si>
  <si>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</si>
  <si>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</si>
  <si>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</si>
  <si>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</si>
  <si>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</si>
  <si>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</si>
  <si>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</si>
  <si>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</si>
  <si>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</si>
  <si>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</si>
  <si>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</si>
  <si>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</si>
  <si>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</si>
  <si>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</si>
  <si>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</si>
  <si>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</si>
  <si>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</si>
  <si>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</si>
  <si>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</si>
  <si>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</si>
  <si>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宮城県大衡村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</si>
  <si>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</si>
  <si>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</si>
  <si>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</si>
  <si>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</si>
  <si>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</si>
  <si>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</si>
  <si>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</si>
  <si>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</si>
  <si>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</si>
  <si>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</si>
  <si>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</si>
  <si>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</si>
  <si>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</si>
  <si>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</si>
  <si>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</si>
  <si>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</si>
  <si>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</si>
  <si>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</si>
  <si>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</si>
  <si>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</si>
  <si>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</si>
  <si>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</si>
  <si>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</si>
  <si>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</si>
  <si>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</si>
  <si>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</si>
  <si>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</si>
  <si>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</si>
  <si>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</si>
  <si>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</si>
  <si>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</si>
  <si>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</si>
  <si>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</si>
  <si>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</si>
  <si>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</si>
  <si>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</si>
  <si>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</si>
  <si>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</si>
  <si>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</si>
  <si>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</si>
  <si>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</si>
  <si>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</si>
  <si>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</si>
  <si>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</si>
  <si>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</si>
  <si>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</si>
  <si>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</si>
  <si>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</si>
  <si>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</si>
  <si>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</si>
  <si>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</si>
  <si>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</si>
  <si>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</si>
  <si>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</si>
  <si>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</si>
  <si>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</si>
  <si>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</si>
  <si>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</si>
  <si>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</si>
  <si>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</si>
  <si>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</si>
  <si>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</si>
  <si>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</si>
  <si>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</si>
  <si>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</si>
  <si>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</si>
  <si>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</si>
  <si>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</si>
  <si>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</si>
  <si>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</si>
  <si>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</si>
  <si>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</si>
  <si>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</si>
  <si>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</si>
  <si>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</si>
  <si>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</si>
  <si>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</si>
  <si>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</si>
  <si>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</si>
  <si>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</si>
  <si>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</si>
  <si>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</si>
  <si>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</si>
  <si>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</si>
  <si>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</si>
  <si>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</si>
  <si>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</si>
  <si>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</si>
  <si>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</si>
  <si>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</si>
  <si>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</si>
  <si>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</si>
  <si>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</si>
  <si>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</si>
  <si>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</si>
  <si>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</si>
  <si>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</si>
  <si>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</si>
  <si>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</si>
  <si>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</si>
  <si>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</si>
  <si>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</si>
  <si>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</si>
  <si>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</si>
  <si>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</si>
  <si>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</si>
  <si>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</si>
  <si>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</si>
  <si>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</si>
  <si>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</si>
  <si>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</si>
  <si>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</si>
  <si>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</si>
  <si>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</si>
  <si>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</si>
  <si>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</si>
  <si>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</si>
  <si>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</si>
  <si>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</si>
  <si>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</si>
  <si>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</si>
  <si>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</si>
  <si>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</si>
  <si>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</si>
  <si>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</si>
  <si>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</si>
  <si>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宅地造成</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</si>
  <si>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</si>
  <si>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</si>
  <si>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</si>
  <si>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</si>
  <si>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</si>
  <si>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</si>
  <si>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</si>
  <si>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</si>
  <si>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</si>
  <si>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</si>
  <si>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</si>
  <si>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</si>
  <si>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</si>
  <si>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</si>
  <si>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</si>
  <si>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</si>
  <si>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</si>
  <si>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</si>
  <si>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</si>
  <si>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</si>
  <si>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</si>
  <si>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</si>
  <si>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宮城県大衡村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</si>
  <si>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</si>
  <si>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</si>
  <si>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</si>
  <si>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</si>
  <si>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</si>
  <si>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</si>
  <si>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</si>
  <si>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</si>
  <si>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</si>
  <si>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</si>
  <si>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</si>
  <si>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</si>
  <si>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</si>
  <si>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</si>
  <si>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</si>
  <si>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</si>
  <si>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</si>
  <si>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</si>
  <si>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</si>
  <si>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</si>
  <si>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</si>
  <si>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</si>
  <si>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</si>
  <si>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</si>
  <si>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</si>
  <si>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</si>
  <si>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</si>
  <si>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</si>
  <si>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</si>
  <si>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</si>
  <si>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</si>
  <si>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</si>
  <si>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</si>
  <si>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</si>
  <si>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介護保険事業勘定特別会計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</si>
  <si>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</si>
  <si>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</si>
  <si>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</si>
  <si>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</si>
  <si>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</si>
  <si>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戸別合併処理浄化槽特別会計</t>
    <phoneticPr fontId="5"/>
  </si>
  <si>
    <t>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</si>
  <si>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</si>
  <si>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</si>
  <si>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</si>
  <si>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</si>
  <si>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</si>
  <si>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</si>
  <si>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</si>
  <si>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</si>
  <si>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</si>
  <si>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</si>
  <si>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</si>
  <si>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</si>
  <si>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</si>
  <si>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</si>
  <si>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</si>
  <si>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</si>
  <si>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</si>
  <si>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</si>
  <si>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</si>
  <si>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</si>
  <si>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</si>
  <si>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</si>
  <si>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</si>
  <si>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</si>
  <si>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</si>
  <si>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</si>
  <si>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</si>
  <si>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</si>
  <si>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</si>
  <si>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</si>
  <si>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</si>
  <si>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</si>
  <si>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</si>
  <si>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</si>
  <si>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</si>
  <si>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</si>
  <si>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</si>
  <si>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</si>
  <si>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</si>
  <si>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</si>
  <si>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</si>
  <si>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</si>
  <si>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</si>
  <si>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</si>
  <si>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</si>
  <si>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</si>
  <si>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</si>
  <si>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</si>
  <si>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</si>
  <si>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</si>
  <si>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</si>
  <si>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</si>
  <si>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</si>
  <si>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</si>
  <si>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</si>
  <si>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</si>
  <si>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</si>
  <si>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</si>
  <si>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</si>
  <si>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戸別合併処理浄化槽特別会計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</si>
  <si>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</si>
  <si>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</si>
  <si>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</si>
  <si>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</si>
  <si>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</si>
  <si>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</si>
  <si>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</si>
  <si>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</si>
  <si>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</si>
  <si>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</si>
  <si>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</si>
  <si>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</si>
  <si>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</si>
  <si>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</si>
  <si>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</si>
  <si>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</si>
  <si>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</si>
  <si>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</si>
  <si>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</si>
  <si>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</si>
  <si>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</si>
  <si>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</si>
  <si>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</si>
  <si>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</si>
  <si>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</si>
  <si>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</si>
  <si>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</si>
  <si>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</si>
  <si>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</si>
  <si>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</si>
  <si>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</si>
  <si>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</si>
  <si>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</si>
  <si>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</si>
  <si>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</si>
  <si>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</si>
  <si>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</si>
  <si>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</si>
  <si>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</si>
  <si>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</si>
  <si>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</si>
  <si>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</si>
  <si>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</si>
  <si>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</si>
  <si>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</si>
  <si>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</si>
  <si>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</si>
  <si>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</si>
  <si>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</si>
  <si>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</si>
  <si>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</si>
  <si>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</si>
  <si>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</si>
  <si>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</si>
  <si>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</si>
  <si>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</si>
  <si>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</si>
  <si>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</si>
  <si>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</si>
  <si>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</si>
  <si>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</si>
  <si>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</si>
  <si>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</si>
  <si>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</si>
  <si>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</si>
  <si>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</si>
  <si>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</si>
  <si>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</si>
  <si>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</si>
  <si>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</si>
  <si>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</si>
  <si>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</si>
  <si>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</si>
  <si>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</si>
  <si>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</si>
  <si>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</si>
  <si>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</si>
  <si>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</si>
  <si>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</si>
  <si>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</si>
  <si>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</si>
  <si>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</si>
  <si>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</si>
  <si>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</si>
  <si>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</si>
  <si>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4.12</t>
  </si>
  <si>
    <t>▲ 0.92</t>
  </si>
  <si>
    <t>▲ 0.96</t>
  </si>
  <si>
    <t>▲ 6.36</t>
  </si>
  <si>
    <t>水道事業会計</t>
  </si>
  <si>
    <t>一般会計</t>
  </si>
  <si>
    <t>国民健康保険事業勘定特別会計</t>
  </si>
  <si>
    <t>介護保険事業勘定特別会計</t>
  </si>
  <si>
    <t>下水道事業特別会計</t>
  </si>
  <si>
    <t>後期高齢者医療特別会計</t>
  </si>
  <si>
    <t>戸別合併処理浄化槽特別会計</t>
  </si>
  <si>
    <t>宅地造成事業特別会計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</si>
  <si>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</si>
  <si>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</si>
  <si>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</si>
  <si>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</si>
  <si>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</si>
  <si>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</si>
  <si>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</si>
  <si>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</si>
  <si>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黒川地域行政事務組合（一般会計）</t>
    <rPh sb="0" eb="2">
      <t>クロカワ</t>
    </rPh>
    <rPh sb="2" eb="4">
      <t>チイキ</t>
    </rPh>
    <rPh sb="4" eb="6">
      <t>ギョウセイ</t>
    </rPh>
    <rPh sb="6" eb="8">
      <t>ジム</t>
    </rPh>
    <rPh sb="8" eb="10">
      <t>クミアイ</t>
    </rPh>
    <rPh sb="11" eb="13">
      <t>イッパン</t>
    </rPh>
    <rPh sb="13" eb="15">
      <t>カイケイ</t>
    </rPh>
    <phoneticPr fontId="18"/>
  </si>
  <si>
    <t>黒川地域行政事務組合（介護事業会計）</t>
    <rPh sb="0" eb="2">
      <t>クロカワ</t>
    </rPh>
    <rPh sb="2" eb="4">
      <t>チイキ</t>
    </rPh>
    <rPh sb="4" eb="6">
      <t>ギョウセイ</t>
    </rPh>
    <rPh sb="6" eb="8">
      <t>ジム</t>
    </rPh>
    <rPh sb="8" eb="10">
      <t>クミアイ</t>
    </rPh>
    <rPh sb="11" eb="13">
      <t>カイゴ</t>
    </rPh>
    <rPh sb="13" eb="15">
      <t>ジギョウ</t>
    </rPh>
    <rPh sb="15" eb="17">
      <t>カイケイ</t>
    </rPh>
    <phoneticPr fontId="18"/>
  </si>
  <si>
    <t>黒川地域行政事務組合（病院事業会計）</t>
    <rPh sb="0" eb="2">
      <t>クロカワ</t>
    </rPh>
    <rPh sb="2" eb="4">
      <t>チイキ</t>
    </rPh>
    <rPh sb="4" eb="6">
      <t>ギョウセイ</t>
    </rPh>
    <rPh sb="6" eb="8">
      <t>ジム</t>
    </rPh>
    <rPh sb="8" eb="10">
      <t>クミアイ</t>
    </rPh>
    <rPh sb="11" eb="13">
      <t>ビョウイン</t>
    </rPh>
    <rPh sb="13" eb="15">
      <t>ジギョウ</t>
    </rPh>
    <rPh sb="15" eb="17">
      <t>カイケイ</t>
    </rPh>
    <phoneticPr fontId="18"/>
  </si>
  <si>
    <t>大衡村外１町牛野ダム管理組合</t>
    <rPh sb="0" eb="3">
      <t>オオヒラムラ</t>
    </rPh>
    <rPh sb="3" eb="4">
      <t>ソト</t>
    </rPh>
    <rPh sb="5" eb="6">
      <t>マチ</t>
    </rPh>
    <rPh sb="6" eb="7">
      <t>ウシ</t>
    </rPh>
    <rPh sb="7" eb="8">
      <t>ノ</t>
    </rPh>
    <rPh sb="10" eb="12">
      <t>カンリ</t>
    </rPh>
    <rPh sb="12" eb="14">
      <t>クミアイ</t>
    </rPh>
    <phoneticPr fontId="18"/>
  </si>
  <si>
    <t>色麻町外１市１ヶ村花川ダム管理組合</t>
    <rPh sb="0" eb="2">
      <t>シカマ</t>
    </rPh>
    <rPh sb="2" eb="3">
      <t>マチ</t>
    </rPh>
    <rPh sb="3" eb="4">
      <t>ホカ</t>
    </rPh>
    <rPh sb="5" eb="6">
      <t>シ</t>
    </rPh>
    <rPh sb="8" eb="9">
      <t>ムラ</t>
    </rPh>
    <rPh sb="9" eb="11">
      <t>ハナカワ</t>
    </rPh>
    <rPh sb="13" eb="15">
      <t>カンリ</t>
    </rPh>
    <rPh sb="15" eb="17">
      <t>クミアイ</t>
    </rPh>
    <phoneticPr fontId="18"/>
  </si>
  <si>
    <t>宮城県市町村職員退職手当組合</t>
    <rPh sb="0" eb="3">
      <t>ミヤギケン</t>
    </rPh>
    <rPh sb="3" eb="6">
      <t>シチョウソン</t>
    </rPh>
    <rPh sb="6" eb="8">
      <t>ショクイン</t>
    </rPh>
    <rPh sb="8" eb="10">
      <t>タイショク</t>
    </rPh>
    <rPh sb="10" eb="12">
      <t>テアテ</t>
    </rPh>
    <rPh sb="12" eb="14">
      <t>クミアイ</t>
    </rPh>
    <phoneticPr fontId="18"/>
  </si>
  <si>
    <t>宮城県市町村非常勤消防団員補償報償組合</t>
    <rPh sb="0" eb="3">
      <t>ミヤギケン</t>
    </rPh>
    <rPh sb="3" eb="6">
      <t>シチョウソン</t>
    </rPh>
    <rPh sb="6" eb="9">
      <t>ヒジョウキン</t>
    </rPh>
    <rPh sb="9" eb="12">
      <t>ショウボウダン</t>
    </rPh>
    <rPh sb="12" eb="13">
      <t>イン</t>
    </rPh>
    <rPh sb="13" eb="15">
      <t>ホショウ</t>
    </rPh>
    <rPh sb="15" eb="17">
      <t>ホウショウ</t>
    </rPh>
    <rPh sb="17" eb="19">
      <t>クミアイ</t>
    </rPh>
    <phoneticPr fontId="18"/>
  </si>
  <si>
    <t>宮城県市町村自治振興センター</t>
    <rPh sb="0" eb="3">
      <t>ミヤギケン</t>
    </rPh>
    <rPh sb="3" eb="6">
      <t>シチョウソン</t>
    </rPh>
    <rPh sb="6" eb="8">
      <t>ジチ</t>
    </rPh>
    <rPh sb="8" eb="10">
      <t>シンコウ</t>
    </rPh>
    <phoneticPr fontId="18"/>
  </si>
  <si>
    <t>宮城県後期高齢者医療広域連合</t>
    <rPh sb="0" eb="3">
      <t>ミヤギケン</t>
    </rPh>
    <rPh sb="3" eb="5">
      <t>コウキ</t>
    </rPh>
    <rPh sb="5" eb="8">
      <t>コウレイシャ</t>
    </rPh>
    <rPh sb="8" eb="10">
      <t>イリョウ</t>
    </rPh>
    <rPh sb="10" eb="12">
      <t>コウイキ</t>
    </rPh>
    <rPh sb="12" eb="14">
      <t>レンゴウ</t>
    </rPh>
    <phoneticPr fontId="18"/>
  </si>
  <si>
    <t>㈱万葉まちづくりセンター</t>
    <phoneticPr fontId="2"/>
  </si>
  <si>
    <t>①ふるさと創生基金</t>
    <rPh sb="5" eb="7">
      <t>ソウセイ</t>
    </rPh>
    <rPh sb="7" eb="9">
      <t>キキン</t>
    </rPh>
    <phoneticPr fontId="2"/>
  </si>
  <si>
    <t>②大衡村長寿社会対策基金</t>
    <rPh sb="1" eb="4">
      <t>オオヒラムラ</t>
    </rPh>
    <rPh sb="4" eb="6">
      <t>チョウジュ</t>
    </rPh>
    <rPh sb="6" eb="8">
      <t>シャカイ</t>
    </rPh>
    <rPh sb="8" eb="10">
      <t>タイサク</t>
    </rPh>
    <rPh sb="10" eb="12">
      <t>キキン</t>
    </rPh>
    <phoneticPr fontId="2"/>
  </si>
  <si>
    <t>③地域振興整備基金</t>
    <rPh sb="1" eb="3">
      <t>チイキ</t>
    </rPh>
    <rPh sb="3" eb="5">
      <t>シンコウ</t>
    </rPh>
    <rPh sb="5" eb="7">
      <t>セイビ</t>
    </rPh>
    <rPh sb="7" eb="9">
      <t>キキン</t>
    </rPh>
    <phoneticPr fontId="2"/>
  </si>
  <si>
    <t>⑤大衡村企業立地促進基金</t>
    <rPh sb="1" eb="4">
      <t>オオヒラムラ</t>
    </rPh>
    <rPh sb="4" eb="6">
      <t>キギョウ</t>
    </rPh>
    <rPh sb="6" eb="8">
      <t>リッチ</t>
    </rPh>
    <rPh sb="8" eb="10">
      <t>ソクシン</t>
    </rPh>
    <rPh sb="10" eb="12">
      <t>キキン</t>
    </rPh>
    <phoneticPr fontId="2"/>
  </si>
  <si>
    <t>-</t>
    <phoneticPr fontId="2"/>
  </si>
  <si>
    <t>吉田川流域溜池大和町外３市３ヶ町村組合</t>
    <rPh sb="0" eb="2">
      <t>ヨシダ</t>
    </rPh>
    <rPh sb="2" eb="3">
      <t>ガワ</t>
    </rPh>
    <rPh sb="3" eb="5">
      <t>リュウイキ</t>
    </rPh>
    <rPh sb="5" eb="7">
      <t>タメイケ</t>
    </rPh>
    <rPh sb="7" eb="10">
      <t>タイワチョウ</t>
    </rPh>
    <rPh sb="10" eb="11">
      <t>ホカ</t>
    </rPh>
    <rPh sb="12" eb="13">
      <t>シ</t>
    </rPh>
    <rPh sb="15" eb="17">
      <t>チョウソン</t>
    </rPh>
    <rPh sb="17" eb="19">
      <t>クミアイ</t>
    </rPh>
    <phoneticPr fontId="18"/>
  </si>
  <si>
    <t>④大衡村特定防衛施設周辺整備調整交付金事業基金</t>
    <rPh sb="1" eb="4">
      <t>オオヒラムラ</t>
    </rPh>
    <rPh sb="4" eb="6">
      <t>トクテイ</t>
    </rPh>
    <rPh sb="6" eb="8">
      <t>ボウエイ</t>
    </rPh>
    <rPh sb="8" eb="10">
      <t>シセツ</t>
    </rPh>
    <rPh sb="10" eb="12">
      <t>シュウヘン</t>
    </rPh>
    <rPh sb="12" eb="14">
      <t>セイビ</t>
    </rPh>
    <rPh sb="14" eb="16">
      <t>チョウセイ</t>
    </rPh>
    <rPh sb="16" eb="19">
      <t>コウフキン</t>
    </rPh>
    <rPh sb="19" eb="21">
      <t>ジギョウ</t>
    </rPh>
    <rPh sb="21" eb="23">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</si>
  <si>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</si>
  <si>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</si>
  <si>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</si>
  <si>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</si>
  <si>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</si>
  <si>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</si>
  <si>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</si>
  <si>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</si>
  <si>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</si>
  <si>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</si>
  <si>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平成２８年度決算では住宅団地整備事業に係る起債額の増加が要因となり将来負担比率が発生したが、これは一時的なものであり、以降、将来負担比率は発生していない。
　今後も公共施設等総合管理計画などに基づき施設の維持管理を適切に進めていくとともに、重要施策である企業誘致、定住促進施策を実施し、歳入の確保を図るほか、各種事業内容の精査により起債発行額の抑制に努めることとする。</t>
    <rPh sb="0" eb="2">
      <t>ヘイセイ</t>
    </rPh>
    <rPh sb="4" eb="6">
      <t>ネンド</t>
    </rPh>
    <rPh sb="6" eb="8">
      <t>ケッサン</t>
    </rPh>
    <rPh sb="10" eb="12">
      <t>ジュウタク</t>
    </rPh>
    <rPh sb="12" eb="14">
      <t>ダンチ</t>
    </rPh>
    <rPh sb="14" eb="16">
      <t>セイビ</t>
    </rPh>
    <rPh sb="16" eb="18">
      <t>ジギョウ</t>
    </rPh>
    <rPh sb="19" eb="20">
      <t>カカ</t>
    </rPh>
    <rPh sb="21" eb="23">
      <t>キサイ</t>
    </rPh>
    <rPh sb="23" eb="24">
      <t>ガク</t>
    </rPh>
    <rPh sb="25" eb="27">
      <t>ゾウカ</t>
    </rPh>
    <rPh sb="28" eb="30">
      <t>ヨウイン</t>
    </rPh>
    <rPh sb="33" eb="35">
      <t>ショウライ</t>
    </rPh>
    <rPh sb="35" eb="37">
      <t>フタン</t>
    </rPh>
    <rPh sb="37" eb="39">
      <t>ヒリツ</t>
    </rPh>
    <rPh sb="40" eb="42">
      <t>ハッセイ</t>
    </rPh>
    <rPh sb="49" eb="52">
      <t>イチジテキ</t>
    </rPh>
    <rPh sb="59" eb="61">
      <t>イコウ</t>
    </rPh>
    <rPh sb="62" eb="64">
      <t>ショウライ</t>
    </rPh>
    <rPh sb="64" eb="66">
      <t>フタン</t>
    </rPh>
    <rPh sb="66" eb="68">
      <t>ヒリツ</t>
    </rPh>
    <rPh sb="69" eb="71">
      <t>ハッセイ</t>
    </rPh>
    <rPh sb="79" eb="81">
      <t>コンゴ</t>
    </rPh>
    <rPh sb="82" eb="84">
      <t>コウキョウ</t>
    </rPh>
    <rPh sb="84" eb="86">
      <t>シセツ</t>
    </rPh>
    <rPh sb="86" eb="87">
      <t>トウ</t>
    </rPh>
    <rPh sb="87" eb="89">
      <t>ソウゴウ</t>
    </rPh>
    <rPh sb="89" eb="91">
      <t>カンリ</t>
    </rPh>
    <rPh sb="91" eb="93">
      <t>ケイカク</t>
    </rPh>
    <rPh sb="96" eb="97">
      <t>モト</t>
    </rPh>
    <rPh sb="99" eb="101">
      <t>シセツ</t>
    </rPh>
    <rPh sb="102" eb="104">
      <t>イジ</t>
    </rPh>
    <rPh sb="104" eb="106">
      <t>カンリ</t>
    </rPh>
    <rPh sb="107" eb="109">
      <t>テキセツ</t>
    </rPh>
    <rPh sb="110" eb="111">
      <t>スス</t>
    </rPh>
    <rPh sb="120" eb="122">
      <t>ジュウヨウ</t>
    </rPh>
    <rPh sb="122" eb="123">
      <t>セ</t>
    </rPh>
    <rPh sb="123" eb="124">
      <t>サク</t>
    </rPh>
    <rPh sb="127" eb="129">
      <t>キギョウ</t>
    </rPh>
    <rPh sb="129" eb="131">
      <t>ユウチ</t>
    </rPh>
    <rPh sb="132" eb="134">
      <t>テイジュウ</t>
    </rPh>
    <rPh sb="134" eb="136">
      <t>ソクシン</t>
    </rPh>
    <rPh sb="136" eb="137">
      <t>セ</t>
    </rPh>
    <rPh sb="137" eb="138">
      <t>サク</t>
    </rPh>
    <rPh sb="139" eb="141">
      <t>ジッシ</t>
    </rPh>
    <rPh sb="143" eb="145">
      <t>サイニュウ</t>
    </rPh>
    <rPh sb="146" eb="148">
      <t>カクホ</t>
    </rPh>
    <rPh sb="149" eb="150">
      <t>ハカ</t>
    </rPh>
    <rPh sb="154" eb="156">
      <t>カクシュ</t>
    </rPh>
    <rPh sb="156" eb="158">
      <t>ジギョウ</t>
    </rPh>
    <rPh sb="158" eb="160">
      <t>ナイヨウ</t>
    </rPh>
    <rPh sb="161" eb="163">
      <t>セイサ</t>
    </rPh>
    <rPh sb="166" eb="168">
      <t>キサイ</t>
    </rPh>
    <rPh sb="168" eb="171">
      <t>ハッコウガク</t>
    </rPh>
    <rPh sb="172" eb="174">
      <t>ヨクセイ</t>
    </rPh>
    <rPh sb="175" eb="176">
      <t>ツト</t>
    </rPh>
    <phoneticPr fontId="5"/>
  </si>
  <si>
    <t>　実質公債費比率は横ばいであったH28までから、一転して減少傾向にあり、H30では減少幅も大きくなっている。これは、企業誘致等による税収増により標準財政規模が増加したことが考えられる。
　今後も公共施設等総合管理計画などに基づき施設の維持管理を適切に進めていくとともに、重要施策である企業誘致、定住促進施策を実施し、歳入の確保を図るほか、各種事業内容の精査により起債発行額の抑制に努めることとする。</t>
    <rPh sb="1" eb="3">
      <t>ジッシツ</t>
    </rPh>
    <rPh sb="3" eb="6">
      <t>コウサイヒ</t>
    </rPh>
    <rPh sb="6" eb="8">
      <t>ヒリツ</t>
    </rPh>
    <rPh sb="9" eb="10">
      <t>ヨコ</t>
    </rPh>
    <rPh sb="24" eb="26">
      <t>イッテン</t>
    </rPh>
    <rPh sb="28" eb="30">
      <t>ゲンショウ</t>
    </rPh>
    <rPh sb="30" eb="32">
      <t>ケイコウ</t>
    </rPh>
    <rPh sb="41" eb="44">
      <t>ゲンショウハバ</t>
    </rPh>
    <rPh sb="45" eb="46">
      <t>オオ</t>
    </rPh>
    <rPh sb="58" eb="60">
      <t>キギョウ</t>
    </rPh>
    <rPh sb="60" eb="62">
      <t>ユウチ</t>
    </rPh>
    <rPh sb="62" eb="63">
      <t>トウ</t>
    </rPh>
    <rPh sb="66" eb="69">
      <t>ゼイシュウゾウ</t>
    </rPh>
    <rPh sb="72" eb="74">
      <t>ヒョウジュン</t>
    </rPh>
    <rPh sb="74" eb="76">
      <t>ザイセイ</t>
    </rPh>
    <rPh sb="76" eb="78">
      <t>キボ</t>
    </rPh>
    <rPh sb="79" eb="81">
      <t>ゾウカ</t>
    </rPh>
    <rPh sb="86" eb="87">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</si>
</sst>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119685</c:v>
                </c:pt>
                <c:pt idx="1">
                  <c:v>128611</c:v>
                </c:pt>
                <c:pt idx="2">
                  <c:v>138651</c:v>
                </c:pt>
                <c:pt idx="3">
                  <c:v>122882</c:v>
                </c:pt>
                <c:pt idx="4">
                  <c:v>114790</c:v>
                </c:pt>
              </c:numCache>
            </c:numRef>
          </c:val>
          <c:smooth val="0"/>
          <c:extLst>
            <c:ext xmlns:c16="http://schemas.microsoft.com/office/drawing/2014/chart" uri="{C3380CC4-5D6E-409C-BE32-E72D297353CC}">
              <c16:uniqueId val="{00000000-AAEF-4F75-9FC8-CC54332533B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186252</c:v>
                </c:pt>
                <c:pt idx="1">
                  <c:v>91814</c:v>
                </c:pt>
                <c:pt idx="2">
                  <c:v>88942</c:v>
                </c:pt>
                <c:pt idx="3">
                  <c:v>132662</c:v>
                </c:pt>
                <c:pt idx="4">
                  <c:v>188678</c:v>
                </c:pt>
              </c:numCache>
            </c:numRef>
          </c:val>
          <c:smooth val="0"/>
          <c:extLst>
            <c:ext xmlns:c16="http://schemas.microsoft.com/office/drawing/2014/chart" uri="{C3380CC4-5D6E-409C-BE32-E72D297353CC}">
              <c16:uniqueId val="{00000001-AAEF-4F75-9FC8-CC54332533B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6.62</c:v>
                </c:pt>
                <c:pt idx="1">
                  <c:v>5.54</c:v>
                </c:pt>
                <c:pt idx="2">
                  <c:v>9.5</c:v>
                </c:pt>
                <c:pt idx="3">
                  <c:v>6.58</c:v>
                </c:pt>
                <c:pt idx="4">
                  <c:v>4.54</c:v>
                </c:pt>
              </c:numCache>
            </c:numRef>
          </c:val>
          <c:extLst>
            <c:ext xmlns:c16="http://schemas.microsoft.com/office/drawing/2014/chart" uri="{C3380CC4-5D6E-409C-BE32-E72D297353CC}">
              <c16:uniqueId val="{00000000-5299-469D-BC57-1A2BE3147EC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39.89</c:v>
                </c:pt>
                <c:pt idx="1">
                  <c:v>42.8</c:v>
                </c:pt>
                <c:pt idx="2">
                  <c:v>40.65</c:v>
                </c:pt>
                <c:pt idx="3">
                  <c:v>50.61</c:v>
                </c:pt>
                <c:pt idx="4">
                  <c:v>49.73</c:v>
                </c:pt>
              </c:numCache>
            </c:numRef>
          </c:val>
          <c:extLst>
            <c:ext xmlns:c16="http://schemas.microsoft.com/office/drawing/2014/chart" uri="{C3380CC4-5D6E-409C-BE32-E72D297353CC}">
              <c16:uniqueId val="{00000001-5299-469D-BC57-1A2BE3147EC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-4.12</c:v>
                </c:pt>
                <c:pt idx="1">
                  <c:v>-0.92</c:v>
                </c:pt>
                <c:pt idx="2">
                  <c:v>-0.96</c:v>
                </c:pt>
                <c:pt idx="3">
                  <c:v>3.11</c:v>
                </c:pt>
                <c:pt idx="4">
                  <c:v>-6.36</c:v>
                </c:pt>
              </c:numCache>
            </c:numRef>
          </c:val>
          <c:smooth val="0"/>
          <c:extLst>
            <c:ext xmlns:c16="http://schemas.microsoft.com/office/drawing/2014/chart" uri="{C3380CC4-5D6E-409C-BE32-E72D297353CC}">
              <c16:uniqueId val="{00000002-5299-469D-BC57-1A2BE3147EC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B1F-4AE2-83B2-686BE316C7D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B1F-4AE2-83B2-686BE316C7DE}"/>
            </c:ext>
          </c:extLst>
        </c:ser>
        <c:ser>
          <c:idx val="2"/>
          <c:order val="2"/>
          <c:tx>
            <c:strRef>
              <c:f>データシート!$A$29</c:f>
              <c:strCache>
                <c:ptCount val="1"/>
                <c:pt idx="0">
                  <c:v>宅地造成事業特別会計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#N/A</c:v>
                </c:pt>
                <c:pt idx="3">
                  <c:v>0</c:v>
                </c:pt>
                <c:pt idx="4">
                  <c:v>#N/A</c:v>
                </c:pt>
                <c:pt idx="5">
                  <c:v>0</c:v>
                </c:pt>
                <c:pt idx="6">
                  <c:v>#N/A</c:v>
                </c:pt>
                <c:pt idx="7">
                  <c:v>6</c:v>
                </c:pt>
                <c:pt idx="8">
                  <c:v>#N/A</c:v>
                </c:pt>
                <c:pt idx="9">
                  <c:v>0</c:v>
                </c:pt>
              </c:numCache>
            </c:numRef>
          </c:val>
          <c:extLst>
            <c:ext xmlns:c16="http://schemas.microsoft.com/office/drawing/2014/chart" uri="{C3380CC4-5D6E-409C-BE32-E72D297353CC}">
              <c16:uniqueId val="{00000002-1B1F-4AE2-83B2-686BE316C7DE}"/>
            </c:ext>
          </c:extLst>
        </c:ser>
        <c:ser>
          <c:idx val="3"/>
          <c:order val="3"/>
          <c:tx>
            <c:strRef>
              <c:f>データシート!$A$30</c:f>
              <c:strCache>
                <c:ptCount val="1"/>
                <c:pt idx="0">
                  <c:v>戸別合併処理浄化槽特別会計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0.04</c:v>
                </c:pt>
                <c:pt idx="2">
                  <c:v>#N/A</c:v>
                </c:pt>
                <c:pt idx="3">
                  <c:v>0.06</c:v>
                </c:pt>
                <c:pt idx="4">
                  <c:v>#N/A</c:v>
                </c:pt>
                <c:pt idx="5">
                  <c:v>0.05</c:v>
                </c:pt>
                <c:pt idx="6">
                  <c:v>#N/A</c:v>
                </c:pt>
                <c:pt idx="7">
                  <c:v>0.03</c:v>
                </c:pt>
                <c:pt idx="8">
                  <c:v>#N/A</c:v>
                </c:pt>
                <c:pt idx="9">
                  <c:v>0.02</c:v>
                </c:pt>
              </c:numCache>
            </c:numRef>
          </c:val>
          <c:extLst>
            <c:ext xmlns:c16="http://schemas.microsoft.com/office/drawing/2014/chart" uri="{C3380CC4-5D6E-409C-BE32-E72D297353CC}">
              <c16:uniqueId val="{00000003-1B1F-4AE2-83B2-686BE316C7DE}"/>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0.04</c:v>
                </c:pt>
                <c:pt idx="2">
                  <c:v>#N/A</c:v>
                </c:pt>
                <c:pt idx="3">
                  <c:v>0.03</c:v>
                </c:pt>
                <c:pt idx="4">
                  <c:v>#N/A</c:v>
                </c:pt>
                <c:pt idx="5">
                  <c:v>0.03</c:v>
                </c:pt>
                <c:pt idx="6">
                  <c:v>#N/A</c:v>
                </c:pt>
                <c:pt idx="7">
                  <c:v>0.05</c:v>
                </c:pt>
                <c:pt idx="8">
                  <c:v>#N/A</c:v>
                </c:pt>
                <c:pt idx="9">
                  <c:v>0.03</c:v>
                </c:pt>
              </c:numCache>
            </c:numRef>
          </c:val>
          <c:extLst>
            <c:ext xmlns:c16="http://schemas.microsoft.com/office/drawing/2014/chart" uri="{C3380CC4-5D6E-409C-BE32-E72D297353CC}">
              <c16:uniqueId val="{00000004-1B1F-4AE2-83B2-686BE316C7DE}"/>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0.22</c:v>
                </c:pt>
                <c:pt idx="2">
                  <c:v>#N/A</c:v>
                </c:pt>
                <c:pt idx="3">
                  <c:v>0.31</c:v>
                </c:pt>
                <c:pt idx="4">
                  <c:v>#N/A</c:v>
                </c:pt>
                <c:pt idx="5">
                  <c:v>0.12</c:v>
                </c:pt>
                <c:pt idx="6">
                  <c:v>#N/A</c:v>
                </c:pt>
                <c:pt idx="7">
                  <c:v>0.19</c:v>
                </c:pt>
                <c:pt idx="8">
                  <c:v>#N/A</c:v>
                </c:pt>
                <c:pt idx="9">
                  <c:v>0.15</c:v>
                </c:pt>
              </c:numCache>
            </c:numRef>
          </c:val>
          <c:extLst>
            <c:ext xmlns:c16="http://schemas.microsoft.com/office/drawing/2014/chart" uri="{C3380CC4-5D6E-409C-BE32-E72D297353CC}">
              <c16:uniqueId val="{00000005-1B1F-4AE2-83B2-686BE316C7DE}"/>
            </c:ext>
          </c:extLst>
        </c:ser>
        <c:ser>
          <c:idx val="6"/>
          <c:order val="6"/>
          <c:tx>
            <c:strRef>
              <c:f>データシート!$A$33</c:f>
              <c:strCache>
                <c:ptCount val="1"/>
                <c:pt idx="0">
                  <c:v>介護保険事業勘定特別会計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1.1100000000000001</c:v>
                </c:pt>
                <c:pt idx="2">
                  <c:v>#N/A</c:v>
                </c:pt>
                <c:pt idx="3">
                  <c:v>1.08</c:v>
                </c:pt>
                <c:pt idx="4">
                  <c:v>#N/A</c:v>
                </c:pt>
                <c:pt idx="5">
                  <c:v>0.87</c:v>
                </c:pt>
                <c:pt idx="6">
                  <c:v>#N/A</c:v>
                </c:pt>
                <c:pt idx="7">
                  <c:v>0.82</c:v>
                </c:pt>
                <c:pt idx="8">
                  <c:v>#N/A</c:v>
                </c:pt>
                <c:pt idx="9">
                  <c:v>0.66</c:v>
                </c:pt>
              </c:numCache>
            </c:numRef>
          </c:val>
          <c:extLst>
            <c:ext xmlns:c16="http://schemas.microsoft.com/office/drawing/2014/chart" uri="{C3380CC4-5D6E-409C-BE32-E72D297353CC}">
              <c16:uniqueId val="{00000006-1B1F-4AE2-83B2-686BE316C7DE}"/>
            </c:ext>
          </c:extLst>
        </c:ser>
        <c:ser>
          <c:idx val="7"/>
          <c:order val="7"/>
          <c:tx>
            <c:strRef>
              <c:f>データシート!$A$34</c:f>
              <c:strCache>
                <c:ptCount val="1"/>
                <c:pt idx="0">
                  <c:v>国民健康保険事業勘定特別会計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1.42</c:v>
                </c:pt>
                <c:pt idx="2">
                  <c:v>#N/A</c:v>
                </c:pt>
                <c:pt idx="3">
                  <c:v>1.47</c:v>
                </c:pt>
                <c:pt idx="4">
                  <c:v>#N/A</c:v>
                </c:pt>
                <c:pt idx="5">
                  <c:v>2.35</c:v>
                </c:pt>
                <c:pt idx="6">
                  <c:v>#N/A</c:v>
                </c:pt>
                <c:pt idx="7">
                  <c:v>1.94</c:v>
                </c:pt>
                <c:pt idx="8">
                  <c:v>#N/A</c:v>
                </c:pt>
                <c:pt idx="9">
                  <c:v>0.81</c:v>
                </c:pt>
              </c:numCache>
            </c:numRef>
          </c:val>
          <c:extLst>
            <c:ext xmlns:c16="http://schemas.microsoft.com/office/drawing/2014/chart" uri="{C3380CC4-5D6E-409C-BE32-E72D297353CC}">
              <c16:uniqueId val="{00000007-1B1F-4AE2-83B2-686BE316C7D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6.61</c:v>
                </c:pt>
                <c:pt idx="2">
                  <c:v>#N/A</c:v>
                </c:pt>
                <c:pt idx="3">
                  <c:v>5.53</c:v>
                </c:pt>
                <c:pt idx="4">
                  <c:v>#N/A</c:v>
                </c:pt>
                <c:pt idx="5">
                  <c:v>9.5</c:v>
                </c:pt>
                <c:pt idx="6">
                  <c:v>#N/A</c:v>
                </c:pt>
                <c:pt idx="7">
                  <c:v>6.57</c:v>
                </c:pt>
                <c:pt idx="8">
                  <c:v>#N/A</c:v>
                </c:pt>
                <c:pt idx="9">
                  <c:v>4.54</c:v>
                </c:pt>
              </c:numCache>
            </c:numRef>
          </c:val>
          <c:extLst>
            <c:ext xmlns:c16="http://schemas.microsoft.com/office/drawing/2014/chart" uri="{C3380CC4-5D6E-409C-BE32-E72D297353CC}">
              <c16:uniqueId val="{00000008-1B1F-4AE2-83B2-686BE316C7DE}"/>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16.690000000000001</c:v>
                </c:pt>
                <c:pt idx="2">
                  <c:v>#N/A</c:v>
                </c:pt>
                <c:pt idx="3">
                  <c:v>17.100000000000001</c:v>
                </c:pt>
                <c:pt idx="4">
                  <c:v>#N/A</c:v>
                </c:pt>
                <c:pt idx="5">
                  <c:v>18.07</c:v>
                </c:pt>
                <c:pt idx="6">
                  <c:v>#N/A</c:v>
                </c:pt>
                <c:pt idx="7">
                  <c:v>18.489999999999998</c:v>
                </c:pt>
                <c:pt idx="8">
                  <c:v>#N/A</c:v>
                </c:pt>
                <c:pt idx="9">
                  <c:v>19.170000000000002</c:v>
                </c:pt>
              </c:numCache>
            </c:numRef>
          </c:val>
          <c:extLst>
            <c:ext xmlns:c16="http://schemas.microsoft.com/office/drawing/2014/chart" uri="{C3380CC4-5D6E-409C-BE32-E72D297353CC}">
              <c16:uniqueId val="{00000009-1B1F-4AE2-83B2-686BE316C7D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359</c:v>
                </c:pt>
                <c:pt idx="5">
                  <c:v>361</c:v>
                </c:pt>
                <c:pt idx="8">
                  <c:v>357</c:v>
                </c:pt>
                <c:pt idx="11">
                  <c:v>353</c:v>
                </c:pt>
                <c:pt idx="14">
                  <c:v>369</c:v>
                </c:pt>
              </c:numCache>
            </c:numRef>
          </c:val>
          <c:extLst>
            <c:ext xmlns:c16="http://schemas.microsoft.com/office/drawing/2014/chart" uri="{C3380CC4-5D6E-409C-BE32-E72D297353CC}">
              <c16:uniqueId val="{00000000-51E9-4506-AADD-271B02CAFA6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1E9-4506-AADD-271B02CAFA6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2-51E9-4506-AADD-271B02CAFA6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61</c:v>
                </c:pt>
                <c:pt idx="3">
                  <c:v>54</c:v>
                </c:pt>
                <c:pt idx="6">
                  <c:v>42</c:v>
                </c:pt>
                <c:pt idx="9">
                  <c:v>37</c:v>
                </c:pt>
                <c:pt idx="12">
                  <c:v>25</c:v>
                </c:pt>
              </c:numCache>
            </c:numRef>
          </c:val>
          <c:extLst>
            <c:ext xmlns:c16="http://schemas.microsoft.com/office/drawing/2014/chart" uri="{C3380CC4-5D6E-409C-BE32-E72D297353CC}">
              <c16:uniqueId val="{00000003-51E9-4506-AADD-271B02CAFA6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148</c:v>
                </c:pt>
                <c:pt idx="3">
                  <c:v>151</c:v>
                </c:pt>
                <c:pt idx="6">
                  <c:v>163</c:v>
                </c:pt>
                <c:pt idx="9">
                  <c:v>147</c:v>
                </c:pt>
                <c:pt idx="12">
                  <c:v>119</c:v>
                </c:pt>
              </c:numCache>
            </c:numRef>
          </c:val>
          <c:extLst>
            <c:ext xmlns:c16="http://schemas.microsoft.com/office/drawing/2014/chart" uri="{C3380CC4-5D6E-409C-BE32-E72D297353CC}">
              <c16:uniqueId val="{00000004-51E9-4506-AADD-271B02CAFA6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1E9-4506-AADD-271B02CAFA6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1E9-4506-AADD-271B02CAFA6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350</c:v>
                </c:pt>
                <c:pt idx="3">
                  <c:v>344</c:v>
                </c:pt>
                <c:pt idx="6">
                  <c:v>353</c:v>
                </c:pt>
                <c:pt idx="9">
                  <c:v>352</c:v>
                </c:pt>
                <c:pt idx="12">
                  <c:v>347</c:v>
                </c:pt>
              </c:numCache>
            </c:numRef>
          </c:val>
          <c:extLst>
            <c:ext xmlns:c16="http://schemas.microsoft.com/office/drawing/2014/chart" uri="{C3380CC4-5D6E-409C-BE32-E72D297353CC}">
              <c16:uniqueId val="{00000007-51E9-4506-AADD-271B02CAFA6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201</c:v>
                </c:pt>
                <c:pt idx="2">
                  <c:v>#N/A</c:v>
                </c:pt>
                <c:pt idx="3">
                  <c:v>#N/A</c:v>
                </c:pt>
                <c:pt idx="4">
                  <c:v>189</c:v>
                </c:pt>
                <c:pt idx="5">
                  <c:v>#N/A</c:v>
                </c:pt>
                <c:pt idx="6">
                  <c:v>#N/A</c:v>
                </c:pt>
                <c:pt idx="7">
                  <c:v>202</c:v>
                </c:pt>
                <c:pt idx="8">
                  <c:v>#N/A</c:v>
                </c:pt>
                <c:pt idx="9">
                  <c:v>#N/A</c:v>
                </c:pt>
                <c:pt idx="10">
                  <c:v>184</c:v>
                </c:pt>
                <c:pt idx="11">
                  <c:v>#N/A</c:v>
                </c:pt>
                <c:pt idx="12">
                  <c:v>#N/A</c:v>
                </c:pt>
                <c:pt idx="13">
                  <c:v>123</c:v>
                </c:pt>
                <c:pt idx="14">
                  <c:v>#N/A</c:v>
                </c:pt>
              </c:numCache>
            </c:numRef>
          </c:val>
          <c:smooth val="0"/>
          <c:extLst>
            <c:ext xmlns:c16="http://schemas.microsoft.com/office/drawing/2014/chart" uri="{C3380CC4-5D6E-409C-BE32-E72D297353CC}">
              <c16:uniqueId val="{00000008-51E9-4506-AADD-271B02CAFA6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3559</c:v>
                </c:pt>
                <c:pt idx="5">
                  <c:v>3531</c:v>
                </c:pt>
                <c:pt idx="8">
                  <c:v>3505</c:v>
                </c:pt>
                <c:pt idx="11">
                  <c:v>3449</c:v>
                </c:pt>
                <c:pt idx="14">
                  <c:v>3292</c:v>
                </c:pt>
              </c:numCache>
            </c:numRef>
          </c:val>
          <c:extLst>
            <c:ext xmlns:c16="http://schemas.microsoft.com/office/drawing/2014/chart" uri="{C3380CC4-5D6E-409C-BE32-E72D297353CC}">
              <c16:uniqueId val="{00000000-D338-4EB6-A69A-A2E38D94C29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93</c:v>
                </c:pt>
                <c:pt idx="5">
                  <c:v>47</c:v>
                </c:pt>
                <c:pt idx="8">
                  <c:v>22</c:v>
                </c:pt>
                <c:pt idx="11">
                  <c:v>24</c:v>
                </c:pt>
                <c:pt idx="14">
                  <c:v>65</c:v>
                </c:pt>
              </c:numCache>
            </c:numRef>
          </c:val>
          <c:extLst>
            <c:ext xmlns:c16="http://schemas.microsoft.com/office/drawing/2014/chart" uri="{C3380CC4-5D6E-409C-BE32-E72D297353CC}">
              <c16:uniqueId val="{00000001-D338-4EB6-A69A-A2E38D94C29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2518</c:v>
                </c:pt>
                <c:pt idx="5">
                  <c:v>2299</c:v>
                </c:pt>
                <c:pt idx="8">
                  <c:v>2271</c:v>
                </c:pt>
                <c:pt idx="11">
                  <c:v>2620</c:v>
                </c:pt>
                <c:pt idx="14">
                  <c:v>2566</c:v>
                </c:pt>
              </c:numCache>
            </c:numRef>
          </c:val>
          <c:extLst>
            <c:ext xmlns:c16="http://schemas.microsoft.com/office/drawing/2014/chart" uri="{C3380CC4-5D6E-409C-BE32-E72D297353CC}">
              <c16:uniqueId val="{00000002-D338-4EB6-A69A-A2E38D94C29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338-4EB6-A69A-A2E38D94C29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338-4EB6-A69A-A2E38D94C29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338-4EB6-A69A-A2E38D94C29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477</c:v>
                </c:pt>
                <c:pt idx="3">
                  <c:v>440</c:v>
                </c:pt>
                <c:pt idx="6">
                  <c:v>453</c:v>
                </c:pt>
                <c:pt idx="9">
                  <c:v>516</c:v>
                </c:pt>
                <c:pt idx="12">
                  <c:v>432</c:v>
                </c:pt>
              </c:numCache>
            </c:numRef>
          </c:val>
          <c:extLst>
            <c:ext xmlns:c16="http://schemas.microsoft.com/office/drawing/2014/chart" uri="{C3380CC4-5D6E-409C-BE32-E72D297353CC}">
              <c16:uniqueId val="{00000006-D338-4EB6-A69A-A2E38D94C29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434</c:v>
                </c:pt>
                <c:pt idx="3">
                  <c:v>408</c:v>
                </c:pt>
                <c:pt idx="6">
                  <c:v>366</c:v>
                </c:pt>
                <c:pt idx="9">
                  <c:v>510</c:v>
                </c:pt>
                <c:pt idx="12">
                  <c:v>514</c:v>
                </c:pt>
              </c:numCache>
            </c:numRef>
          </c:val>
          <c:extLst>
            <c:ext xmlns:c16="http://schemas.microsoft.com/office/drawing/2014/chart" uri="{C3380CC4-5D6E-409C-BE32-E72D297353CC}">
              <c16:uniqueId val="{00000007-D338-4EB6-A69A-A2E38D94C29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1568</c:v>
                </c:pt>
                <c:pt idx="3">
                  <c:v>1492</c:v>
                </c:pt>
                <c:pt idx="6">
                  <c:v>1734</c:v>
                </c:pt>
                <c:pt idx="9">
                  <c:v>1362</c:v>
                </c:pt>
                <c:pt idx="12">
                  <c:v>1162</c:v>
                </c:pt>
              </c:numCache>
            </c:numRef>
          </c:val>
          <c:extLst>
            <c:ext xmlns:c16="http://schemas.microsoft.com/office/drawing/2014/chart" uri="{C3380CC4-5D6E-409C-BE32-E72D297353CC}">
              <c16:uniqueId val="{00000008-D338-4EB6-A69A-A2E38D94C29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338-4EB6-A69A-A2E38D94C29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3438</c:v>
                </c:pt>
                <c:pt idx="3">
                  <c:v>3440</c:v>
                </c:pt>
                <c:pt idx="6">
                  <c:v>3427</c:v>
                </c:pt>
                <c:pt idx="9">
                  <c:v>3366</c:v>
                </c:pt>
                <c:pt idx="12">
                  <c:v>3540</c:v>
                </c:pt>
              </c:numCache>
            </c:numRef>
          </c:val>
          <c:extLst>
            <c:ext xmlns:c16="http://schemas.microsoft.com/office/drawing/2014/chart" uri="{C3380CC4-5D6E-409C-BE32-E72D297353CC}">
              <c16:uniqueId val="{0000000A-D338-4EB6-A69A-A2E38D94C29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183</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338-4EB6-A69A-A2E38D94C29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1004</c:v>
                </c:pt>
                <c:pt idx="1">
                  <c:v>1271</c:v>
                </c:pt>
                <c:pt idx="2">
                  <c:v>1252</c:v>
                </c:pt>
              </c:numCache>
            </c:numRef>
          </c:val>
          <c:extLst>
            <c:ext xmlns:c16="http://schemas.microsoft.com/office/drawing/2014/chart" uri="{C3380CC4-5D6E-409C-BE32-E72D297353CC}">
              <c16:uniqueId val="{00000000-A3FB-430B-ABEB-B9618ADE831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202</c:v>
                </c:pt>
                <c:pt idx="1">
                  <c:v>203</c:v>
                </c:pt>
                <c:pt idx="2">
                  <c:v>203</c:v>
                </c:pt>
              </c:numCache>
            </c:numRef>
          </c:val>
          <c:extLst>
            <c:ext xmlns:c16="http://schemas.microsoft.com/office/drawing/2014/chart" uri="{C3380CC4-5D6E-409C-BE32-E72D297353CC}">
              <c16:uniqueId val="{00000001-A3FB-430B-ABEB-B9618ADE831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949</c:v>
                </c:pt>
                <c:pt idx="1">
                  <c:v>888</c:v>
                </c:pt>
                <c:pt idx="2">
                  <c:v>953</c:v>
                </c:pt>
              </c:numCache>
            </c:numRef>
          </c:val>
          <c:extLst>
            <c:ext xmlns:c16="http://schemas.microsoft.com/office/drawing/2014/chart" uri="{C3380CC4-5D6E-409C-BE32-E72D297353CC}">
              <c16:uniqueId val="{00000002-A3FB-430B-ABEB-B9618ADE831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{043BEC51-FC38-4960-BE20-D0F50B019F32}</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205E-4F88-B46E-BDA01F55EF7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{E251F9B2-63B9-40AF-BB2E-FFDBF8C6C245}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05E-4F88-B46E-BDA01F55EF7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{3067891C-4F7D-415A-80DE-5D911B2108F4}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05E-4F88-B46E-BDA01F55EF7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{121709A3-C6E8-4652-935F-160EA63961D6}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05E-4F88-B46E-BDA01F55EF7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{E083DF70-F0F4-41B8-978F-5DC305A49152}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05E-4F88-B46E-BDA01F55EF77}"/>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{81119786-D5B5-435A-9902-607AD18DC9B6}</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205E-4F88-B46E-BDA01F55EF77}"/>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{6FBBEE52-3C3F-4FFA-AAD4-C9EED4791C58}</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205E-4F88-B46E-BDA01F55EF77}"/>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{E0EC8630-9549-4C6A-B458-8A01AC6A01D2}</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205E-4F88-B46E-BDA01F55EF77}"/>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{A5287EBF-ABDF-43F0-95A4-D36E83DA595F}</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205E-4F88-B46E-BDA01F55EF7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52.9</c:v>
                </c:pt>
                <c:pt idx="24">
                  <c:v>67.2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205E-4F88-B46E-BDA01F55EF7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{FB33CFD1-2694-45E2-A94F-95358EB960FC}</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205E-4F88-B46E-BDA01F55EF7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{BB146353-73E6-4756-A6AD-8F4C25DD1E97}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05E-4F88-B46E-BDA01F55EF7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{ED0D0537-A556-41E7-829A-E222D9C9CD16}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05E-4F88-B46E-BDA01F55EF7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{7A09AE41-13FE-4B6C-9BD1-3E1B57F67B7A}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05E-4F88-B46E-BDA01F55EF7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{4772AEA9-D377-4A41-8046-2D559F405231}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05E-4F88-B46E-BDA01F55EF77}"/>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{B7594557-857C-4E17-8C2A-DAED416F15EA}</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205E-4F88-B46E-BDA01F55EF77}"/>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{8ED2DC46-1AA2-4133-8523-0E190CF9E110}</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205E-4F88-B46E-BDA01F55EF77}"/>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{DEB2FA40-4D23-4855-9FA0-1583C5AA20CD}</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205E-4F88-B46E-BDA01F55EF77}"/>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{D1CBB4DB-4ADA-4713-AC83-AED9B30A31D0}</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205E-4F88-B46E-BDA01F55EF7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56.2</c:v>
                </c:pt>
                <c:pt idx="24">
                  <c:v>59.1</c:v>
                </c:pt>
              </c:numCache>
            </c:numRef>
          </c:xVal>
          <c:yVal>
            <c:numRef>
              <c:f>公会計指標分析・財政指標組合せ分析表!$BP$55:$DC$55</c:f>
              <c:numCache>
                <c:formatCode>#,##0.0;"▲ "#,##0.0</c:formatCode>
                <c:ptCount val="40"/>
                <c:pt idx="8">
                  <c:v>0.8</c:v>
                </c:pt>
                <c:pt idx="24">
                  <c:v>0</c:v>
                </c:pt>
              </c:numCache>
            </c:numRef>
          </c:yVal>
          <c:smooth val="0"/>
          <c:extLst>
            <c:ext xmlns:c16="http://schemas.microsoft.com/office/drawing/2014/chart" uri="{C3380CC4-5D6E-409C-BE32-E72D297353CC}">
              <c16:uniqueId val="{00000013-205E-4F88-B46E-BDA01F55EF77}"/>
            </c:ext>
          </c:extLst>
        </c:ser>
        <c:dLbls>
          <c:showLegendKey val="0"/>
          <c:showVal val="1"/>
          <c:showCatName val="0"/>
          <c:showSerName val="0"/>
          <c:showPercent val="0"/>
          <c:showBubbleSize val="0"/>
        </c:dLbls>
        <c:axId val="46179840"/>
        <c:axId val="46181760"/>
      </c:scatterChart>
      <c:valAx>
        <c:axId val="46179840"/>
        <c:scaling>
          <c:orientation val="minMax"/>
          <c:max val="59.4"/>
          <c:min val="5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
          <c:min val="-0.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0.1"/>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{81825363-8981-48EF-97A1-2B4842CF4FAE}</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206F-4BE1-8057-9B01B9455E9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{DCD12502-D727-4CC5-B40F-D2E061A4ED3F}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06F-4BE1-8057-9B01B9455E9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{6E675C21-784D-4DF1-893C-3A164BE5C4A6}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06F-4BE1-8057-9B01B9455E9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{76F68D2C-F403-47D3-8FEC-FCCB1942097A}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06F-4BE1-8057-9B01B9455E9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{DB4173A7-0121-4296-A603-DE9B169190F3}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06F-4BE1-8057-9B01B9455E95}"/>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{2F8F0345-B063-4B5E-A6C4-12CDAE8F1A74}</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206F-4BE1-8057-9B01B9455E95}"/>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{AB425F76-B3EB-44F2-99F2-849521C0672D}</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206F-4BE1-8057-9B01B9455E95}"/>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{15D71119-CE70-4015-B4CF-A68889D8B168}</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206F-4BE1-8057-9B01B9455E95}"/>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{D422CF7A-6B33-4C53-9290-84E02797A481}</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206F-4BE1-8057-9B01B9455E9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9.5</c:v>
                </c:pt>
                <c:pt idx="8">
                  <c:v>9.5</c:v>
                </c:pt>
                <c:pt idx="16">
                  <c:v>9.4</c:v>
                </c:pt>
                <c:pt idx="24">
                  <c:v>9</c:v>
                </c:pt>
                <c:pt idx="32">
                  <c:v>7.9</c:v>
                </c:pt>
              </c:numCache>
            </c:numRef>
          </c:xVal>
          <c:yVal>
            <c:numRef>
              <c:f>公会計指標分析・財政指標組合せ分析表!$BP$73:$DC$73</c:f>
              <c:numCache>
                <c:formatCode>#,##0.0;"▲ "#,##0.0</c:formatCode>
                <c:ptCount val="40"/>
                <c:pt idx="16">
                  <c:v>8.6</c:v>
                </c:pt>
              </c:numCache>
            </c:numRef>
          </c:yVal>
          <c:smooth val="0"/>
          <c:extLst>
            <c:ext xmlns:c16="http://schemas.microsoft.com/office/drawing/2014/chart" uri="{C3380CC4-5D6E-409C-BE32-E72D297353CC}">
              <c16:uniqueId val="{00000009-206F-4BE1-8057-9B01B9455E9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{30651630-B3BA-439B-ACFE-296E37FACFFA}</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206F-4BE1-8057-9B01B9455E9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{DA3F9404-7E52-4F7C-8436-25707EDDCCE9}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06F-4BE1-8057-9B01B9455E9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{61C8BF48-6CB3-4284-BDAB-00920B2DF974}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06F-4BE1-8057-9B01B9455E9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{78976982-0AE5-460A-9981-6A9AB95DBAE7}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06F-4BE1-8057-9B01B9455E9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{3D5CE606-A6E4-445A-AD92-A11D091912F5}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06F-4BE1-8057-9B01B9455E95}"/>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{81A08840-1782-41EB-BACD-C94DA72E925A}</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206F-4BE1-8057-9B01B9455E95}"/>
                </c:ext>
              </c:extLst>
            </c:dLbl>
            <c:dLbl>
              <c:idx val="16"/>
              <c:layout>
                <c:manualLayout>
                  <c:x val="-3.1697991619110633E-2"/>
                  <c:y val="-4.3495921315536014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{6C80BEAE-17E8-42BC-A5B8-372170548CB6}</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206F-4BE1-8057-9B01B9455E95}"/>
                </c:ext>
              </c:extLst>
            </c:dLbl>
            <c:dLbl>
              <c:idx val="24"/>
              <c:layout>
                <c:manualLayout>
                  <c:x val="-4.51603551539712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{EFC98858-20F1-4061-8F7B-5E47B80D1907}</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206F-4BE1-8057-9B01B9455E95}"/>
                </c:ext>
              </c:extLst>
            </c:dLbl>
            <c:dLbl>
              <c:idx val="32"/>
              <c:layout>
                <c:manualLayout>
                  <c:x val="-1.8235628084249993E-2"/>
                  <c:y val="-8.1337372860052118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{4828C299-10F0-4F4A-9C34-BE9F129C6D4D}</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206F-4BE1-8057-9B01B9455E9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9.5</c:v>
                </c:pt>
                <c:pt idx="8">
                  <c:v>8.1</c:v>
                </c:pt>
                <c:pt idx="16">
                  <c:v>7.3</c:v>
                </c:pt>
                <c:pt idx="24">
                  <c:v>7.2</c:v>
                </c:pt>
                <c:pt idx="32">
                  <c:v>7.2</c:v>
                </c:pt>
              </c:numCache>
            </c:numRef>
          </c:xVal>
          <c:yVal>
            <c:numRef>
              <c:f>公会計指標分析・財政指標組合せ分析表!$BP$77:$DC$77</c:f>
              <c:numCache>
                <c:formatCode>#,##0.0;"▲ "#,##0.0</c:formatCode>
                <c:ptCount val="40"/>
                <c:pt idx="0">
                  <c:v>17.899999999999999</c:v>
                </c:pt>
                <c:pt idx="8">
                  <c:v>0.8</c:v>
                </c:pt>
                <c:pt idx="16">
                  <c:v>0</c:v>
                </c:pt>
                <c:pt idx="24">
                  <c:v>0</c:v>
                </c:pt>
                <c:pt idx="32">
                  <c:v>0</c:v>
                </c:pt>
              </c:numCache>
            </c:numRef>
          </c:yVal>
          <c:smooth val="0"/>
          <c:extLst>
            <c:ext xmlns:c16="http://schemas.microsoft.com/office/drawing/2014/chart" uri="{C3380CC4-5D6E-409C-BE32-E72D297353CC}">
              <c16:uniqueId val="{00000013-206F-4BE1-8057-9B01B9455E95}"/>
            </c:ext>
          </c:extLst>
        </c:ser>
        <c:dLbls>
          <c:showLegendKey val="0"/>
          <c:showVal val="1"/>
          <c:showCatName val="0"/>
          <c:showSerName val="0"/>
          <c:showPercent val="0"/>
          <c:showBubbleSize val="0"/>
        </c:dLbls>
        <c:axId val="84219776"/>
        <c:axId val="84234240"/>
      </c:scatterChart>
      <c:valAx>
        <c:axId val="84219776"/>
        <c:scaling>
          <c:orientation val="minMax"/>
          <c:max val="9.6999999999999993"/>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1"/>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宮城県大衡村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起債発行額を極力抑制していることから，償還金は，ほぼ横ばいの状況となっている。実質は臨時財政対策債の償還費が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割以上を占めており，今後は発行額が大きい臨時財政対策債や償還期間が短い辺地対策事業債の償還が毎年発生してくることから償還額は</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年度をピークに</a:t>
          </a:r>
          <a:r>
            <a:rPr kumimoji="1" lang="ja-JP" altLang="ja-JP" sz="1100">
              <a:solidFill>
                <a:schemeClr val="dk1"/>
              </a:solidFill>
              <a:effectLst/>
              <a:latin typeface="+mn-lt"/>
              <a:ea typeface="+mn-ea"/>
              <a:cs typeface="+mn-cs"/>
            </a:rPr>
            <a:t>増加していくものと見込んでいる。</a:t>
          </a:r>
          <a:endParaRPr lang="ja-JP" altLang="ja-JP" sz="1400">
            <a:effectLst/>
          </a:endParaRPr>
        </a:p>
        <a:p>
          <a:r>
            <a:rPr kumimoji="1" lang="ja-JP" altLang="ja-JP" sz="1100">
              <a:solidFill>
                <a:schemeClr val="dk1"/>
              </a:solidFill>
              <a:effectLst/>
              <a:latin typeface="+mn-lt"/>
              <a:ea typeface="+mn-ea"/>
              <a:cs typeface="+mn-cs"/>
            </a:rPr>
            <a:t>　総体的には実質公債費比率が高くなる要素が強いため，今後も起債発行に際しては，内容を精査した上で必要最低限の発行に留めるよう努める。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宮城県大衡村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年度から</a:t>
          </a:r>
          <a:r>
            <a:rPr kumimoji="1" lang="ja-JP" altLang="ja-JP" sz="1100">
              <a:solidFill>
                <a:schemeClr val="dk1"/>
              </a:solidFill>
              <a:effectLst/>
              <a:latin typeface="+mn-lt"/>
              <a:ea typeface="+mn-ea"/>
              <a:cs typeface="+mn-cs"/>
            </a:rPr>
            <a:t>宅地造成事業特別会計において，多額の借入金を全額償還したことにより，将来負担比率の分子がマイナスに転じた。</a:t>
          </a:r>
          <a:endParaRPr lang="ja-JP" altLang="ja-JP" sz="1400">
            <a:effectLst/>
          </a:endParaRPr>
        </a:p>
        <a:p>
          <a:r>
            <a:rPr kumimoji="1" lang="ja-JP" altLang="ja-JP" sz="1100">
              <a:solidFill>
                <a:schemeClr val="dk1"/>
              </a:solidFill>
              <a:effectLst/>
              <a:latin typeface="+mn-lt"/>
              <a:ea typeface="+mn-ea"/>
              <a:cs typeface="+mn-cs"/>
            </a:rPr>
            <a:t>　引き続き財政の健全化に取り組んでいくこととする。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宮城県大衡村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財政調整基金は減少となったが，給食センター更新事業のための基金（特定目的基金：大衡村特定防衛施設周辺整備調整交付金事業）設置，積立を平成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年度から開始したことから，基金全体としては増加となった。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・基金残高の約</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割を占める財政調整基金が中長期的（</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年）に減少していく見込みであり，基金全体としても減少していく見込み。</a:t>
          </a:r>
          <a:endParaRPr lang="ja-JP" altLang="ja-JP" sz="1400">
            <a:effectLst/>
          </a:endParaRPr>
        </a:p>
        <a:p>
          <a:r>
            <a:rPr kumimoji="1" lang="ja-JP" altLang="ja-JP" sz="1100">
              <a:solidFill>
                <a:schemeClr val="dk1"/>
              </a:solidFill>
              <a:effectLst/>
              <a:latin typeface="+mn-lt"/>
              <a:ea typeface="+mn-ea"/>
              <a:cs typeface="+mn-cs"/>
            </a:rPr>
            <a:t>・特定目的基金については，年次的事業計画により増減していく見込み。</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①地域づくり推進のため</a:t>
          </a:r>
          <a:endParaRPr lang="ja-JP" altLang="ja-JP" sz="1400">
            <a:effectLst/>
          </a:endParaRPr>
        </a:p>
        <a:p>
          <a:r>
            <a:rPr kumimoji="1" lang="ja-JP" altLang="ja-JP" sz="1100">
              <a:solidFill>
                <a:schemeClr val="dk1"/>
              </a:solidFill>
              <a:effectLst/>
              <a:latin typeface="+mn-lt"/>
              <a:ea typeface="+mn-ea"/>
              <a:cs typeface="+mn-cs"/>
            </a:rPr>
            <a:t>②福祉活動の促進，快適な生活環境の形成等，高齢化社会到来に対応した施策の推進</a:t>
          </a:r>
          <a:endParaRPr lang="ja-JP" altLang="ja-JP" sz="1400">
            <a:effectLst/>
          </a:endParaRPr>
        </a:p>
        <a:p>
          <a:r>
            <a:rPr kumimoji="1" lang="ja-JP" altLang="ja-JP" sz="1100">
              <a:solidFill>
                <a:schemeClr val="dk1"/>
              </a:solidFill>
              <a:effectLst/>
              <a:latin typeface="+mn-lt"/>
              <a:ea typeface="+mn-ea"/>
              <a:cs typeface="+mn-cs"/>
            </a:rPr>
            <a:t>③地域の振興開発と活性化を図る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④</a:t>
          </a:r>
          <a:r>
            <a:rPr kumimoji="1" lang="ja-JP" altLang="ja-JP" sz="1100">
              <a:solidFill>
                <a:schemeClr val="dk1"/>
              </a:solidFill>
              <a:effectLst/>
              <a:latin typeface="+mn-lt"/>
              <a:ea typeface="+mn-ea"/>
              <a:cs typeface="+mn-cs"/>
            </a:rPr>
            <a:t>防衛施設周辺の生活環境の整備等に関する法律第</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条の規定による</a:t>
          </a:r>
          <a:endParaRPr lang="ja-JP" altLang="ja-JP">
            <a:effectLst/>
          </a:endParaRPr>
        </a:p>
        <a:p>
          <a:r>
            <a:rPr kumimoji="1" lang="ja-JP" altLang="en-US" sz="1100">
              <a:solidFill>
                <a:schemeClr val="dk1"/>
              </a:solidFill>
              <a:effectLst/>
              <a:latin typeface="+mn-lt"/>
              <a:ea typeface="+mn-ea"/>
              <a:cs typeface="+mn-cs"/>
            </a:rPr>
            <a:t>⑤</a:t>
          </a:r>
          <a:r>
            <a:rPr kumimoji="1" lang="ja-JP" altLang="ja-JP" sz="1100">
              <a:solidFill>
                <a:schemeClr val="dk1"/>
              </a:solidFill>
              <a:effectLst/>
              <a:latin typeface="+mn-lt"/>
              <a:ea typeface="+mn-ea"/>
              <a:cs typeface="+mn-cs"/>
            </a:rPr>
            <a:t>企業誘致の促進経費へ充当</a:t>
          </a:r>
          <a:endParaRPr lang="ja-JP" altLang="ja-JP" sz="1400">
            <a:effectLst/>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①利子分を積立てたことによる増加</a:t>
          </a:r>
          <a:endParaRPr lang="ja-JP" altLang="ja-JP" sz="1400">
            <a:effectLst/>
          </a:endParaRPr>
        </a:p>
        <a:p>
          <a:r>
            <a:rPr kumimoji="1" lang="ja-JP" altLang="ja-JP" sz="1100">
              <a:solidFill>
                <a:schemeClr val="dk1"/>
              </a:solidFill>
              <a:effectLst/>
              <a:latin typeface="+mn-lt"/>
              <a:ea typeface="+mn-ea"/>
              <a:cs typeface="+mn-cs"/>
            </a:rPr>
            <a:t>②利子積立</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百万円，取崩　民生団体</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補助</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百万円</a:t>
          </a:r>
          <a:endParaRPr lang="ja-JP" altLang="ja-JP" sz="1400">
            <a:effectLst/>
          </a:endParaRPr>
        </a:p>
        <a:p>
          <a:r>
            <a:rPr kumimoji="1" lang="ja-JP" altLang="ja-JP" sz="1100">
              <a:solidFill>
                <a:schemeClr val="dk1"/>
              </a:solidFill>
              <a:effectLst/>
              <a:latin typeface="+mn-lt"/>
              <a:ea typeface="+mn-ea"/>
              <a:cs typeface="+mn-cs"/>
            </a:rPr>
            <a:t>③利子分を積立てたことによる増加</a:t>
          </a:r>
          <a:endParaRPr lang="ja-JP" altLang="ja-JP" sz="1400">
            <a:effectLst/>
          </a:endParaRPr>
        </a:p>
        <a:p>
          <a:r>
            <a:rPr kumimoji="1" lang="ja-JP" altLang="ja-JP" sz="1100">
              <a:solidFill>
                <a:schemeClr val="dk1"/>
              </a:solidFill>
              <a:effectLst/>
              <a:latin typeface="+mn-lt"/>
              <a:ea typeface="+mn-ea"/>
              <a:cs typeface="+mn-cs"/>
            </a:rPr>
            <a:t>④利子・交付金積立</a:t>
          </a:r>
          <a:r>
            <a:rPr kumimoji="1" lang="en-US" altLang="ja-JP" sz="1100">
              <a:solidFill>
                <a:schemeClr val="dk1"/>
              </a:solidFill>
              <a:effectLst/>
              <a:latin typeface="+mn-lt"/>
              <a:ea typeface="+mn-ea"/>
              <a:cs typeface="+mn-cs"/>
            </a:rPr>
            <a:t>84</a:t>
          </a:r>
          <a:r>
            <a:rPr kumimoji="1" lang="ja-JP" altLang="ja-JP" sz="1100">
              <a:solidFill>
                <a:schemeClr val="dk1"/>
              </a:solidFill>
              <a:effectLst/>
              <a:latin typeface="+mn-lt"/>
              <a:ea typeface="+mn-ea"/>
              <a:cs typeface="+mn-cs"/>
            </a:rPr>
            <a:t>百万円，取崩　</a:t>
          </a:r>
          <a:r>
            <a:rPr kumimoji="1" lang="ja-JP" altLang="en-US" sz="1100">
              <a:solidFill>
                <a:schemeClr val="dk1"/>
              </a:solidFill>
              <a:effectLst/>
              <a:latin typeface="+mn-lt"/>
              <a:ea typeface="+mn-ea"/>
              <a:cs typeface="+mn-cs"/>
            </a:rPr>
            <a:t>医療費助成事業充当</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百万円</a:t>
          </a:r>
          <a:endParaRPr lang="ja-JP" altLang="ja-JP" sz="1400">
            <a:effectLst/>
          </a:endParaRPr>
        </a:p>
        <a:p>
          <a:r>
            <a:rPr kumimoji="1" lang="ja-JP" altLang="ja-JP" sz="1100">
              <a:solidFill>
                <a:schemeClr val="dk1"/>
              </a:solidFill>
              <a:effectLst/>
              <a:latin typeface="+mn-lt"/>
              <a:ea typeface="+mn-ea"/>
              <a:cs typeface="+mn-cs"/>
            </a:rPr>
            <a:t>⑤利子分を積立てたことによる増加</a:t>
          </a:r>
          <a:endParaRPr lang="ja-JP" altLang="ja-JP" sz="1400">
            <a:effectLst/>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①将来の地域づくり推進に備え現在高を確保する。</a:t>
          </a:r>
          <a:endParaRPr lang="ja-JP" altLang="ja-JP" sz="1400">
            <a:effectLst/>
          </a:endParaRPr>
        </a:p>
        <a:p>
          <a:r>
            <a:rPr kumimoji="1" lang="ja-JP" altLang="ja-JP" sz="1100">
              <a:solidFill>
                <a:schemeClr val="dk1"/>
              </a:solidFill>
              <a:effectLst/>
              <a:latin typeface="+mn-lt"/>
              <a:ea typeface="+mn-ea"/>
              <a:cs typeface="+mn-cs"/>
            </a:rPr>
            <a:t>②</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～高齢者ﾀｸｼｰ利用助成事業へ充当しており，今後減額の見込み。</a:t>
          </a:r>
          <a:endParaRPr lang="ja-JP" altLang="ja-JP" sz="1400">
            <a:effectLst/>
          </a:endParaRPr>
        </a:p>
        <a:p>
          <a:r>
            <a:rPr kumimoji="1" lang="ja-JP" altLang="ja-JP" sz="1100">
              <a:solidFill>
                <a:schemeClr val="dk1"/>
              </a:solidFill>
              <a:effectLst/>
              <a:latin typeface="+mn-lt"/>
              <a:ea typeface="+mn-ea"/>
              <a:cs typeface="+mn-cs"/>
            </a:rPr>
            <a:t>③将来の振興開発等に備え現在高を確保する。</a:t>
          </a:r>
          <a:endParaRPr lang="ja-JP" altLang="ja-JP" sz="1400">
            <a:effectLst/>
          </a:endParaRPr>
        </a:p>
        <a:p>
          <a:r>
            <a:rPr kumimoji="1" lang="ja-JP" altLang="ja-JP" sz="1100">
              <a:solidFill>
                <a:schemeClr val="dk1"/>
              </a:solidFill>
              <a:effectLst/>
              <a:latin typeface="+mn-lt"/>
              <a:ea typeface="+mn-ea"/>
              <a:cs typeface="+mn-cs"/>
            </a:rPr>
            <a:t>④医療費助成事業，給食ｾﾝﾀｰ整備事業を計画。年次計画より積立，処分の見込み。</a:t>
          </a:r>
          <a:endParaRPr lang="ja-JP" altLang="ja-JP">
            <a:effectLst/>
          </a:endParaRPr>
        </a:p>
        <a:p>
          <a:r>
            <a:rPr kumimoji="1" lang="ja-JP" altLang="ja-JP" sz="1100">
              <a:solidFill>
                <a:schemeClr val="dk1"/>
              </a:solidFill>
              <a:effectLst/>
              <a:latin typeface="+mn-lt"/>
              <a:ea typeface="+mn-ea"/>
              <a:cs typeface="+mn-cs"/>
            </a:rPr>
            <a:t>⑤</a:t>
          </a:r>
          <a:r>
            <a:rPr kumimoji="1" lang="ja-JP" altLang="en-US" sz="1100">
              <a:solidFill>
                <a:schemeClr val="dk1"/>
              </a:solidFill>
              <a:effectLst/>
              <a:latin typeface="+mn-lt"/>
              <a:ea typeface="+mn-ea"/>
              <a:cs typeface="+mn-cs"/>
            </a:rPr>
            <a:t>将来の経費増大に備え現在高を確保する。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・利子分</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余剰金</a:t>
          </a:r>
          <a:r>
            <a:rPr kumimoji="1" lang="en-US" altLang="ja-JP" sz="1100">
              <a:solidFill>
                <a:schemeClr val="dk1"/>
              </a:solidFill>
              <a:effectLst/>
              <a:latin typeface="+mn-lt"/>
              <a:ea typeface="+mn-ea"/>
              <a:cs typeface="+mn-cs"/>
            </a:rPr>
            <a:t>111</a:t>
          </a:r>
          <a:r>
            <a:rPr kumimoji="1" lang="ja-JP" altLang="ja-JP" sz="1100">
              <a:solidFill>
                <a:schemeClr val="dk1"/>
              </a:solidFill>
              <a:effectLst/>
              <a:latin typeface="+mn-lt"/>
              <a:ea typeface="+mn-ea"/>
              <a:cs typeface="+mn-cs"/>
            </a:rPr>
            <a:t>百万円を積立てたことによる増加</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・財源不足への充当として</a:t>
          </a:r>
          <a:r>
            <a:rPr kumimoji="1" lang="en-US" altLang="ja-JP" sz="1100">
              <a:solidFill>
                <a:schemeClr val="dk1"/>
              </a:solidFill>
              <a:effectLst/>
              <a:latin typeface="+mn-lt"/>
              <a:ea typeface="+mn-ea"/>
              <a:cs typeface="+mn-cs"/>
            </a:rPr>
            <a:t>130</a:t>
          </a:r>
          <a:r>
            <a:rPr kumimoji="1" lang="ja-JP" altLang="en-US" sz="1100">
              <a:solidFill>
                <a:schemeClr val="dk1"/>
              </a:solidFill>
              <a:effectLst/>
              <a:latin typeface="+mn-lt"/>
              <a:ea typeface="+mn-ea"/>
              <a:cs typeface="+mn-cs"/>
            </a:rPr>
            <a:t>百万円を取り崩したことによる減少</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・村の財政調整を図るため中長期的（</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年）に</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億円程度まで減少していく見込み。</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・利子分を積立てたことによる増加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・経済変動等の財源不足に備え現在高を確保する。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宮城県大衡村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5,983
5,901
60.32
4,671,216
4,541,406
114,294
2,517,384
3,540,206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a:extLst>
            <a:ext uri="{FF2B5EF4-FFF2-40B4-BE49-F238E27FC236}">
              <a16:creationId xmlns:a16="http://schemas.microsoft.com/office/drawing/2014/main" id="{00000000-0008-0000-0D00-00001A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a:extLst>
            <a:ext uri="{FF2B5EF4-FFF2-40B4-BE49-F238E27FC236}">
              <a16:creationId xmlns:a16="http://schemas.microsoft.com/office/drawing/2014/main" id="{00000000-0008-0000-0D00-00001D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a:extLst>
            <a:ext uri="{FF2B5EF4-FFF2-40B4-BE49-F238E27FC236}">
              <a16:creationId xmlns:a16="http://schemas.microsoft.com/office/drawing/2014/main" id="{00000000-0008-0000-0D00-00001F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a:extLst>
            <a:ext uri="{FF2B5EF4-FFF2-40B4-BE49-F238E27FC236}">
              <a16:creationId xmlns:a16="http://schemas.microsoft.com/office/drawing/2014/main" id="{00000000-0008-0000-0D00-000020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a:extLst>
            <a:ext uri="{FF2B5EF4-FFF2-40B4-BE49-F238E27FC236}">
              <a16:creationId xmlns:a16="http://schemas.microsoft.com/office/drawing/2014/main" id="{00000000-0008-0000-0D00-000021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a:extLst>
            <a:ext uri="{FF2B5EF4-FFF2-40B4-BE49-F238E27FC236}">
              <a16:creationId xmlns:a16="http://schemas.microsoft.com/office/drawing/2014/main" id="{00000000-0008-0000-0D00-000022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a:extLst>
            <a:ext uri="{FF2B5EF4-FFF2-40B4-BE49-F238E27FC236}">
              <a16:creationId xmlns:a16="http://schemas.microsoft.com/office/drawing/2014/main" id="{00000000-0008-0000-0D00-000023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a:extLst>
            <a:ext uri="{FF2B5EF4-FFF2-40B4-BE49-F238E27FC236}">
              <a16:creationId xmlns:a16="http://schemas.microsoft.com/office/drawing/2014/main" id="{00000000-0008-0000-0D00-000024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7" name="テキスト ボックス 36">
          <a:extLst>
            <a:ext uri="{FF2B5EF4-FFF2-40B4-BE49-F238E27FC236}">
              <a16:creationId xmlns:a16="http://schemas.microsoft.com/office/drawing/2014/main" id="{00000000-0008-0000-0D00-000025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8" name="テキスト ボックス 37">
          <a:extLst>
            <a:ext uri="{FF2B5EF4-FFF2-40B4-BE49-F238E27FC236}">
              <a16:creationId xmlns:a16="http://schemas.microsoft.com/office/drawing/2014/main" id="{00000000-0008-0000-0D00-00002600000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9" name="テキスト ボックス 38">
          <a:extLst>
            <a:ext uri="{FF2B5EF4-FFF2-40B4-BE49-F238E27FC236}">
              <a16:creationId xmlns:a16="http://schemas.microsoft.com/office/drawing/2014/main" id="{00000000-0008-0000-0D00-000027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0" name="テキスト ボックス 39">
          <a:extLst>
            <a:ext uri="{FF2B5EF4-FFF2-40B4-BE49-F238E27FC236}">
              <a16:creationId xmlns:a16="http://schemas.microsoft.com/office/drawing/2014/main" id="{00000000-0008-0000-0D00-00002800000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a:extLst>
            <a:ext uri="{FF2B5EF4-FFF2-40B4-BE49-F238E27FC236}">
              <a16:creationId xmlns:a16="http://schemas.microsoft.com/office/drawing/2014/main" id="{00000000-0008-0000-0D00-000035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平成２８年度に策定している公共施設等総合管理計画で示すように、本村の公共施設の２８．８％が築３０年を経過している状況にあり、今後はこれら老朽化した施設の更新等が発生してくることから、施設利用の方針や個別計画策定による施設の統廃合等を行うなど、公共施設の適切な管理を進めていくこととする。</a:t>
          </a:r>
          <a:endParaRPr kumimoji="1" lang="en-US" altLang="ja-JP" sz="11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4" name="テキスト ボックス 53">
          <a:extLst>
            <a:ext uri="{FF2B5EF4-FFF2-40B4-BE49-F238E27FC236}">
              <a16:creationId xmlns:a16="http://schemas.microsoft.com/office/drawing/2014/main" id="{00000000-0008-0000-0D00-000036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5" name="直線コネクタ 54">
          <a:extLst>
            <a:ext uri="{FF2B5EF4-FFF2-40B4-BE49-F238E27FC236}">
              <a16:creationId xmlns:a16="http://schemas.microsoft.com/office/drawing/2014/main" id="{00000000-0008-0000-0D00-000037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6" name="テキスト ボックス 55">
          <a:extLst>
            <a:ext uri="{FF2B5EF4-FFF2-40B4-BE49-F238E27FC236}">
              <a16:creationId xmlns:a16="http://schemas.microsoft.com/office/drawing/2014/main" id="{00000000-0008-0000-0D00-000038000000}"/>
            </a:ext>
          </a:extLst>
        </xdr:cNvPr>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7" name="直線コネクタ 56">
          <a:extLst>
            <a:ext uri="{FF2B5EF4-FFF2-40B4-BE49-F238E27FC236}">
              <a16:creationId xmlns:a16="http://schemas.microsoft.com/office/drawing/2014/main" id="{00000000-0008-0000-0D00-000039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8" name="テキスト ボックス 57">
          <a:extLst>
            <a:ext uri="{FF2B5EF4-FFF2-40B4-BE49-F238E27FC236}">
              <a16:creationId xmlns:a16="http://schemas.microsoft.com/office/drawing/2014/main" id="{00000000-0008-0000-0D00-00003A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9" name="直線コネクタ 58">
          <a:extLst>
            <a:ext uri="{FF2B5EF4-FFF2-40B4-BE49-F238E27FC236}">
              <a16:creationId xmlns:a16="http://schemas.microsoft.com/office/drawing/2014/main" id="{00000000-0008-0000-0D00-00003B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0" name="テキスト ボックス 59">
          <a:extLst>
            <a:ext uri="{FF2B5EF4-FFF2-40B4-BE49-F238E27FC236}">
              <a16:creationId xmlns:a16="http://schemas.microsoft.com/office/drawing/2014/main" id="{00000000-0008-0000-0D00-00003C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1" name="直線コネクタ 60">
          <a:extLst>
            <a:ext uri="{FF2B5EF4-FFF2-40B4-BE49-F238E27FC236}">
              <a16:creationId xmlns:a16="http://schemas.microsoft.com/office/drawing/2014/main" id="{00000000-0008-0000-0D00-00003D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2" name="テキスト ボックス 61">
          <a:extLst>
            <a:ext uri="{FF2B5EF4-FFF2-40B4-BE49-F238E27FC236}">
              <a16:creationId xmlns:a16="http://schemas.microsoft.com/office/drawing/2014/main" id="{00000000-0008-0000-0D00-00003E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4" name="テキスト ボックス 63">
          <a:extLst>
            <a:ext uri="{FF2B5EF4-FFF2-40B4-BE49-F238E27FC236}">
              <a16:creationId xmlns:a16="http://schemas.microsoft.com/office/drawing/2014/main" id="{00000000-0008-0000-0D00-000040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6" name="テキスト ボックス 65">
          <a:extLst>
            <a:ext uri="{FF2B5EF4-FFF2-40B4-BE49-F238E27FC236}">
              <a16:creationId xmlns:a16="http://schemas.microsoft.com/office/drawing/2014/main" id="{00000000-0008-0000-0D00-000042000000}"/>
            </a:ext>
          </a:extLst>
        </xdr:cNvPr>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8" name="テキスト ボックス 67">
          <a:extLst>
            <a:ext uri="{FF2B5EF4-FFF2-40B4-BE49-F238E27FC236}">
              <a16:creationId xmlns:a16="http://schemas.microsoft.com/office/drawing/2014/main" id="{00000000-0008-0000-0D00-000044000000}"/>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a:extLst>
            <a:ext uri="{FF2B5EF4-FFF2-40B4-BE49-F238E27FC236}">
              <a16:creationId xmlns:a16="http://schemas.microsoft.com/office/drawing/2014/main" id="{00000000-0008-0000-0D00-000045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142452</xdr:rowOff>
    </xdr:from>
    <xdr:to>
      <xdr:col>23</xdr:col>
      <xdr:colOff>85090</xdr:colOff>
      <xdr:row>33</xdr:row>
      <xdr:rowOff>108691</xdr:rowOff>
    </xdr:to>
    <xdr:cxnSp macro="">
      <xdr:nvCxnSpPr>
        <xdr:cNvPr id="70" name="直線コネクタ 69">
          <a:extLst>
            <a:ext uri="{FF2B5EF4-FFF2-40B4-BE49-F238E27FC236}">
              <a16:creationId xmlns:a16="http://schemas.microsoft.com/office/drawing/2014/main" id="{00000000-0008-0000-0D00-000046000000}"/>
            </a:ext>
          </a:extLst>
        </xdr:cNvPr>
        <xdr:cNvCxnSpPr/>
      </xdr:nvCxnSpPr>
      <xdr:spPr>
        <a:xfrm flipV="1">
          <a:off x="4760595" y="5543127"/>
          <a:ext cx="1270" cy="99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112518</xdr:rowOff>
    </xdr:from>
    <xdr:ext cx="405111" cy="259045"/>
    <xdr:sp macro="" textlink="">
      <xdr:nvSpPr>
        <xdr:cNvPr id="71" name="有形固定資産減価償却率最小値テキスト">
          <a:extLst>
            <a:ext uri="{FF2B5EF4-FFF2-40B4-BE49-F238E27FC236}">
              <a16:creationId xmlns:a16="http://schemas.microsoft.com/office/drawing/2014/main" id="{00000000-0008-0000-0D00-000047000000}"/>
            </a:ext>
          </a:extLst>
        </xdr:cNvPr>
        <xdr:cNvSpPr txBox="1"/>
      </xdr:nvSpPr>
      <xdr:spPr>
        <a:xfrm>
          <a:off x="4813300" y="6541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108691</xdr:rowOff>
    </xdr:from>
    <xdr:to>
      <xdr:col>23</xdr:col>
      <xdr:colOff>174625</xdr:colOff>
      <xdr:row>33</xdr:row>
      <xdr:rowOff>108691</xdr:rowOff>
    </xdr:to>
    <xdr:cxnSp macro="">
      <xdr:nvCxnSpPr>
        <xdr:cNvPr id="72" name="直線コネクタ 71">
          <a:extLst>
            <a:ext uri="{FF2B5EF4-FFF2-40B4-BE49-F238E27FC236}">
              <a16:creationId xmlns:a16="http://schemas.microsoft.com/office/drawing/2014/main" id="{00000000-0008-0000-0D00-000048000000}"/>
            </a:ext>
          </a:extLst>
        </xdr:cNvPr>
        <xdr:cNvCxnSpPr/>
      </xdr:nvCxnSpPr>
      <xdr:spPr>
        <a:xfrm>
          <a:off x="4673600" y="653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89129</xdr:rowOff>
    </xdr:from>
    <xdr:ext cx="405111" cy="259045"/>
    <xdr:sp macro="" textlink="">
      <xdr:nvSpPr>
        <xdr:cNvPr id="73" name="有形固定資産減価償却率最大値テキスト">
          <a:extLst>
            <a:ext uri="{FF2B5EF4-FFF2-40B4-BE49-F238E27FC236}">
              <a16:creationId xmlns:a16="http://schemas.microsoft.com/office/drawing/2014/main" id="{00000000-0008-0000-0D00-000049000000}"/>
            </a:ext>
          </a:extLst>
        </xdr:cNvPr>
        <xdr:cNvSpPr txBox="1"/>
      </xdr:nvSpPr>
      <xdr:spPr>
        <a:xfrm>
          <a:off x="4813300" y="531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142452</xdr:rowOff>
    </xdr:from>
    <xdr:to>
      <xdr:col>23</xdr:col>
      <xdr:colOff>174625</xdr:colOff>
      <xdr:row>27</xdr:row>
      <xdr:rowOff>142452</xdr:rowOff>
    </xdr:to>
    <xdr:cxnSp macro="">
      <xdr:nvCxnSpPr>
        <xdr:cNvPr id="74" name="直線コネクタ 73">
          <a:extLst>
            <a:ext uri="{FF2B5EF4-FFF2-40B4-BE49-F238E27FC236}">
              <a16:creationId xmlns:a16="http://schemas.microsoft.com/office/drawing/2014/main" id="{00000000-0008-0000-0D00-00004A000000}"/>
            </a:ext>
          </a:extLst>
        </xdr:cNvPr>
        <xdr:cNvCxnSpPr/>
      </xdr:nvCxnSpPr>
      <xdr:spPr>
        <a:xfrm>
          <a:off x="4673600" y="5543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23512</xdr:rowOff>
    </xdr:from>
    <xdr:ext cx="405111" cy="259045"/>
    <xdr:sp macro="" textlink="">
      <xdr:nvSpPr>
        <xdr:cNvPr id="75" name="有形固定資産減価償却率平均値テキスト">
          <a:extLst>
            <a:ext uri="{FF2B5EF4-FFF2-40B4-BE49-F238E27FC236}">
              <a16:creationId xmlns:a16="http://schemas.microsoft.com/office/drawing/2014/main" id="{00000000-0008-0000-0D00-00004B000000}"/>
            </a:ext>
          </a:extLst>
        </xdr:cNvPr>
        <xdr:cNvSpPr txBox="1"/>
      </xdr:nvSpPr>
      <xdr:spPr>
        <a:xfrm>
          <a:off x="4813300" y="59385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45085</xdr:rowOff>
    </xdr:from>
    <xdr:to>
      <xdr:col>23</xdr:col>
      <xdr:colOff>136525</xdr:colOff>
      <xdr:row>30</xdr:row>
      <xdr:rowOff>146685</xdr:rowOff>
    </xdr:to>
    <xdr:sp macro="" textlink="">
      <xdr:nvSpPr>
        <xdr:cNvPr id="76" name="フローチャート: 判断 75">
          <a:extLst>
            <a:ext uri="{FF2B5EF4-FFF2-40B4-BE49-F238E27FC236}">
              <a16:creationId xmlns:a16="http://schemas.microsoft.com/office/drawing/2014/main" id="{00000000-0008-0000-0D00-00004C000000}"/>
            </a:ext>
          </a:extLst>
        </xdr:cNvPr>
        <xdr:cNvSpPr/>
      </xdr:nvSpPr>
      <xdr:spPr>
        <a:xfrm>
          <a:off x="47117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82867</xdr:rowOff>
    </xdr:from>
    <xdr:to>
      <xdr:col>19</xdr:col>
      <xdr:colOff>187325</xdr:colOff>
      <xdr:row>31</xdr:row>
      <xdr:rowOff>13017</xdr:rowOff>
    </xdr:to>
    <xdr:sp macro="" textlink="">
      <xdr:nvSpPr>
        <xdr:cNvPr id="77" name="フローチャート: 判断 76">
          <a:extLst>
            <a:ext uri="{FF2B5EF4-FFF2-40B4-BE49-F238E27FC236}">
              <a16:creationId xmlns:a16="http://schemas.microsoft.com/office/drawing/2014/main" id="{00000000-0008-0000-0D00-00004D000000}"/>
            </a:ext>
          </a:extLst>
        </xdr:cNvPr>
        <xdr:cNvSpPr/>
      </xdr:nvSpPr>
      <xdr:spPr>
        <a:xfrm>
          <a:off x="4000500" y="599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91863</xdr:rowOff>
    </xdr:from>
    <xdr:to>
      <xdr:col>15</xdr:col>
      <xdr:colOff>187325</xdr:colOff>
      <xdr:row>31</xdr:row>
      <xdr:rowOff>22013</xdr:rowOff>
    </xdr:to>
    <xdr:sp macro="" textlink="">
      <xdr:nvSpPr>
        <xdr:cNvPr id="78" name="フローチャート: 判断 77">
          <a:extLst>
            <a:ext uri="{FF2B5EF4-FFF2-40B4-BE49-F238E27FC236}">
              <a16:creationId xmlns:a16="http://schemas.microsoft.com/office/drawing/2014/main" id="{00000000-0008-0000-0D00-00004E000000}"/>
            </a:ext>
          </a:extLst>
        </xdr:cNvPr>
        <xdr:cNvSpPr/>
      </xdr:nvSpPr>
      <xdr:spPr>
        <a:xfrm>
          <a:off x="3238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135043</xdr:rowOff>
    </xdr:from>
    <xdr:to>
      <xdr:col>11</xdr:col>
      <xdr:colOff>187325</xdr:colOff>
      <xdr:row>31</xdr:row>
      <xdr:rowOff>65193</xdr:rowOff>
    </xdr:to>
    <xdr:sp macro="" textlink="">
      <xdr:nvSpPr>
        <xdr:cNvPr id="79" name="フローチャート: 判断 78">
          <a:extLst>
            <a:ext uri="{FF2B5EF4-FFF2-40B4-BE49-F238E27FC236}">
              <a16:creationId xmlns:a16="http://schemas.microsoft.com/office/drawing/2014/main" id="{00000000-0008-0000-0D00-00004F000000}"/>
            </a:ext>
          </a:extLst>
        </xdr:cNvPr>
        <xdr:cNvSpPr/>
      </xdr:nvSpPr>
      <xdr:spPr>
        <a:xfrm>
          <a:off x="2476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D00-000051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D00-000052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D00-000053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D00-000054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108585</xdr:rowOff>
    </xdr:from>
    <xdr:to>
      <xdr:col>19</xdr:col>
      <xdr:colOff>187325</xdr:colOff>
      <xdr:row>30</xdr:row>
      <xdr:rowOff>38735</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40005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22966</xdr:rowOff>
    </xdr:from>
    <xdr:to>
      <xdr:col>11</xdr:col>
      <xdr:colOff>187325</xdr:colOff>
      <xdr:row>31</xdr:row>
      <xdr:rowOff>124566</xdr:rowOff>
    </xdr:to>
    <xdr:sp macro="" textlink="">
      <xdr:nvSpPr>
        <xdr:cNvPr id="86" name="楕円 85">
          <a:extLst>
            <a:ext uri="{FF2B5EF4-FFF2-40B4-BE49-F238E27FC236}">
              <a16:creationId xmlns:a16="http://schemas.microsoft.com/office/drawing/2014/main" id="{00000000-0008-0000-0D00-000056000000}"/>
            </a:ext>
          </a:extLst>
        </xdr:cNvPr>
        <xdr:cNvSpPr/>
      </xdr:nvSpPr>
      <xdr:spPr>
        <a:xfrm>
          <a:off x="2476500" y="610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31</xdr:row>
      <xdr:rowOff>4144</xdr:rowOff>
    </xdr:from>
    <xdr:ext cx="405111" cy="259045"/>
    <xdr:sp macro="" textlink="">
      <xdr:nvSpPr>
        <xdr:cNvPr id="87" name="n_1aveValue有形固定資産減価償却率">
          <a:extLst>
            <a:ext uri="{FF2B5EF4-FFF2-40B4-BE49-F238E27FC236}">
              <a16:creationId xmlns:a16="http://schemas.microsoft.com/office/drawing/2014/main" id="{00000000-0008-0000-0D00-000057000000}"/>
            </a:ext>
          </a:extLst>
        </xdr:cNvPr>
        <xdr:cNvSpPr txBox="1"/>
      </xdr:nvSpPr>
      <xdr:spPr>
        <a:xfrm>
          <a:off x="3836044" y="6090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38540</xdr:rowOff>
    </xdr:from>
    <xdr:ext cx="405111" cy="259045"/>
    <xdr:sp macro="" textlink="">
      <xdr:nvSpPr>
        <xdr:cNvPr id="88" name="n_2aveValue有形固定資産減価償却率">
          <a:extLst>
            <a:ext uri="{FF2B5EF4-FFF2-40B4-BE49-F238E27FC236}">
              <a16:creationId xmlns:a16="http://schemas.microsoft.com/office/drawing/2014/main" id="{00000000-0008-0000-0D00-000058000000}"/>
            </a:ext>
          </a:extLst>
        </xdr:cNvPr>
        <xdr:cNvSpPr txBox="1"/>
      </xdr:nvSpPr>
      <xdr:spPr>
        <a:xfrm>
          <a:off x="3086744" y="5782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81720</xdr:rowOff>
    </xdr:from>
    <xdr:ext cx="405111" cy="259045"/>
    <xdr:sp macro="" textlink="">
      <xdr:nvSpPr>
        <xdr:cNvPr id="89" name="n_3aveValue有形固定資産減価償却率">
          <a:extLst>
            <a:ext uri="{FF2B5EF4-FFF2-40B4-BE49-F238E27FC236}">
              <a16:creationId xmlns:a16="http://schemas.microsoft.com/office/drawing/2014/main" id="{00000000-0008-0000-0D00-000059000000}"/>
            </a:ext>
          </a:extLst>
        </xdr:cNvPr>
        <xdr:cNvSpPr txBox="1"/>
      </xdr:nvSpPr>
      <xdr:spPr>
        <a:xfrm>
          <a:off x="2324744" y="5825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55262</xdr:rowOff>
    </xdr:from>
    <xdr:ext cx="405111" cy="259045"/>
    <xdr:sp macro="" textlink="">
      <xdr:nvSpPr>
        <xdr:cNvPr id="90" name="n_1mainValue有形固定資産減価償却率">
          <a:extLst>
            <a:ext uri="{FF2B5EF4-FFF2-40B4-BE49-F238E27FC236}">
              <a16:creationId xmlns:a16="http://schemas.microsoft.com/office/drawing/2014/main" id="{00000000-0008-0000-0D00-00005A000000}"/>
            </a:ext>
          </a:extLst>
        </xdr:cNvPr>
        <xdr:cNvSpPr txBox="1"/>
      </xdr:nvSpPr>
      <xdr:spPr>
        <a:xfrm>
          <a:off x="3836044" y="5627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115693</xdr:rowOff>
    </xdr:from>
    <xdr:ext cx="405111" cy="259045"/>
    <xdr:sp macro="" textlink="">
      <xdr:nvSpPr>
        <xdr:cNvPr id="91" name="n_3mainValue有形固定資産減価償却率">
          <a:extLst>
            <a:ext uri="{FF2B5EF4-FFF2-40B4-BE49-F238E27FC236}">
              <a16:creationId xmlns:a16="http://schemas.microsoft.com/office/drawing/2014/main" id="{00000000-0008-0000-0D00-00005B000000}"/>
            </a:ext>
          </a:extLst>
        </xdr:cNvPr>
        <xdr:cNvSpPr txBox="1"/>
      </xdr:nvSpPr>
      <xdr:spPr>
        <a:xfrm>
          <a:off x="2324744" y="6202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a:extLst>
            <a:ext uri="{FF2B5EF4-FFF2-40B4-BE49-F238E27FC236}">
              <a16:creationId xmlns:a16="http://schemas.microsoft.com/office/drawing/2014/main" id="{00000000-0008-0000-0D00-00005C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3" name="正方形/長方形 92">
          <a:extLst>
            <a:ext uri="{FF2B5EF4-FFF2-40B4-BE49-F238E27FC236}">
              <a16:creationId xmlns:a16="http://schemas.microsoft.com/office/drawing/2014/main" id="{00000000-0008-0000-0D00-00005D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4" name="正方形/長方形 93">
          <a:extLst>
            <a:ext uri="{FF2B5EF4-FFF2-40B4-BE49-F238E27FC236}">
              <a16:creationId xmlns:a16="http://schemas.microsoft.com/office/drawing/2014/main" id="{00000000-0008-0000-0D00-00005E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[ 629.4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a:extLst>
            <a:ext uri="{FF2B5EF4-FFF2-40B4-BE49-F238E27FC236}">
              <a16:creationId xmlns:a16="http://schemas.microsoft.com/office/drawing/2014/main" id="{00000000-0008-0000-0D00-00005F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a:extLst>
            <a:ext uri="{FF2B5EF4-FFF2-40B4-BE49-F238E27FC236}">
              <a16:creationId xmlns:a16="http://schemas.microsoft.com/office/drawing/2014/main" id="{00000000-0008-0000-0D00-000060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a:extLst>
            <a:ext uri="{FF2B5EF4-FFF2-40B4-BE49-F238E27FC236}">
              <a16:creationId xmlns:a16="http://schemas.microsoft.com/office/drawing/2014/main" id="{00000000-0008-0000-0D00-000068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税収は企業誘致により増加傾向にあり、引き続き重要施策である企業誘致、定住促進施策を実施し、歳入の確保を図るとともに、各種事業内容を精査することで起債発行額の抑制に努めることとする。</a:t>
          </a:r>
        </a:p>
      </xdr:txBody>
    </xdr:sp>
    <xdr:clientData/>
  </xdr:twoCellAnchor>
  <xdr:oneCellAnchor>
    <xdr:from>
      <xdr:col>57</xdr:col>
      <xdr:colOff>111125</xdr:colOff>
      <xdr:row>23</xdr:row>
      <xdr:rowOff>47625</xdr:rowOff>
    </xdr:from>
    <xdr:ext cx="349839" cy="225703"/>
    <xdr:sp macro="" textlink="">
      <xdr:nvSpPr>
        <xdr:cNvPr id="105" name="テキスト ボックス 104">
          <a:extLst>
            <a:ext uri="{FF2B5EF4-FFF2-40B4-BE49-F238E27FC236}">
              <a16:creationId xmlns:a16="http://schemas.microsoft.com/office/drawing/2014/main" id="{00000000-0008-0000-0D00-000069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a:extLst>
            <a:ext uri="{FF2B5EF4-FFF2-40B4-BE49-F238E27FC236}">
              <a16:creationId xmlns:a16="http://schemas.microsoft.com/office/drawing/2014/main" id="{00000000-0008-0000-0D00-00006A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7" name="直線コネクタ 106">
          <a:extLst>
            <a:ext uri="{FF2B5EF4-FFF2-40B4-BE49-F238E27FC236}">
              <a16:creationId xmlns:a16="http://schemas.microsoft.com/office/drawing/2014/main" id="{00000000-0008-0000-0D00-00006B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8" name="テキスト ボックス 107">
          <a:extLst>
            <a:ext uri="{FF2B5EF4-FFF2-40B4-BE49-F238E27FC236}">
              <a16:creationId xmlns:a16="http://schemas.microsoft.com/office/drawing/2014/main" id="{00000000-0008-0000-0D00-00006C000000}"/>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9" name="直線コネクタ 108">
          <a:extLst>
            <a:ext uri="{FF2B5EF4-FFF2-40B4-BE49-F238E27FC236}">
              <a16:creationId xmlns:a16="http://schemas.microsoft.com/office/drawing/2014/main" id="{00000000-0008-0000-0D00-00006D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0" name="テキスト ボックス 109">
          <a:extLst>
            <a:ext uri="{FF2B5EF4-FFF2-40B4-BE49-F238E27FC236}">
              <a16:creationId xmlns:a16="http://schemas.microsoft.com/office/drawing/2014/main" id="{00000000-0008-0000-0D00-00006E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1" name="直線コネクタ 110">
          <a:extLst>
            <a:ext uri="{FF2B5EF4-FFF2-40B4-BE49-F238E27FC236}">
              <a16:creationId xmlns:a16="http://schemas.microsoft.com/office/drawing/2014/main" id="{00000000-0008-0000-0D00-00006F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比率グラフ枠">
          <a:extLst>
            <a:ext uri="{FF2B5EF4-FFF2-40B4-BE49-F238E27FC236}">
              <a16:creationId xmlns:a16="http://schemas.microsoft.com/office/drawing/2014/main" id="{00000000-0008-0000-0D00-000077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15551</xdr:rowOff>
    </xdr:from>
    <xdr:to>
      <xdr:col>76</xdr:col>
      <xdr:colOff>21589</xdr:colOff>
      <xdr:row>34</xdr:row>
      <xdr:rowOff>151342</xdr:rowOff>
    </xdr:to>
    <xdr:cxnSp macro="">
      <xdr:nvCxnSpPr>
        <xdr:cNvPr id="120" name="直線コネクタ 119">
          <a:extLst>
            <a:ext uri="{FF2B5EF4-FFF2-40B4-BE49-F238E27FC236}">
              <a16:creationId xmlns:a16="http://schemas.microsoft.com/office/drawing/2014/main" id="{00000000-0008-0000-0D00-000078000000}"/>
            </a:ext>
          </a:extLst>
        </xdr:cNvPr>
        <xdr:cNvCxnSpPr/>
      </xdr:nvCxnSpPr>
      <xdr:spPr>
        <a:xfrm flipV="1">
          <a:off x="14793595" y="5416226"/>
          <a:ext cx="1269" cy="1335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1" name="債務償還比率最小値テキスト">
          <a:extLst>
            <a:ext uri="{FF2B5EF4-FFF2-40B4-BE49-F238E27FC236}">
              <a16:creationId xmlns:a16="http://schemas.microsoft.com/office/drawing/2014/main" id="{00000000-0008-0000-0D00-000079000000}"/>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2" name="直線コネクタ 121">
          <a:extLst>
            <a:ext uri="{FF2B5EF4-FFF2-40B4-BE49-F238E27FC236}">
              <a16:creationId xmlns:a16="http://schemas.microsoft.com/office/drawing/2014/main" id="{00000000-0008-0000-0D00-00007A000000}"/>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133678</xdr:rowOff>
    </xdr:from>
    <xdr:ext cx="560923" cy="259045"/>
    <xdr:sp macro="" textlink="">
      <xdr:nvSpPr>
        <xdr:cNvPr id="123" name="債務償還比率最大値テキスト">
          <a:extLst>
            <a:ext uri="{FF2B5EF4-FFF2-40B4-BE49-F238E27FC236}">
              <a16:creationId xmlns:a16="http://schemas.microsoft.com/office/drawing/2014/main" id="{00000000-0008-0000-0D00-00007B000000}"/>
            </a:ext>
          </a:extLst>
        </xdr:cNvPr>
        <xdr:cNvSpPr txBox="1"/>
      </xdr:nvSpPr>
      <xdr:spPr>
        <a:xfrm>
          <a:off x="14846300" y="519145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15551</xdr:rowOff>
    </xdr:from>
    <xdr:to>
      <xdr:col>76</xdr:col>
      <xdr:colOff>111125</xdr:colOff>
      <xdr:row>27</xdr:row>
      <xdr:rowOff>15551</xdr:rowOff>
    </xdr:to>
    <xdr:cxnSp macro="">
      <xdr:nvCxnSpPr>
        <xdr:cNvPr id="124" name="直線コネクタ 123">
          <a:extLst>
            <a:ext uri="{FF2B5EF4-FFF2-40B4-BE49-F238E27FC236}">
              <a16:creationId xmlns:a16="http://schemas.microsoft.com/office/drawing/2014/main" id="{00000000-0008-0000-0D00-00007C000000}"/>
            </a:ext>
          </a:extLst>
        </xdr:cNvPr>
        <xdr:cNvCxnSpPr/>
      </xdr:nvCxnSpPr>
      <xdr:spPr>
        <a:xfrm>
          <a:off x="14706600" y="5416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38456</xdr:rowOff>
    </xdr:from>
    <xdr:ext cx="469744" cy="259045"/>
    <xdr:sp macro="" textlink="">
      <xdr:nvSpPr>
        <xdr:cNvPr id="125" name="債務償還比率平均値テキスト">
          <a:extLst>
            <a:ext uri="{FF2B5EF4-FFF2-40B4-BE49-F238E27FC236}">
              <a16:creationId xmlns:a16="http://schemas.microsoft.com/office/drawing/2014/main" id="{00000000-0008-0000-0D00-00007D000000}"/>
            </a:ext>
          </a:extLst>
        </xdr:cNvPr>
        <xdr:cNvSpPr txBox="1"/>
      </xdr:nvSpPr>
      <xdr:spPr>
        <a:xfrm>
          <a:off x="14846300" y="6124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60029</xdr:rowOff>
    </xdr:from>
    <xdr:to>
      <xdr:col>76</xdr:col>
      <xdr:colOff>73025</xdr:colOff>
      <xdr:row>31</xdr:row>
      <xdr:rowOff>161629</xdr:rowOff>
    </xdr:to>
    <xdr:sp macro="" textlink="">
      <xdr:nvSpPr>
        <xdr:cNvPr id="126" name="フローチャート: 判断 125">
          <a:extLst>
            <a:ext uri="{FF2B5EF4-FFF2-40B4-BE49-F238E27FC236}">
              <a16:creationId xmlns:a16="http://schemas.microsoft.com/office/drawing/2014/main" id="{00000000-0008-0000-0D00-00007E000000}"/>
            </a:ext>
          </a:extLst>
        </xdr:cNvPr>
        <xdr:cNvSpPr/>
      </xdr:nvSpPr>
      <xdr:spPr>
        <a:xfrm>
          <a:off x="14744700" y="6146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43116</xdr:rowOff>
    </xdr:from>
    <xdr:to>
      <xdr:col>72</xdr:col>
      <xdr:colOff>123825</xdr:colOff>
      <xdr:row>31</xdr:row>
      <xdr:rowOff>144716</xdr:rowOff>
    </xdr:to>
    <xdr:sp macro="" textlink="">
      <xdr:nvSpPr>
        <xdr:cNvPr id="127" name="フローチャート: 判断 126">
          <a:extLst>
            <a:ext uri="{FF2B5EF4-FFF2-40B4-BE49-F238E27FC236}">
              <a16:creationId xmlns:a16="http://schemas.microsoft.com/office/drawing/2014/main" id="{00000000-0008-0000-0D00-00007F000000}"/>
            </a:ext>
          </a:extLst>
        </xdr:cNvPr>
        <xdr:cNvSpPr/>
      </xdr:nvSpPr>
      <xdr:spPr>
        <a:xfrm>
          <a:off x="14033500" y="612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00000000-0008-0000-0D00-000081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00000000-0008-0000-0D00-000083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31411</xdr:rowOff>
    </xdr:from>
    <xdr:to>
      <xdr:col>76</xdr:col>
      <xdr:colOff>73025</xdr:colOff>
      <xdr:row>30</xdr:row>
      <xdr:rowOff>133011</xdr:rowOff>
    </xdr:to>
    <xdr:sp macro="" textlink="">
      <xdr:nvSpPr>
        <xdr:cNvPr id="133" name="楕円 132">
          <a:extLst>
            <a:ext uri="{FF2B5EF4-FFF2-40B4-BE49-F238E27FC236}">
              <a16:creationId xmlns:a16="http://schemas.microsoft.com/office/drawing/2014/main" id="{00000000-0008-0000-0D00-000085000000}"/>
            </a:ext>
          </a:extLst>
        </xdr:cNvPr>
        <xdr:cNvSpPr/>
      </xdr:nvSpPr>
      <xdr:spPr>
        <a:xfrm>
          <a:off x="14744700" y="594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54288</xdr:rowOff>
    </xdr:from>
    <xdr:ext cx="469744" cy="259045"/>
    <xdr:sp macro="" textlink="">
      <xdr:nvSpPr>
        <xdr:cNvPr id="134" name="債務償還比率該当値テキスト">
          <a:extLst>
            <a:ext uri="{FF2B5EF4-FFF2-40B4-BE49-F238E27FC236}">
              <a16:creationId xmlns:a16="http://schemas.microsoft.com/office/drawing/2014/main" id="{00000000-0008-0000-0D00-000086000000}"/>
            </a:ext>
          </a:extLst>
        </xdr:cNvPr>
        <xdr:cNvSpPr txBox="1"/>
      </xdr:nvSpPr>
      <xdr:spPr>
        <a:xfrm>
          <a:off x="14846300" y="579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84236</xdr:rowOff>
    </xdr:from>
    <xdr:to>
      <xdr:col>72</xdr:col>
      <xdr:colOff>123825</xdr:colOff>
      <xdr:row>30</xdr:row>
      <xdr:rowOff>14386</xdr:rowOff>
    </xdr:to>
    <xdr:sp macro="" textlink="">
      <xdr:nvSpPr>
        <xdr:cNvPr id="135" name="楕円 134">
          <a:extLst>
            <a:ext uri="{FF2B5EF4-FFF2-40B4-BE49-F238E27FC236}">
              <a16:creationId xmlns:a16="http://schemas.microsoft.com/office/drawing/2014/main" id="{00000000-0008-0000-0D00-000087000000}"/>
            </a:ext>
          </a:extLst>
        </xdr:cNvPr>
        <xdr:cNvSpPr/>
      </xdr:nvSpPr>
      <xdr:spPr>
        <a:xfrm>
          <a:off x="14033500" y="582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135036</xdr:rowOff>
    </xdr:from>
    <xdr:to>
      <xdr:col>76</xdr:col>
      <xdr:colOff>22225</xdr:colOff>
      <xdr:row>30</xdr:row>
      <xdr:rowOff>82211</xdr:rowOff>
    </xdr:to>
    <xdr:cxnSp macro="">
      <xdr:nvCxnSpPr>
        <xdr:cNvPr id="136" name="直線コネクタ 135">
          <a:extLst>
            <a:ext uri="{FF2B5EF4-FFF2-40B4-BE49-F238E27FC236}">
              <a16:creationId xmlns:a16="http://schemas.microsoft.com/office/drawing/2014/main" id="{00000000-0008-0000-0D00-000088000000}"/>
            </a:ext>
          </a:extLst>
        </xdr:cNvPr>
        <xdr:cNvCxnSpPr/>
      </xdr:nvCxnSpPr>
      <xdr:spPr>
        <a:xfrm>
          <a:off x="14084300" y="5878611"/>
          <a:ext cx="711200" cy="118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135843</xdr:rowOff>
    </xdr:from>
    <xdr:ext cx="469744" cy="259045"/>
    <xdr:sp macro="" textlink="">
      <xdr:nvSpPr>
        <xdr:cNvPr id="137" name="n_1aveValue債務償還比率">
          <a:extLst>
            <a:ext uri="{FF2B5EF4-FFF2-40B4-BE49-F238E27FC236}">
              <a16:creationId xmlns:a16="http://schemas.microsoft.com/office/drawing/2014/main" id="{00000000-0008-0000-0D00-000089000000}"/>
            </a:ext>
          </a:extLst>
        </xdr:cNvPr>
        <xdr:cNvSpPr txBox="1"/>
      </xdr:nvSpPr>
      <xdr:spPr>
        <a:xfrm>
          <a:off x="13836727" y="622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30913</xdr:rowOff>
    </xdr:from>
    <xdr:ext cx="469744" cy="259045"/>
    <xdr:sp macro="" textlink="">
      <xdr:nvSpPr>
        <xdr:cNvPr id="138" name="n_1mainValue債務償還比率">
          <a:extLst>
            <a:ext uri="{FF2B5EF4-FFF2-40B4-BE49-F238E27FC236}">
              <a16:creationId xmlns:a16="http://schemas.microsoft.com/office/drawing/2014/main" id="{00000000-0008-0000-0D00-00008A000000}"/>
            </a:ext>
          </a:extLst>
        </xdr:cNvPr>
        <xdr:cNvSpPr txBox="1"/>
      </xdr:nvSpPr>
      <xdr:spPr>
        <a:xfrm>
          <a:off x="13836727" y="5603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9" name="正方形/長方形 138">
          <a:extLst>
            <a:ext uri="{FF2B5EF4-FFF2-40B4-BE49-F238E27FC236}">
              <a16:creationId xmlns:a16="http://schemas.microsoft.com/office/drawing/2014/main" id="{00000000-0008-0000-0D00-00008B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0" name="正方形/長方形 139">
          <a:extLst>
            <a:ext uri="{FF2B5EF4-FFF2-40B4-BE49-F238E27FC236}">
              <a16:creationId xmlns:a16="http://schemas.microsoft.com/office/drawing/2014/main" id="{00000000-0008-0000-0D00-00008C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宮城県大衡村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5,983
5,901
60.32
4,671,216
4,541,406
114,294
2,517,384
3,540,206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E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E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E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E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E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E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E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E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E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E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E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E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E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0000000-0008-0000-0E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E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0000000-0008-0000-0E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0000000-0008-0000-0E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70485</xdr:rowOff>
    </xdr:from>
    <xdr:to>
      <xdr:col>24</xdr:col>
      <xdr:colOff>62865</xdr:colOff>
      <xdr:row>41</xdr:row>
      <xdr:rowOff>51435</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flipV="1">
          <a:off x="4634865" y="572833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55262</xdr:rowOff>
    </xdr:from>
    <xdr:ext cx="405111" cy="259045"/>
    <xdr:sp macro="" textlink="">
      <xdr:nvSpPr>
        <xdr:cNvPr id="57" name="【道路】&#10;有形固定資産減価償却率最小値テキスト">
          <a:extLst>
            <a:ext uri="{FF2B5EF4-FFF2-40B4-BE49-F238E27FC236}">
              <a16:creationId xmlns:a16="http://schemas.microsoft.com/office/drawing/2014/main" id="{00000000-0008-0000-0E00-000039000000}"/>
            </a:ext>
          </a:extLst>
        </xdr:cNvPr>
        <xdr:cNvSpPr txBox="1"/>
      </xdr:nvSpPr>
      <xdr:spPr>
        <a:xfrm>
          <a:off x="4673600" y="708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51435</xdr:rowOff>
    </xdr:from>
    <xdr:to>
      <xdr:col>24</xdr:col>
      <xdr:colOff>152400</xdr:colOff>
      <xdr:row>41</xdr:row>
      <xdr:rowOff>51435</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a:off x="4546600" y="708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17162</xdr:rowOff>
    </xdr:from>
    <xdr:ext cx="405111" cy="259045"/>
    <xdr:sp macro="" textlink="">
      <xdr:nvSpPr>
        <xdr:cNvPr id="59" name="【道路】&#10;有形固定資産減価償却率最大値テキスト">
          <a:extLst>
            <a:ext uri="{FF2B5EF4-FFF2-40B4-BE49-F238E27FC236}">
              <a16:creationId xmlns:a16="http://schemas.microsoft.com/office/drawing/2014/main" id="{00000000-0008-0000-0E00-00003B000000}"/>
            </a:ext>
          </a:extLst>
        </xdr:cNvPr>
        <xdr:cNvSpPr txBox="1"/>
      </xdr:nvSpPr>
      <xdr:spPr>
        <a:xfrm>
          <a:off x="4673600" y="550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70485</xdr:rowOff>
    </xdr:from>
    <xdr:to>
      <xdr:col>24</xdr:col>
      <xdr:colOff>152400</xdr:colOff>
      <xdr:row>33</xdr:row>
      <xdr:rowOff>70485</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572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152417</xdr:rowOff>
    </xdr:from>
    <xdr:ext cx="405111" cy="259045"/>
    <xdr:sp macro="" textlink="">
      <xdr:nvSpPr>
        <xdr:cNvPr id="61" name="【道路】&#10;有形固定資産減価償却率平均値テキスト">
          <a:extLst>
            <a:ext uri="{FF2B5EF4-FFF2-40B4-BE49-F238E27FC236}">
              <a16:creationId xmlns:a16="http://schemas.microsoft.com/office/drawing/2014/main" id="{00000000-0008-0000-0E00-00003D000000}"/>
            </a:ext>
          </a:extLst>
        </xdr:cNvPr>
        <xdr:cNvSpPr txBox="1"/>
      </xdr:nvSpPr>
      <xdr:spPr>
        <a:xfrm>
          <a:off x="4673600" y="6324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2540</xdr:rowOff>
    </xdr:from>
    <xdr:to>
      <xdr:col>24</xdr:col>
      <xdr:colOff>114300</xdr:colOff>
      <xdr:row>37</xdr:row>
      <xdr:rowOff>104140</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45847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40640</xdr:rowOff>
    </xdr:from>
    <xdr:to>
      <xdr:col>20</xdr:col>
      <xdr:colOff>38100</xdr:colOff>
      <xdr:row>37</xdr:row>
      <xdr:rowOff>142240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3746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53975</xdr:rowOff>
    </xdr:from>
    <xdr:to>
      <xdr:col>15</xdr:col>
      <xdr:colOff>101600</xdr:colOff>
      <xdr:row>37</xdr:row>
      <xdr:rowOff>155575</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2857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2540</xdr:rowOff>
    </xdr:from>
    <xdr:to>
      <xdr:col>10</xdr:col>
      <xdr:colOff>165100</xdr:colOff>
      <xdr:row>38</xdr:row>
      <xdr:rowOff>104140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196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133985</xdr:rowOff>
    </xdr:from>
    <xdr:to>
      <xdr:col>20</xdr:col>
      <xdr:colOff>38100</xdr:colOff>
      <xdr:row>36</xdr:row>
      <xdr:rowOff>64135</xdr:rowOff>
    </xdr:to>
    <xdr:sp macro="" textlink="">
      <xdr:nvSpPr>
        <xdr:cNvPr id="71" name="楕円 70">
          <a:extLst>
            <a:ext uri="{FF2B5EF4-FFF2-40B4-BE49-F238E27FC236}">
              <a16:creationId xmlns:a16="http://schemas.microsoft.com/office/drawing/2014/main" id="{00000000-0008-0000-0E00-000047000000}"/>
            </a:ext>
          </a:extLst>
        </xdr:cNvPr>
        <xdr:cNvSpPr/>
      </xdr:nvSpPr>
      <xdr:spPr>
        <a:xfrm>
          <a:off x="3746500" y="613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147320</xdr:rowOff>
    </xdr:from>
    <xdr:to>
      <xdr:col>10</xdr:col>
      <xdr:colOff>165100</xdr:colOff>
      <xdr:row>36</xdr:row>
      <xdr:rowOff>77470</xdr:rowOff>
    </xdr:to>
    <xdr:sp macro="" textlink="">
      <xdr:nvSpPr>
        <xdr:cNvPr id="72" name="楕円 71">
          <a:extLst>
            <a:ext uri="{FF2B5EF4-FFF2-40B4-BE49-F238E27FC236}">
              <a16:creationId xmlns:a16="http://schemas.microsoft.com/office/drawing/2014/main" id="{00000000-0008-0000-0E00-000048000000}"/>
            </a:ext>
          </a:extLst>
        </xdr:cNvPr>
        <xdr:cNvSpPr/>
      </xdr:nvSpPr>
      <xdr:spPr>
        <a:xfrm>
          <a:off x="1968500" y="614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133367</xdr:rowOff>
    </xdr:from>
    <xdr:ext cx="405111" cy="259045"/>
    <xdr:sp macro="" textlink="">
      <xdr:nvSpPr>
        <xdr:cNvPr id="73" name="n_1aveValue【道路】&#10;有形固定資産減価償却率">
          <a:extLst>
            <a:ext uri="{FF2B5EF4-FFF2-40B4-BE49-F238E27FC236}">
              <a16:creationId xmlns:a16="http://schemas.microsoft.com/office/drawing/2014/main" id="{00000000-0008-0000-0E00-000049000000}"/>
            </a:ext>
          </a:extLst>
        </xdr:cNvPr>
        <xdr:cNvSpPr txBox="1"/>
      </xdr:nvSpPr>
      <xdr:spPr>
        <a:xfrm>
          <a:off x="3582044" y="647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652</xdr:rowOff>
    </xdr:from>
    <xdr:ext cx="405111" cy="259045"/>
    <xdr:sp macro="" textlink="">
      <xdr:nvSpPr>
        <xdr:cNvPr id="74" name="n_2aveValue【道路】&#10;有形固定資産減価償却率">
          <a:extLst>
            <a:ext uri="{FF2B5EF4-FFF2-40B4-BE49-F238E27FC236}">
              <a16:creationId xmlns:a16="http://schemas.microsoft.com/office/drawing/2014/main" id="{00000000-0008-0000-0E00-00004A000000}"/>
            </a:ext>
          </a:extLst>
        </xdr:cNvPr>
        <xdr:cNvSpPr txBox="1"/>
      </xdr:nvSpPr>
      <xdr:spPr>
        <a:xfrm>
          <a:off x="27057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95267</xdr:rowOff>
    </xdr:from>
    <xdr:ext cx="405111" cy="259045"/>
    <xdr:sp macro="" textlink="">
      <xdr:nvSpPr>
        <xdr:cNvPr id="75" name="n_3aveValue【道路】&#10;有形固定資産減価償却率">
          <a:extLst>
            <a:ext uri="{FF2B5EF4-FFF2-40B4-BE49-F238E27FC236}">
              <a16:creationId xmlns:a16="http://schemas.microsoft.com/office/drawing/2014/main" id="{00000000-0008-0000-0E00-00004B000000}"/>
            </a:ext>
          </a:extLst>
        </xdr:cNvPr>
        <xdr:cNvSpPr txBox="1"/>
      </xdr:nvSpPr>
      <xdr:spPr>
        <a:xfrm>
          <a:off x="1816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80662</xdr:rowOff>
    </xdr:from>
    <xdr:ext cx="405111" cy="259045"/>
    <xdr:sp macro="" textlink="">
      <xdr:nvSpPr>
        <xdr:cNvPr id="76" name="n_1mainValue【道路】&#10;有形固定資産減価償却率">
          <a:extLst>
            <a:ext uri="{FF2B5EF4-FFF2-40B4-BE49-F238E27FC236}">
              <a16:creationId xmlns:a16="http://schemas.microsoft.com/office/drawing/2014/main" id="{00000000-0008-0000-0E00-00004C000000}"/>
            </a:ext>
          </a:extLst>
        </xdr:cNvPr>
        <xdr:cNvSpPr txBox="1"/>
      </xdr:nvSpPr>
      <xdr:spPr>
        <a:xfrm>
          <a:off x="3582044" y="590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93997</xdr:rowOff>
    </xdr:from>
    <xdr:ext cx="405111" cy="259045"/>
    <xdr:sp macro="" textlink="">
      <xdr:nvSpPr>
        <xdr:cNvPr id="77" name="n_3mainValue【道路】&#10;有形固定資産減価償却率">
          <a:extLst>
            <a:ext uri="{FF2B5EF4-FFF2-40B4-BE49-F238E27FC236}">
              <a16:creationId xmlns:a16="http://schemas.microsoft.com/office/drawing/2014/main" id="{00000000-0008-0000-0E00-00004D000000}"/>
            </a:ext>
          </a:extLst>
        </xdr:cNvPr>
        <xdr:cNvSpPr txBox="1"/>
      </xdr:nvSpPr>
      <xdr:spPr>
        <a:xfrm>
          <a:off x="1816744" y="59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a:extLst>
            <a:ext uri="{FF2B5EF4-FFF2-40B4-BE49-F238E27FC236}">
              <a16:creationId xmlns:a16="http://schemas.microsoft.com/office/drawing/2014/main" id="{00000000-0008-0000-0E00-00004E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a:extLst>
            <a:ext uri="{FF2B5EF4-FFF2-40B4-BE49-F238E27FC236}">
              <a16:creationId xmlns:a16="http://schemas.microsoft.com/office/drawing/2014/main" id="{00000000-0008-0000-0E00-00004F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a:extLst>
            <a:ext uri="{FF2B5EF4-FFF2-40B4-BE49-F238E27FC236}">
              <a16:creationId xmlns:a16="http://schemas.microsoft.com/office/drawing/2014/main" id="{00000000-0008-0000-0E00-000050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a:extLst>
            <a:ext uri="{FF2B5EF4-FFF2-40B4-BE49-F238E27FC236}">
              <a16:creationId xmlns:a16="http://schemas.microsoft.com/office/drawing/2014/main" id="{00000000-0008-0000-0E00-000051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a:extLst>
            <a:ext uri="{FF2B5EF4-FFF2-40B4-BE49-F238E27FC236}">
              <a16:creationId xmlns:a16="http://schemas.microsoft.com/office/drawing/2014/main" id="{00000000-0008-0000-0E00-000052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a:extLst>
            <a:ext uri="{FF2B5EF4-FFF2-40B4-BE49-F238E27FC236}">
              <a16:creationId xmlns:a16="http://schemas.microsoft.com/office/drawing/2014/main" id="{00000000-0008-0000-0E00-000053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a:extLst>
            <a:ext uri="{FF2B5EF4-FFF2-40B4-BE49-F238E27FC236}">
              <a16:creationId xmlns:a16="http://schemas.microsoft.com/office/drawing/2014/main" id="{00000000-0008-0000-0E00-000054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a:extLst>
            <a:ext uri="{FF2B5EF4-FFF2-40B4-BE49-F238E27FC236}">
              <a16:creationId xmlns:a16="http://schemas.microsoft.com/office/drawing/2014/main" id="{00000000-0008-0000-0E00-000055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6" name="テキスト ボックス 85">
          <a:extLst>
            <a:ext uri="{FF2B5EF4-FFF2-40B4-BE49-F238E27FC236}">
              <a16:creationId xmlns:a16="http://schemas.microsoft.com/office/drawing/2014/main" id="{00000000-0008-0000-0E00-000056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a:extLst>
            <a:ext uri="{FF2B5EF4-FFF2-40B4-BE49-F238E27FC236}">
              <a16:creationId xmlns:a16="http://schemas.microsoft.com/office/drawing/2014/main" id="{00000000-0008-0000-0E00-000057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8" name="直線コネクタ 87">
          <a:extLst>
            <a:ext uri="{FF2B5EF4-FFF2-40B4-BE49-F238E27FC236}">
              <a16:creationId xmlns:a16="http://schemas.microsoft.com/office/drawing/2014/main" id="{00000000-0008-0000-0E00-000058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9" name="テキスト ボックス 88">
          <a:extLst>
            <a:ext uri="{FF2B5EF4-FFF2-40B4-BE49-F238E27FC236}">
              <a16:creationId xmlns:a16="http://schemas.microsoft.com/office/drawing/2014/main" id="{00000000-0008-0000-0E00-000059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0" name="直線コネクタ 89">
          <a:extLst>
            <a:ext uri="{FF2B5EF4-FFF2-40B4-BE49-F238E27FC236}">
              <a16:creationId xmlns:a16="http://schemas.microsoft.com/office/drawing/2014/main" id="{00000000-0008-0000-0E00-00005A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91" name="テキスト ボックス 90">
          <a:extLst>
            <a:ext uri="{FF2B5EF4-FFF2-40B4-BE49-F238E27FC236}">
              <a16:creationId xmlns:a16="http://schemas.microsoft.com/office/drawing/2014/main" id="{00000000-0008-0000-0E00-00005B000000}"/>
            </a:ext>
          </a:extLst>
        </xdr:cNvPr>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a:extLst>
            <a:ext uri="{FF2B5EF4-FFF2-40B4-BE49-F238E27FC236}">
              <a16:creationId xmlns:a16="http://schemas.microsoft.com/office/drawing/2014/main" id="{00000000-0008-0000-0E00-00005C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93" name="テキスト ボックス 92">
          <a:extLst>
            <a:ext uri="{FF2B5EF4-FFF2-40B4-BE49-F238E27FC236}">
              <a16:creationId xmlns:a16="http://schemas.microsoft.com/office/drawing/2014/main" id="{00000000-0008-0000-0E00-00005D000000}"/>
            </a:ext>
          </a:extLst>
        </xdr:cNvPr>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4" name="直線コネクタ 93">
          <a:extLst>
            <a:ext uri="{FF2B5EF4-FFF2-40B4-BE49-F238E27FC236}">
              <a16:creationId xmlns:a16="http://schemas.microsoft.com/office/drawing/2014/main" id="{00000000-0008-0000-0E00-00005E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95" name="テキスト ボックス 94">
          <a:extLst>
            <a:ext uri="{FF2B5EF4-FFF2-40B4-BE49-F238E27FC236}">
              <a16:creationId xmlns:a16="http://schemas.microsoft.com/office/drawing/2014/main" id="{00000000-0008-0000-0E00-00005F000000}"/>
            </a:ext>
          </a:extLst>
        </xdr:cNvPr>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6" name="直線コネクタ 95">
          <a:extLst>
            <a:ext uri="{FF2B5EF4-FFF2-40B4-BE49-F238E27FC236}">
              <a16:creationId xmlns:a16="http://schemas.microsoft.com/office/drawing/2014/main" id="{00000000-0008-0000-0E00-000060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97" name="テキスト ボックス 96">
          <a:extLst>
            <a:ext uri="{FF2B5EF4-FFF2-40B4-BE49-F238E27FC236}">
              <a16:creationId xmlns:a16="http://schemas.microsoft.com/office/drawing/2014/main" id="{00000000-0008-0000-0E00-000061000000}"/>
            </a:ext>
          </a:extLst>
        </xdr:cNvPr>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a:extLst>
            <a:ext uri="{FF2B5EF4-FFF2-40B4-BE49-F238E27FC236}">
              <a16:creationId xmlns:a16="http://schemas.microsoft.com/office/drawing/2014/main" id="{00000000-0008-0000-0E00-000064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132192</xdr:rowOff>
    </xdr:from>
    <xdr:to>
      <xdr:col>54</xdr:col>
      <xdr:colOff>189865</xdr:colOff>
      <xdr:row>42</xdr:row>
      <xdr:rowOff>36831</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flipV="1">
          <a:off x="10476865" y="5790042"/>
          <a:ext cx="0" cy="1447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58358</xdr:rowOff>
    </xdr:from>
    <xdr:ext cx="469744" cy="259045"/>
    <xdr:sp macro="" textlink="">
      <xdr:nvSpPr>
        <xdr:cNvPr id="102" name="【道路】&#10;一人当たり延長最小値テキスト">
          <a:extLst>
            <a:ext uri="{FF2B5EF4-FFF2-40B4-BE49-F238E27FC236}">
              <a16:creationId xmlns:a16="http://schemas.microsoft.com/office/drawing/2014/main" id="{00000000-0008-0000-0E00-000066000000}"/>
            </a:ext>
          </a:extLst>
        </xdr:cNvPr>
        <xdr:cNvSpPr txBox="1"/>
      </xdr:nvSpPr>
      <xdr:spPr>
        <a:xfrm>
          <a:off x="10515600" y="7259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36831</xdr:rowOff>
    </xdr:from>
    <xdr:to>
      <xdr:col>55</xdr:col>
      <xdr:colOff>88900</xdr:colOff>
      <xdr:row>42</xdr:row>
      <xdr:rowOff>36831</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10388600" y="723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78869</xdr:rowOff>
    </xdr:from>
    <xdr:ext cx="690189" cy="259045"/>
    <xdr:sp macro="" textlink="">
      <xdr:nvSpPr>
        <xdr:cNvPr id="104" name="【道路】&#10;一人当たり延長最大値テキスト">
          <a:extLst>
            <a:ext uri="{FF2B5EF4-FFF2-40B4-BE49-F238E27FC236}">
              <a16:creationId xmlns:a16="http://schemas.microsoft.com/office/drawing/2014/main" id="{00000000-0008-0000-0E00-000068000000}"/>
            </a:ext>
          </a:extLst>
        </xdr:cNvPr>
        <xdr:cNvSpPr txBox="1"/>
      </xdr:nvSpPr>
      <xdr:spPr>
        <a:xfrm>
          <a:off x="10515600" y="55652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7,606.078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132192</xdr:rowOff>
    </xdr:from>
    <xdr:to>
      <xdr:col>55</xdr:col>
      <xdr:colOff>88900</xdr:colOff>
      <xdr:row>33</xdr:row>
      <xdr:rowOff>132192</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10388600" y="579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102809</xdr:rowOff>
    </xdr:from>
    <xdr:ext cx="599010" cy="259045"/>
    <xdr:sp macro="" textlink="">
      <xdr:nvSpPr>
        <xdr:cNvPr id="106" name="【道路】&#10;一人当たり延長平均値テキスト">
          <a:extLst>
            <a:ext uri="{FF2B5EF4-FFF2-40B4-BE49-F238E27FC236}">
              <a16:creationId xmlns:a16="http://schemas.microsoft.com/office/drawing/2014/main" id="{00000000-0008-0000-0E00-00006A000000}"/>
            </a:ext>
          </a:extLst>
        </xdr:cNvPr>
        <xdr:cNvSpPr txBox="1"/>
      </xdr:nvSpPr>
      <xdr:spPr>
        <a:xfrm>
          <a:off x="10515600" y="71322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124382</xdr:rowOff>
    </xdr:from>
    <xdr:to>
      <xdr:col>55</xdr:col>
      <xdr:colOff>50800</xdr:colOff>
      <xdr:row>42</xdr:row>
      <xdr:rowOff>54532</xdr:rowOff>
    </xdr:to>
    <xdr:sp macro="" textlink="">
      <xdr:nvSpPr>
        <xdr:cNvPr id="107" name="フローチャート: 判断 106">
          <a:extLst>
            <a:ext uri="{FF2B5EF4-FFF2-40B4-BE49-F238E27FC236}">
              <a16:creationId xmlns:a16="http://schemas.microsoft.com/office/drawing/2014/main" id="{00000000-0008-0000-0E00-00006B000000}"/>
            </a:ext>
          </a:extLst>
        </xdr:cNvPr>
        <xdr:cNvSpPr/>
      </xdr:nvSpPr>
      <xdr:spPr>
        <a:xfrm>
          <a:off x="10426700" y="715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129003</xdr:rowOff>
    </xdr:from>
    <xdr:to>
      <xdr:col>50</xdr:col>
      <xdr:colOff>165100</xdr:colOff>
      <xdr:row>42</xdr:row>
      <xdr:rowOff>59153</xdr:rowOff>
    </xdr:to>
    <xdr:sp macro="" textlink="">
      <xdr:nvSpPr>
        <xdr:cNvPr id="108" name="フローチャート: 判断 107">
          <a:extLst>
            <a:ext uri="{FF2B5EF4-FFF2-40B4-BE49-F238E27FC236}">
              <a16:creationId xmlns:a16="http://schemas.microsoft.com/office/drawing/2014/main" id="{00000000-0008-0000-0E00-00006C000000}"/>
            </a:ext>
          </a:extLst>
        </xdr:cNvPr>
        <xdr:cNvSpPr/>
      </xdr:nvSpPr>
      <xdr:spPr>
        <a:xfrm>
          <a:off x="9588500" y="715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152705</xdr:rowOff>
    </xdr:from>
    <xdr:to>
      <xdr:col>46</xdr:col>
      <xdr:colOff>38100</xdr:colOff>
      <xdr:row>42</xdr:row>
      <xdr:rowOff>82855</xdr:rowOff>
    </xdr:to>
    <xdr:sp macro="" textlink="">
      <xdr:nvSpPr>
        <xdr:cNvPr id="109" name="フローチャート: 判断 108">
          <a:extLst>
            <a:ext uri="{FF2B5EF4-FFF2-40B4-BE49-F238E27FC236}">
              <a16:creationId xmlns:a16="http://schemas.microsoft.com/office/drawing/2014/main" id="{00000000-0008-0000-0E00-00006D000000}"/>
            </a:ext>
          </a:extLst>
        </xdr:cNvPr>
        <xdr:cNvSpPr/>
      </xdr:nvSpPr>
      <xdr:spPr>
        <a:xfrm>
          <a:off x="8699500" y="718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153066</xdr:rowOff>
    </xdr:from>
    <xdr:to>
      <xdr:col>41</xdr:col>
      <xdr:colOff>101600</xdr:colOff>
      <xdr:row>42</xdr:row>
      <xdr:rowOff>83216</xdr:rowOff>
    </xdr:to>
    <xdr:sp macro="" textlink="">
      <xdr:nvSpPr>
        <xdr:cNvPr id="110" name="フローチャート: 判断 109">
          <a:extLst>
            <a:ext uri="{FF2B5EF4-FFF2-40B4-BE49-F238E27FC236}">
              <a16:creationId xmlns:a16="http://schemas.microsoft.com/office/drawing/2014/main" id="{00000000-0008-0000-0E00-00006E000000}"/>
            </a:ext>
          </a:extLst>
        </xdr:cNvPr>
        <xdr:cNvSpPr/>
      </xdr:nvSpPr>
      <xdr:spPr>
        <a:xfrm>
          <a:off x="7810500" y="718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00000000-0008-0000-0E00-00006F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00000000-0008-0000-0E00-000071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00000000-0008-0000-0E00-000072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00000000-0008-0000-0E00-000073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154706</xdr:rowOff>
    </xdr:from>
    <xdr:to>
      <xdr:col>50</xdr:col>
      <xdr:colOff>165100</xdr:colOff>
      <xdr:row>42</xdr:row>
      <xdr:rowOff>84856</xdr:rowOff>
    </xdr:to>
    <xdr:sp macro="" textlink="">
      <xdr:nvSpPr>
        <xdr:cNvPr id="116" name="楕円 115">
          <a:extLst>
            <a:ext uri="{FF2B5EF4-FFF2-40B4-BE49-F238E27FC236}">
              <a16:creationId xmlns:a16="http://schemas.microsoft.com/office/drawing/2014/main" id="{00000000-0008-0000-0E00-000074000000}"/>
            </a:ext>
          </a:extLst>
        </xdr:cNvPr>
        <xdr:cNvSpPr/>
      </xdr:nvSpPr>
      <xdr:spPr>
        <a:xfrm>
          <a:off x="9588500" y="718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154732</xdr:rowOff>
    </xdr:from>
    <xdr:to>
      <xdr:col>41</xdr:col>
      <xdr:colOff>101600</xdr:colOff>
      <xdr:row>42</xdr:row>
      <xdr:rowOff>84882</xdr:rowOff>
    </xdr:to>
    <xdr:sp macro="" textlink="">
      <xdr:nvSpPr>
        <xdr:cNvPr id="117" name="楕円 116">
          <a:extLst>
            <a:ext uri="{FF2B5EF4-FFF2-40B4-BE49-F238E27FC236}">
              <a16:creationId xmlns:a16="http://schemas.microsoft.com/office/drawing/2014/main" id="{00000000-0008-0000-0E00-000075000000}"/>
            </a:ext>
          </a:extLst>
        </xdr:cNvPr>
        <xdr:cNvSpPr/>
      </xdr:nvSpPr>
      <xdr:spPr>
        <a:xfrm>
          <a:off x="7810500" y="718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183094</xdr:colOff>
      <xdr:row>40</xdr:row>
      <xdr:rowOff>75680</xdr:rowOff>
    </xdr:from>
    <xdr:ext cx="599010" cy="259045"/>
    <xdr:sp macro="" textlink="">
      <xdr:nvSpPr>
        <xdr:cNvPr id="118" name="n_1aveValue【道路】&#10;一人当たり延長">
          <a:extLst>
            <a:ext uri="{FF2B5EF4-FFF2-40B4-BE49-F238E27FC236}">
              <a16:creationId xmlns:a16="http://schemas.microsoft.com/office/drawing/2014/main" id="{00000000-0008-0000-0E00-000076000000}"/>
            </a:ext>
          </a:extLst>
        </xdr:cNvPr>
        <xdr:cNvSpPr txBox="1"/>
      </xdr:nvSpPr>
      <xdr:spPr>
        <a:xfrm>
          <a:off x="9327094" y="693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99382</xdr:rowOff>
    </xdr:from>
    <xdr:ext cx="534377" cy="259045"/>
    <xdr:sp macro="" textlink="">
      <xdr:nvSpPr>
        <xdr:cNvPr id="119" name="n_2aveValue【道路】&#10;一人当たり延長">
          <a:extLst>
            <a:ext uri="{FF2B5EF4-FFF2-40B4-BE49-F238E27FC236}">
              <a16:creationId xmlns:a16="http://schemas.microsoft.com/office/drawing/2014/main" id="{00000000-0008-0000-0E00-000077000000}"/>
            </a:ext>
          </a:extLst>
        </xdr:cNvPr>
        <xdr:cNvSpPr txBox="1"/>
      </xdr:nvSpPr>
      <xdr:spPr>
        <a:xfrm>
          <a:off x="8483111" y="695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99743</xdr:rowOff>
    </xdr:from>
    <xdr:ext cx="534377" cy="259045"/>
    <xdr:sp macro="" textlink="">
      <xdr:nvSpPr>
        <xdr:cNvPr id="120" name="n_3aveValue【道路】&#10;一人当たり延長">
          <a:extLst>
            <a:ext uri="{FF2B5EF4-FFF2-40B4-BE49-F238E27FC236}">
              <a16:creationId xmlns:a16="http://schemas.microsoft.com/office/drawing/2014/main" id="{00000000-0008-0000-0E00-000078000000}"/>
            </a:ext>
          </a:extLst>
        </xdr:cNvPr>
        <xdr:cNvSpPr txBox="1"/>
      </xdr:nvSpPr>
      <xdr:spPr>
        <a:xfrm>
          <a:off x="7594111" y="695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75983</xdr:rowOff>
    </xdr:from>
    <xdr:ext cx="534377" cy="259045"/>
    <xdr:sp macro="" textlink="">
      <xdr:nvSpPr>
        <xdr:cNvPr id="121" name="n_1mainValue【道路】&#10;一人当たり延長">
          <a:extLst>
            <a:ext uri="{FF2B5EF4-FFF2-40B4-BE49-F238E27FC236}">
              <a16:creationId xmlns:a16="http://schemas.microsoft.com/office/drawing/2014/main" id="{00000000-0008-0000-0E00-000079000000}"/>
            </a:ext>
          </a:extLst>
        </xdr:cNvPr>
        <xdr:cNvSpPr txBox="1"/>
      </xdr:nvSpPr>
      <xdr:spPr>
        <a:xfrm>
          <a:off x="9359411" y="727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76009</xdr:rowOff>
    </xdr:from>
    <xdr:ext cx="534377" cy="259045"/>
    <xdr:sp macro="" textlink="">
      <xdr:nvSpPr>
        <xdr:cNvPr id="122" name="n_3mainValue【道路】&#10;一人当たり延長">
          <a:extLst>
            <a:ext uri="{FF2B5EF4-FFF2-40B4-BE49-F238E27FC236}">
              <a16:creationId xmlns:a16="http://schemas.microsoft.com/office/drawing/2014/main" id="{00000000-0008-0000-0E00-00007A000000}"/>
            </a:ext>
          </a:extLst>
        </xdr:cNvPr>
        <xdr:cNvSpPr txBox="1"/>
      </xdr:nvSpPr>
      <xdr:spPr>
        <a:xfrm>
          <a:off x="7594111" y="727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a:extLst>
            <a:ext uri="{FF2B5EF4-FFF2-40B4-BE49-F238E27FC236}">
              <a16:creationId xmlns:a16="http://schemas.microsoft.com/office/drawing/2014/main" id="{00000000-0008-0000-0E00-00007B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a:extLst>
            <a:ext uri="{FF2B5EF4-FFF2-40B4-BE49-F238E27FC236}">
              <a16:creationId xmlns:a16="http://schemas.microsoft.com/office/drawing/2014/main" id="{00000000-0008-0000-0E00-00007C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a:extLst>
            <a:ext uri="{FF2B5EF4-FFF2-40B4-BE49-F238E27FC236}">
              <a16:creationId xmlns:a16="http://schemas.microsoft.com/office/drawing/2014/main" id="{00000000-0008-0000-0E00-00007D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a:extLst>
            <a:ext uri="{FF2B5EF4-FFF2-40B4-BE49-F238E27FC236}">
              <a16:creationId xmlns:a16="http://schemas.microsoft.com/office/drawing/2014/main" id="{00000000-0008-0000-0E00-00007E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a:extLst>
            <a:ext uri="{FF2B5EF4-FFF2-40B4-BE49-F238E27FC236}">
              <a16:creationId xmlns:a16="http://schemas.microsoft.com/office/drawing/2014/main" id="{00000000-0008-0000-0E00-00007F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a:extLst>
            <a:ext uri="{FF2B5EF4-FFF2-40B4-BE49-F238E27FC236}">
              <a16:creationId xmlns:a16="http://schemas.microsoft.com/office/drawing/2014/main" id="{00000000-0008-0000-0E00-000080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a:extLst>
            <a:ext uri="{FF2B5EF4-FFF2-40B4-BE49-F238E27FC236}">
              <a16:creationId xmlns:a16="http://schemas.microsoft.com/office/drawing/2014/main" id="{00000000-0008-0000-0E00-000081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a:extLst>
            <a:ext uri="{FF2B5EF4-FFF2-40B4-BE49-F238E27FC236}">
              <a16:creationId xmlns:a16="http://schemas.microsoft.com/office/drawing/2014/main" id="{00000000-0008-0000-0E00-000082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a:extLst>
            <a:ext uri="{FF2B5EF4-FFF2-40B4-BE49-F238E27FC236}">
              <a16:creationId xmlns:a16="http://schemas.microsoft.com/office/drawing/2014/main" id="{00000000-0008-0000-0E00-000083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a:extLst>
            <a:ext uri="{FF2B5EF4-FFF2-40B4-BE49-F238E27FC236}">
              <a16:creationId xmlns:a16="http://schemas.microsoft.com/office/drawing/2014/main" id="{00000000-0008-0000-0E00-000084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4" name="テキスト ボックス 133">
          <a:extLst>
            <a:ext uri="{FF2B5EF4-FFF2-40B4-BE49-F238E27FC236}">
              <a16:creationId xmlns:a16="http://schemas.microsoft.com/office/drawing/2014/main" id="{00000000-0008-0000-0E00-000086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6" name="テキスト ボックス 135">
          <a:extLst>
            <a:ext uri="{FF2B5EF4-FFF2-40B4-BE49-F238E27FC236}">
              <a16:creationId xmlns:a16="http://schemas.microsoft.com/office/drawing/2014/main" id="{00000000-0008-0000-0E00-000088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8" name="テキスト ボックス 137">
          <a:extLst>
            <a:ext uri="{FF2B5EF4-FFF2-40B4-BE49-F238E27FC236}">
              <a16:creationId xmlns:a16="http://schemas.microsoft.com/office/drawing/2014/main" id="{00000000-0008-0000-0E00-00008A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0" name="テキスト ボックス 139">
          <a:extLst>
            <a:ext uri="{FF2B5EF4-FFF2-40B4-BE49-F238E27FC236}">
              <a16:creationId xmlns:a16="http://schemas.microsoft.com/office/drawing/2014/main" id="{00000000-0008-0000-0E00-00008C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1" name="直線コネクタ 140">
          <a:extLst>
            <a:ext uri="{FF2B5EF4-FFF2-40B4-BE49-F238E27FC236}">
              <a16:creationId xmlns:a16="http://schemas.microsoft.com/office/drawing/2014/main" id="{00000000-0008-0000-0E00-00008D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2" name="テキスト ボックス 141">
          <a:extLst>
            <a:ext uri="{FF2B5EF4-FFF2-40B4-BE49-F238E27FC236}">
              <a16:creationId xmlns:a16="http://schemas.microsoft.com/office/drawing/2014/main" id="{00000000-0008-0000-0E00-00008E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3" name="直線コネクタ 142">
          <a:extLst>
            <a:ext uri="{FF2B5EF4-FFF2-40B4-BE49-F238E27FC236}">
              <a16:creationId xmlns:a16="http://schemas.microsoft.com/office/drawing/2014/main" id="{00000000-0008-0000-0E00-00008F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4" name="テキスト ボックス 143">
          <a:extLst>
            <a:ext uri="{FF2B5EF4-FFF2-40B4-BE49-F238E27FC236}">
              <a16:creationId xmlns:a16="http://schemas.microsoft.com/office/drawing/2014/main" id="{00000000-0008-0000-0E00-000090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a:extLst>
            <a:ext uri="{FF2B5EF4-FFF2-40B4-BE49-F238E27FC236}">
              <a16:creationId xmlns:a16="http://schemas.microsoft.com/office/drawing/2014/main" id="{00000000-0008-0000-0E00-000091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6" name="テキスト ボックス 145">
          <a:extLst>
            <a:ext uri="{FF2B5EF4-FFF2-40B4-BE49-F238E27FC236}">
              <a16:creationId xmlns:a16="http://schemas.microsoft.com/office/drawing/2014/main" id="{00000000-0008-0000-0E00-000092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橋りょう・トンネル】&#10;有形固定資産減価償却率グラフ枠">
          <a:extLst>
            <a:ext uri="{FF2B5EF4-FFF2-40B4-BE49-F238E27FC236}">
              <a16:creationId xmlns:a16="http://schemas.microsoft.com/office/drawing/2014/main" id="{00000000-0008-0000-0E00-000093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119199</xdr:rowOff>
    </xdr:from>
    <xdr:to>
      <xdr:col>24</xdr:col>
      <xdr:colOff>62865</xdr:colOff>
      <xdr:row>64</xdr:row>
      <xdr:rowOff>130628</xdr:rowOff>
    </xdr:to>
    <xdr:cxnSp macro="">
      <xdr:nvCxnSpPr>
        <xdr:cNvPr id="148" name="直線コネクタ 147">
          <a:extLst>
            <a:ext uri="{FF2B5EF4-FFF2-40B4-BE49-F238E27FC236}">
              <a16:creationId xmlns:a16="http://schemas.microsoft.com/office/drawing/2014/main" id="{00000000-0008-0000-0E00-000094000000}"/>
            </a:ext>
          </a:extLst>
        </xdr:cNvPr>
        <xdr:cNvCxnSpPr/>
      </xdr:nvCxnSpPr>
      <xdr:spPr>
        <a:xfrm flipV="1">
          <a:off x="4634865" y="9548949"/>
          <a:ext cx="0" cy="1554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340478" cy="259045"/>
    <xdr:sp macro="" textlink="">
      <xdr:nvSpPr>
        <xdr:cNvPr id="149" name="【橋りょう・トンネル】&#10;有形固定資産減価償却率最小値テキスト">
          <a:extLst>
            <a:ext uri="{FF2B5EF4-FFF2-40B4-BE49-F238E27FC236}">
              <a16:creationId xmlns:a16="http://schemas.microsoft.com/office/drawing/2014/main" id="{00000000-0008-0000-0E00-000095000000}"/>
            </a:ext>
          </a:extLst>
        </xdr:cNvPr>
        <xdr:cNvSpPr txBox="1"/>
      </xdr:nvSpPr>
      <xdr:spPr>
        <a:xfrm>
          <a:off x="4673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50" name="直線コネクタ 149">
          <a:extLst>
            <a:ext uri="{FF2B5EF4-FFF2-40B4-BE49-F238E27FC236}">
              <a16:creationId xmlns:a16="http://schemas.microsoft.com/office/drawing/2014/main" id="{00000000-0008-0000-0E00-000096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65876</xdr:rowOff>
    </xdr:from>
    <xdr:ext cx="405111" cy="259045"/>
    <xdr:sp macro="" textlink="">
      <xdr:nvSpPr>
        <xdr:cNvPr id="151" name="【橋りょう・トンネル】&#10;有形固定資産減価償却率最大値テキスト">
          <a:extLst>
            <a:ext uri="{FF2B5EF4-FFF2-40B4-BE49-F238E27FC236}">
              <a16:creationId xmlns:a16="http://schemas.microsoft.com/office/drawing/2014/main" id="{00000000-0008-0000-0E00-000097000000}"/>
            </a:ext>
          </a:extLst>
        </xdr:cNvPr>
        <xdr:cNvSpPr txBox="1"/>
      </xdr:nvSpPr>
      <xdr:spPr>
        <a:xfrm>
          <a:off x="4673600" y="9324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119199</xdr:rowOff>
    </xdr:from>
    <xdr:to>
      <xdr:col>24</xdr:col>
      <xdr:colOff>152400</xdr:colOff>
      <xdr:row>55</xdr:row>
      <xdr:rowOff>119199</xdr:rowOff>
    </xdr:to>
    <xdr:cxnSp macro="">
      <xdr:nvCxnSpPr>
        <xdr:cNvPr id="152" name="直線コネクタ 151">
          <a:extLst>
            <a:ext uri="{FF2B5EF4-FFF2-40B4-BE49-F238E27FC236}">
              <a16:creationId xmlns:a16="http://schemas.microsoft.com/office/drawing/2014/main" id="{00000000-0008-0000-0E00-000098000000}"/>
            </a:ext>
          </a:extLst>
        </xdr:cNvPr>
        <xdr:cNvCxnSpPr/>
      </xdr:nvCxnSpPr>
      <xdr:spPr>
        <a:xfrm>
          <a:off x="4546600" y="954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71318</xdr:rowOff>
    </xdr:from>
    <xdr:ext cx="405111" cy="259045"/>
    <xdr:sp macro="" textlink="">
      <xdr:nvSpPr>
        <xdr:cNvPr id="153" name="【橋りょう・トンネル】&#10;有形固定資産減価償却率平均値テキスト">
          <a:extLst>
            <a:ext uri="{FF2B5EF4-FFF2-40B4-BE49-F238E27FC236}">
              <a16:creationId xmlns:a16="http://schemas.microsoft.com/office/drawing/2014/main" id="{00000000-0008-0000-0E00-000099000000}"/>
            </a:ext>
          </a:extLst>
        </xdr:cNvPr>
        <xdr:cNvSpPr txBox="1"/>
      </xdr:nvSpPr>
      <xdr:spPr>
        <a:xfrm>
          <a:off x="4673600" y="100154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92891</xdr:rowOff>
    </xdr:from>
    <xdr:to>
      <xdr:col>24</xdr:col>
      <xdr:colOff>114300</xdr:colOff>
      <xdr:row>59</xdr:row>
      <xdr:rowOff>23041</xdr:rowOff>
    </xdr:to>
    <xdr:sp macro="" textlink="">
      <xdr:nvSpPr>
        <xdr:cNvPr id="154" name="フローチャート: 判断 153">
          <a:extLst>
            <a:ext uri="{FF2B5EF4-FFF2-40B4-BE49-F238E27FC236}">
              <a16:creationId xmlns:a16="http://schemas.microsoft.com/office/drawing/2014/main" id="{00000000-0008-0000-0E00-00009A000000}"/>
            </a:ext>
          </a:extLst>
        </xdr:cNvPr>
        <xdr:cNvSpPr/>
      </xdr:nvSpPr>
      <xdr:spPr>
        <a:xfrm>
          <a:off x="4584700" y="1003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158206</xdr:rowOff>
    </xdr:from>
    <xdr:to>
      <xdr:col>20</xdr:col>
      <xdr:colOff>38100</xdr:colOff>
      <xdr:row>59</xdr:row>
      <xdr:rowOff>88356</xdr:rowOff>
    </xdr:to>
    <xdr:sp macro="" textlink="">
      <xdr:nvSpPr>
        <xdr:cNvPr id="155" name="フローチャート: 判断 154">
          <a:extLst>
            <a:ext uri="{FF2B5EF4-FFF2-40B4-BE49-F238E27FC236}">
              <a16:creationId xmlns:a16="http://schemas.microsoft.com/office/drawing/2014/main" id="{00000000-0008-0000-0E00-00009B000000}"/>
            </a:ext>
          </a:extLst>
        </xdr:cNvPr>
        <xdr:cNvSpPr/>
      </xdr:nvSpPr>
      <xdr:spPr>
        <a:xfrm>
          <a:off x="37465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56" name="フローチャート: 判断 155">
          <a:extLst>
            <a:ext uri="{FF2B5EF4-FFF2-40B4-BE49-F238E27FC236}">
              <a16:creationId xmlns:a16="http://schemas.microsoft.com/office/drawing/2014/main" id="{00000000-0008-0000-0E00-00009C000000}"/>
            </a:ext>
          </a:extLst>
        </xdr:cNvPr>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16147</xdr:rowOff>
    </xdr:from>
    <xdr:to>
      <xdr:col>10</xdr:col>
      <xdr:colOff>165100</xdr:colOff>
      <xdr:row>59</xdr:row>
      <xdr:rowOff>117747</xdr:rowOff>
    </xdr:to>
    <xdr:sp macro="" textlink="">
      <xdr:nvSpPr>
        <xdr:cNvPr id="157" name="フローチャート: 判断 156">
          <a:extLst>
            <a:ext uri="{FF2B5EF4-FFF2-40B4-BE49-F238E27FC236}">
              <a16:creationId xmlns:a16="http://schemas.microsoft.com/office/drawing/2014/main" id="{00000000-0008-0000-0E00-00009D000000}"/>
            </a:ext>
          </a:extLst>
        </xdr:cNvPr>
        <xdr:cNvSpPr/>
      </xdr:nvSpPr>
      <xdr:spPr>
        <a:xfrm>
          <a:off x="1968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id="{00000000-0008-0000-0E00-00009F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00000000-0008-0000-0E00-0000A1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128815</xdr:rowOff>
    </xdr:from>
    <xdr:to>
      <xdr:col>20</xdr:col>
      <xdr:colOff>38100</xdr:colOff>
      <xdr:row>59</xdr:row>
      <xdr:rowOff>58965</xdr:rowOff>
    </xdr:to>
    <xdr:sp macro="" textlink="">
      <xdr:nvSpPr>
        <xdr:cNvPr id="163" name="楕円 162">
          <a:extLst>
            <a:ext uri="{FF2B5EF4-FFF2-40B4-BE49-F238E27FC236}">
              <a16:creationId xmlns:a16="http://schemas.microsoft.com/office/drawing/2014/main" id="{00000000-0008-0000-0E00-0000A3000000}"/>
            </a:ext>
          </a:extLst>
        </xdr:cNvPr>
        <xdr:cNvSpPr/>
      </xdr:nvSpPr>
      <xdr:spPr>
        <a:xfrm>
          <a:off x="3746500" y="100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53703</xdr:rowOff>
    </xdr:from>
    <xdr:to>
      <xdr:col>10</xdr:col>
      <xdr:colOff>165100</xdr:colOff>
      <xdr:row>59</xdr:row>
      <xdr:rowOff>155303</xdr:rowOff>
    </xdr:to>
    <xdr:sp macro="" textlink="">
      <xdr:nvSpPr>
        <xdr:cNvPr id="164" name="楕円 163">
          <a:extLst>
            <a:ext uri="{FF2B5EF4-FFF2-40B4-BE49-F238E27FC236}">
              <a16:creationId xmlns:a16="http://schemas.microsoft.com/office/drawing/2014/main" id="{00000000-0008-0000-0E00-0000A4000000}"/>
            </a:ext>
          </a:extLst>
        </xdr:cNvPr>
        <xdr:cNvSpPr/>
      </xdr:nvSpPr>
      <xdr:spPr>
        <a:xfrm>
          <a:off x="1968500" y="1016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79483</xdr:rowOff>
    </xdr:from>
    <xdr:ext cx="405111" cy="259045"/>
    <xdr:sp macro="" textlink="">
      <xdr:nvSpPr>
        <xdr:cNvPr id="165" name="n_1aveValue【橋りょう・トンネル】&#10;有形固定資産減価償却率">
          <a:extLst>
            <a:ext uri="{FF2B5EF4-FFF2-40B4-BE49-F238E27FC236}">
              <a16:creationId xmlns:a16="http://schemas.microsoft.com/office/drawing/2014/main" id="{00000000-0008-0000-0E00-0000A5000000}"/>
            </a:ext>
          </a:extLst>
        </xdr:cNvPr>
        <xdr:cNvSpPr txBox="1"/>
      </xdr:nvSpPr>
      <xdr:spPr>
        <a:xfrm>
          <a:off x="3582044" y="1019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108149</xdr:rowOff>
    </xdr:from>
    <xdr:ext cx="405111" cy="259045"/>
    <xdr:sp macro="" textlink="">
      <xdr:nvSpPr>
        <xdr:cNvPr id="166" name="n_2aveValue【橋りょう・トンネル】&#10;有形固定資産減価償却率">
          <a:extLst>
            <a:ext uri="{FF2B5EF4-FFF2-40B4-BE49-F238E27FC236}">
              <a16:creationId xmlns:a16="http://schemas.microsoft.com/office/drawing/2014/main" id="{00000000-0008-0000-0E00-0000A6000000}"/>
            </a:ext>
          </a:extLst>
        </xdr:cNvPr>
        <xdr:cNvSpPr txBox="1"/>
      </xdr:nvSpPr>
      <xdr:spPr>
        <a:xfrm>
          <a:off x="2705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134274</xdr:rowOff>
    </xdr:from>
    <xdr:ext cx="405111" cy="259045"/>
    <xdr:sp macro="" textlink="">
      <xdr:nvSpPr>
        <xdr:cNvPr id="167" name="n_3aveValue【橋りょう・トンネル】&#10;有形固定資産減価償却率">
          <a:extLst>
            <a:ext uri="{FF2B5EF4-FFF2-40B4-BE49-F238E27FC236}">
              <a16:creationId xmlns:a16="http://schemas.microsoft.com/office/drawing/2014/main" id="{00000000-0008-0000-0E00-0000A7000000}"/>
            </a:ext>
          </a:extLst>
        </xdr:cNvPr>
        <xdr:cNvSpPr txBox="1"/>
      </xdr:nvSpPr>
      <xdr:spPr>
        <a:xfrm>
          <a:off x="1816744" y="990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75492</xdr:rowOff>
    </xdr:from>
    <xdr:ext cx="405111" cy="259045"/>
    <xdr:sp macro="" textlink="">
      <xdr:nvSpPr>
        <xdr:cNvPr id="168" name="n_1mainValue【橋りょう・トンネル】&#10;有形固定資産減価償却率">
          <a:extLst>
            <a:ext uri="{FF2B5EF4-FFF2-40B4-BE49-F238E27FC236}">
              <a16:creationId xmlns:a16="http://schemas.microsoft.com/office/drawing/2014/main" id="{00000000-0008-0000-0E00-0000A8000000}"/>
            </a:ext>
          </a:extLst>
        </xdr:cNvPr>
        <xdr:cNvSpPr txBox="1"/>
      </xdr:nvSpPr>
      <xdr:spPr>
        <a:xfrm>
          <a:off x="35820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146430</xdr:rowOff>
    </xdr:from>
    <xdr:ext cx="405111" cy="259045"/>
    <xdr:sp macro="" textlink="">
      <xdr:nvSpPr>
        <xdr:cNvPr id="169" name="n_3mainValue【橋りょう・トンネル】&#10;有形固定資産減価償却率">
          <a:extLst>
            <a:ext uri="{FF2B5EF4-FFF2-40B4-BE49-F238E27FC236}">
              <a16:creationId xmlns:a16="http://schemas.microsoft.com/office/drawing/2014/main" id="{00000000-0008-0000-0E00-0000A9000000}"/>
            </a:ext>
          </a:extLst>
        </xdr:cNvPr>
        <xdr:cNvSpPr txBox="1"/>
      </xdr:nvSpPr>
      <xdr:spPr>
        <a:xfrm>
          <a:off x="1816744" y="1026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0" name="正方形/長方形 169">
          <a:extLst>
            <a:ext uri="{FF2B5EF4-FFF2-40B4-BE49-F238E27FC236}">
              <a16:creationId xmlns:a16="http://schemas.microsoft.com/office/drawing/2014/main" id="{00000000-0008-0000-0E00-0000AA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1" name="正方形/長方形 170">
          <a:extLst>
            <a:ext uri="{FF2B5EF4-FFF2-40B4-BE49-F238E27FC236}">
              <a16:creationId xmlns:a16="http://schemas.microsoft.com/office/drawing/2014/main" id="{00000000-0008-0000-0E00-0000AB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2" name="正方形/長方形 171">
          <a:extLst>
            <a:ext uri="{FF2B5EF4-FFF2-40B4-BE49-F238E27FC236}">
              <a16:creationId xmlns:a16="http://schemas.microsoft.com/office/drawing/2014/main" id="{00000000-0008-0000-0E00-0000AC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3" name="正方形/長方形 172">
          <a:extLst>
            <a:ext uri="{FF2B5EF4-FFF2-40B4-BE49-F238E27FC236}">
              <a16:creationId xmlns:a16="http://schemas.microsoft.com/office/drawing/2014/main" id="{00000000-0008-0000-0E00-0000AD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4" name="正方形/長方形 173">
          <a:extLst>
            <a:ext uri="{FF2B5EF4-FFF2-40B4-BE49-F238E27FC236}">
              <a16:creationId xmlns:a16="http://schemas.microsoft.com/office/drawing/2014/main" id="{00000000-0008-0000-0E00-0000AE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5" name="正方形/長方形 174">
          <a:extLst>
            <a:ext uri="{FF2B5EF4-FFF2-40B4-BE49-F238E27FC236}">
              <a16:creationId xmlns:a16="http://schemas.microsoft.com/office/drawing/2014/main" id="{00000000-0008-0000-0E00-0000AF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6" name="正方形/長方形 175">
          <a:extLst>
            <a:ext uri="{FF2B5EF4-FFF2-40B4-BE49-F238E27FC236}">
              <a16:creationId xmlns:a16="http://schemas.microsoft.com/office/drawing/2014/main" id="{00000000-0008-0000-0E00-0000B0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7" name="正方形/長方形 176">
          <a:extLst>
            <a:ext uri="{FF2B5EF4-FFF2-40B4-BE49-F238E27FC236}">
              <a16:creationId xmlns:a16="http://schemas.microsoft.com/office/drawing/2014/main" id="{00000000-0008-0000-0E00-0000B1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8" name="テキスト ボックス 177">
          <a:extLst>
            <a:ext uri="{FF2B5EF4-FFF2-40B4-BE49-F238E27FC236}">
              <a16:creationId xmlns:a16="http://schemas.microsoft.com/office/drawing/2014/main" id="{00000000-0008-0000-0E00-0000B2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9" name="直線コネクタ 178">
          <a:extLst>
            <a:ext uri="{FF2B5EF4-FFF2-40B4-BE49-F238E27FC236}">
              <a16:creationId xmlns:a16="http://schemas.microsoft.com/office/drawing/2014/main" id="{00000000-0008-0000-0E00-0000B3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0" name="直線コネクタ 179">
          <a:extLst>
            <a:ext uri="{FF2B5EF4-FFF2-40B4-BE49-F238E27FC236}">
              <a16:creationId xmlns:a16="http://schemas.microsoft.com/office/drawing/2014/main" id="{00000000-0008-0000-0E00-0000B4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1" name="テキスト ボックス 180">
          <a:extLst>
            <a:ext uri="{FF2B5EF4-FFF2-40B4-BE49-F238E27FC236}">
              <a16:creationId xmlns:a16="http://schemas.microsoft.com/office/drawing/2014/main" id="{00000000-0008-0000-0E00-0000B5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2" name="直線コネクタ 181">
          <a:extLst>
            <a:ext uri="{FF2B5EF4-FFF2-40B4-BE49-F238E27FC236}">
              <a16:creationId xmlns:a16="http://schemas.microsoft.com/office/drawing/2014/main" id="{00000000-0008-0000-0E00-0000B6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4" name="直線コネクタ 183">
          <a:extLst>
            <a:ext uri="{FF2B5EF4-FFF2-40B4-BE49-F238E27FC236}">
              <a16:creationId xmlns:a16="http://schemas.microsoft.com/office/drawing/2014/main" id="{00000000-0008-0000-0E00-0000B8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6" name="直線コネクタ 185">
          <a:extLst>
            <a:ext uri="{FF2B5EF4-FFF2-40B4-BE49-F238E27FC236}">
              <a16:creationId xmlns:a16="http://schemas.microsoft.com/office/drawing/2014/main" id="{00000000-0008-0000-0E00-0000BA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8" name="直線コネクタ 187">
          <a:extLst>
            <a:ext uri="{FF2B5EF4-FFF2-40B4-BE49-F238E27FC236}">
              <a16:creationId xmlns:a16="http://schemas.microsoft.com/office/drawing/2014/main" id="{00000000-0008-0000-0E00-0000BC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9" name="テキスト ボックス 188">
          <a:extLst>
            <a:ext uri="{FF2B5EF4-FFF2-40B4-BE49-F238E27FC236}">
              <a16:creationId xmlns:a16="http://schemas.microsoft.com/office/drawing/2014/main" id="{00000000-0008-0000-0E00-0000BD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0" name="【橋りょう・トンネル】&#10;一人当たり有形固定資産（償却資産）額グラフ枠">
          <a:extLst>
            <a:ext uri="{FF2B5EF4-FFF2-40B4-BE49-F238E27FC236}">
              <a16:creationId xmlns:a16="http://schemas.microsoft.com/office/drawing/2014/main" id="{00000000-0008-0000-0E00-0000BE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81647</xdr:rowOff>
    </xdr:from>
    <xdr:to>
      <xdr:col>54</xdr:col>
      <xdr:colOff>189865</xdr:colOff>
      <xdr:row>63</xdr:row>
      <xdr:rowOff>171299</xdr:rowOff>
    </xdr:to>
    <xdr:cxnSp macro="">
      <xdr:nvCxnSpPr>
        <xdr:cNvPr id="191" name="直線コネクタ 190">
          <a:extLst>
            <a:ext uri="{FF2B5EF4-FFF2-40B4-BE49-F238E27FC236}">
              <a16:creationId xmlns:a16="http://schemas.microsoft.com/office/drawing/2014/main" id="{00000000-0008-0000-0E00-0000BF000000}"/>
            </a:ext>
          </a:extLst>
        </xdr:cNvPr>
        <xdr:cNvCxnSpPr/>
      </xdr:nvCxnSpPr>
      <xdr:spPr>
        <a:xfrm flipV="1">
          <a:off x="10476865" y="9682847"/>
          <a:ext cx="0" cy="1289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3676</xdr:rowOff>
    </xdr:from>
    <xdr:ext cx="378565" cy="259045"/>
    <xdr:sp macro="" textlink="">
      <xdr:nvSpPr>
        <xdr:cNvPr id="192" name="【橋りょう・トンネル】&#10;一人当たり有形固定資産（償却資産）額最小値テキスト">
          <a:extLst>
            <a:ext uri="{FF2B5EF4-FFF2-40B4-BE49-F238E27FC236}">
              <a16:creationId xmlns:a16="http://schemas.microsoft.com/office/drawing/2014/main" id="{00000000-0008-0000-0E00-0000C0000000}"/>
            </a:ext>
          </a:extLst>
        </xdr:cNvPr>
        <xdr:cNvSpPr txBox="1"/>
      </xdr:nvSpPr>
      <xdr:spPr>
        <a:xfrm>
          <a:off x="10515600" y="10976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171299</xdr:rowOff>
    </xdr:from>
    <xdr:to>
      <xdr:col>55</xdr:col>
      <xdr:colOff>88900</xdr:colOff>
      <xdr:row>63</xdr:row>
      <xdr:rowOff>171299</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a:off x="10388600" y="10972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28324</xdr:rowOff>
    </xdr:from>
    <xdr:ext cx="690189" cy="259045"/>
    <xdr:sp macro="" textlink="">
      <xdr:nvSpPr>
        <xdr:cNvPr id="194" name="【橋りょう・トンネル】&#10;一人当たり有形固定資産（償却資産）額最大値テキスト">
          <a:extLst>
            <a:ext uri="{FF2B5EF4-FFF2-40B4-BE49-F238E27FC236}">
              <a16:creationId xmlns:a16="http://schemas.microsoft.com/office/drawing/2014/main" id="{00000000-0008-0000-0E00-0000C2000000}"/>
            </a:ext>
          </a:extLst>
        </xdr:cNvPr>
        <xdr:cNvSpPr txBox="1"/>
      </xdr:nvSpPr>
      <xdr:spPr>
        <a:xfrm>
          <a:off x="10515600" y="9458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2,821,420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81647</xdr:rowOff>
    </xdr:from>
    <xdr:to>
      <xdr:col>55</xdr:col>
      <xdr:colOff>88900</xdr:colOff>
      <xdr:row>56</xdr:row>
      <xdr:rowOff>81647</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a:off x="10388600" y="968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50082</xdr:rowOff>
    </xdr:from>
    <xdr:ext cx="599010" cy="259045"/>
    <xdr:sp macro="" textlink="">
      <xdr:nvSpPr>
        <xdr:cNvPr id="196" name="【橋りょう・トンネル】&#10;一人当たり有形固定資産（償却資産）額平均値テキスト">
          <a:extLst>
            <a:ext uri="{FF2B5EF4-FFF2-40B4-BE49-F238E27FC236}">
              <a16:creationId xmlns:a16="http://schemas.microsoft.com/office/drawing/2014/main" id="{00000000-0008-0000-0E00-0000C4000000}"/>
            </a:ext>
          </a:extLst>
        </xdr:cNvPr>
        <xdr:cNvSpPr txBox="1"/>
      </xdr:nvSpPr>
      <xdr:spPr>
        <a:xfrm>
          <a:off x="10515600" y="106799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71655</xdr:rowOff>
    </xdr:from>
    <xdr:to>
      <xdr:col>55</xdr:col>
      <xdr:colOff>50800</xdr:colOff>
      <xdr:row>63</xdr:row>
      <xdr:rowOff>1805</xdr:rowOff>
    </xdr:to>
    <xdr:sp macro="" textlink="">
      <xdr:nvSpPr>
        <xdr:cNvPr id="197" name="フローチャート: 判断 196">
          <a:extLst>
            <a:ext uri="{FF2B5EF4-FFF2-40B4-BE49-F238E27FC236}">
              <a16:creationId xmlns:a16="http://schemas.microsoft.com/office/drawing/2014/main" id="{00000000-0008-0000-0E00-0000C5000000}"/>
            </a:ext>
          </a:extLst>
        </xdr:cNvPr>
        <xdr:cNvSpPr/>
      </xdr:nvSpPr>
      <xdr:spPr>
        <a:xfrm>
          <a:off x="10426700" y="107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42657</xdr:rowOff>
    </xdr:from>
    <xdr:to>
      <xdr:col>50</xdr:col>
      <xdr:colOff>165100</xdr:colOff>
      <xdr:row>62</xdr:row>
      <xdr:rowOff>144257</xdr:rowOff>
    </xdr:to>
    <xdr:sp macro="" textlink="">
      <xdr:nvSpPr>
        <xdr:cNvPr id="198" name="フローチャート: 判断 197">
          <a:extLst>
            <a:ext uri="{FF2B5EF4-FFF2-40B4-BE49-F238E27FC236}">
              <a16:creationId xmlns:a16="http://schemas.microsoft.com/office/drawing/2014/main" id="{00000000-0008-0000-0E00-0000C6000000}"/>
            </a:ext>
          </a:extLst>
        </xdr:cNvPr>
        <xdr:cNvSpPr/>
      </xdr:nvSpPr>
      <xdr:spPr>
        <a:xfrm>
          <a:off x="9588500" y="1067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28473</xdr:rowOff>
    </xdr:from>
    <xdr:to>
      <xdr:col>46</xdr:col>
      <xdr:colOff>38100</xdr:colOff>
      <xdr:row>62</xdr:row>
      <xdr:rowOff>130073</xdr:rowOff>
    </xdr:to>
    <xdr:sp macro="" textlink="">
      <xdr:nvSpPr>
        <xdr:cNvPr id="199" name="フローチャート: 判断 198">
          <a:extLst>
            <a:ext uri="{FF2B5EF4-FFF2-40B4-BE49-F238E27FC236}">
              <a16:creationId xmlns:a16="http://schemas.microsoft.com/office/drawing/2014/main" id="{00000000-0008-0000-0E00-0000C7000000}"/>
            </a:ext>
          </a:extLst>
        </xdr:cNvPr>
        <xdr:cNvSpPr/>
      </xdr:nvSpPr>
      <xdr:spPr>
        <a:xfrm>
          <a:off x="8699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53794</xdr:rowOff>
    </xdr:from>
    <xdr:to>
      <xdr:col>41</xdr:col>
      <xdr:colOff>101600</xdr:colOff>
      <xdr:row>62</xdr:row>
      <xdr:rowOff>155394</xdr:rowOff>
    </xdr:to>
    <xdr:sp macro="" textlink="">
      <xdr:nvSpPr>
        <xdr:cNvPr id="200" name="フローチャート: 判断 199">
          <a:extLst>
            <a:ext uri="{FF2B5EF4-FFF2-40B4-BE49-F238E27FC236}">
              <a16:creationId xmlns:a16="http://schemas.microsoft.com/office/drawing/2014/main" id="{00000000-0008-0000-0E00-0000C8000000}"/>
            </a:ext>
          </a:extLst>
        </xdr:cNvPr>
        <xdr:cNvSpPr/>
      </xdr:nvSpPr>
      <xdr:spPr>
        <a:xfrm>
          <a:off x="7810500" y="1068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1" name="テキスト ボックス 200">
          <a:extLst>
            <a:ext uri="{FF2B5EF4-FFF2-40B4-BE49-F238E27FC236}">
              <a16:creationId xmlns:a16="http://schemas.microsoft.com/office/drawing/2014/main" id="{00000000-0008-0000-0E00-0000C9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2" name="テキスト ボックス 201">
          <a:extLst>
            <a:ext uri="{FF2B5EF4-FFF2-40B4-BE49-F238E27FC236}">
              <a16:creationId xmlns:a16="http://schemas.microsoft.com/office/drawing/2014/main" id="{00000000-0008-0000-0E00-0000CA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3" name="テキスト ボックス 202">
          <a:extLst>
            <a:ext uri="{FF2B5EF4-FFF2-40B4-BE49-F238E27FC236}">
              <a16:creationId xmlns:a16="http://schemas.microsoft.com/office/drawing/2014/main" id="{00000000-0008-0000-0E00-0000CB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4" name="テキスト ボックス 203">
          <a:extLst>
            <a:ext uri="{FF2B5EF4-FFF2-40B4-BE49-F238E27FC236}">
              <a16:creationId xmlns:a16="http://schemas.microsoft.com/office/drawing/2014/main" id="{00000000-0008-0000-0E00-0000CC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5" name="テキスト ボックス 204">
          <a:extLst>
            <a:ext uri="{FF2B5EF4-FFF2-40B4-BE49-F238E27FC236}">
              <a16:creationId xmlns:a16="http://schemas.microsoft.com/office/drawing/2014/main" id="{00000000-0008-0000-0E00-0000CD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166042</xdr:rowOff>
    </xdr:from>
    <xdr:to>
      <xdr:col>50</xdr:col>
      <xdr:colOff>165100</xdr:colOff>
      <xdr:row>62</xdr:row>
      <xdr:rowOff>96192</xdr:rowOff>
    </xdr:to>
    <xdr:sp macro="" textlink="">
      <xdr:nvSpPr>
        <xdr:cNvPr id="206" name="楕円 205">
          <a:extLst>
            <a:ext uri="{FF2B5EF4-FFF2-40B4-BE49-F238E27FC236}">
              <a16:creationId xmlns:a16="http://schemas.microsoft.com/office/drawing/2014/main" id="{00000000-0008-0000-0E00-0000CE000000}"/>
            </a:ext>
          </a:extLst>
        </xdr:cNvPr>
        <xdr:cNvSpPr/>
      </xdr:nvSpPr>
      <xdr:spPr>
        <a:xfrm>
          <a:off x="9588500" y="1062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20893</xdr:rowOff>
    </xdr:from>
    <xdr:to>
      <xdr:col>41</xdr:col>
      <xdr:colOff>101600</xdr:colOff>
      <xdr:row>62</xdr:row>
      <xdr:rowOff>122493</xdr:rowOff>
    </xdr:to>
    <xdr:sp macro="" textlink="">
      <xdr:nvSpPr>
        <xdr:cNvPr id="207" name="楕円 206">
          <a:extLst>
            <a:ext uri="{FF2B5EF4-FFF2-40B4-BE49-F238E27FC236}">
              <a16:creationId xmlns:a16="http://schemas.microsoft.com/office/drawing/2014/main" id="{00000000-0008-0000-0E00-0000CF000000}"/>
            </a:ext>
          </a:extLst>
        </xdr:cNvPr>
        <xdr:cNvSpPr/>
      </xdr:nvSpPr>
      <xdr:spPr>
        <a:xfrm>
          <a:off x="7810500" y="1065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62</xdr:row>
      <xdr:rowOff>135384</xdr:rowOff>
    </xdr:from>
    <xdr:ext cx="599010" cy="259045"/>
    <xdr:sp macro="" textlink="">
      <xdr:nvSpPr>
        <xdr:cNvPr id="208" name="n_1aveValue【橋りょう・トンネル】&#10;一人当たり有形固定資産（償却資産）額">
          <a:extLst>
            <a:ext uri="{FF2B5EF4-FFF2-40B4-BE49-F238E27FC236}">
              <a16:creationId xmlns:a16="http://schemas.microsoft.com/office/drawing/2014/main" id="{00000000-0008-0000-0E00-0000D0000000}"/>
            </a:ext>
          </a:extLst>
        </xdr:cNvPr>
        <xdr:cNvSpPr txBox="1"/>
      </xdr:nvSpPr>
      <xdr:spPr>
        <a:xfrm>
          <a:off x="9327095" y="1076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146600</xdr:rowOff>
    </xdr:from>
    <xdr:ext cx="599010" cy="259045"/>
    <xdr:sp macro="" textlink="">
      <xdr:nvSpPr>
        <xdr:cNvPr id="209" name="n_2aveValue【橋りょう・トンネル】&#10;一人当たり有形固定資産（償却資産）額">
          <a:extLst>
            <a:ext uri="{FF2B5EF4-FFF2-40B4-BE49-F238E27FC236}">
              <a16:creationId xmlns:a16="http://schemas.microsoft.com/office/drawing/2014/main" id="{00000000-0008-0000-0E00-0000D1000000}"/>
            </a:ext>
          </a:extLst>
        </xdr:cNvPr>
        <xdr:cNvSpPr txBox="1"/>
      </xdr:nvSpPr>
      <xdr:spPr>
        <a:xfrm>
          <a:off x="8450795" y="1043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146521</xdr:rowOff>
    </xdr:from>
    <xdr:ext cx="599010" cy="259045"/>
    <xdr:sp macro="" textlink="">
      <xdr:nvSpPr>
        <xdr:cNvPr id="210" name="n_3aveValue【橋りょう・トンネル】&#10;一人当たり有形固定資産（償却資産）額">
          <a:extLst>
            <a:ext uri="{FF2B5EF4-FFF2-40B4-BE49-F238E27FC236}">
              <a16:creationId xmlns:a16="http://schemas.microsoft.com/office/drawing/2014/main" id="{00000000-0008-0000-0E00-0000D2000000}"/>
            </a:ext>
          </a:extLst>
        </xdr:cNvPr>
        <xdr:cNvSpPr txBox="1"/>
      </xdr:nvSpPr>
      <xdr:spPr>
        <a:xfrm>
          <a:off x="7561795" y="1077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112719</xdr:rowOff>
    </xdr:from>
    <xdr:ext cx="599010" cy="259045"/>
    <xdr:sp macro="" textlink="">
      <xdr:nvSpPr>
        <xdr:cNvPr id="211" name="n_1mainValue【橋りょう・トンネル】&#10;一人当たり有形固定資産（償却資産）額">
          <a:extLst>
            <a:ext uri="{FF2B5EF4-FFF2-40B4-BE49-F238E27FC236}">
              <a16:creationId xmlns:a16="http://schemas.microsoft.com/office/drawing/2014/main" id="{00000000-0008-0000-0E00-0000D3000000}"/>
            </a:ext>
          </a:extLst>
        </xdr:cNvPr>
        <xdr:cNvSpPr txBox="1"/>
      </xdr:nvSpPr>
      <xdr:spPr>
        <a:xfrm>
          <a:off x="9327095" y="10399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139020</xdr:rowOff>
    </xdr:from>
    <xdr:ext cx="599010" cy="259045"/>
    <xdr:sp macro="" textlink="">
      <xdr:nvSpPr>
        <xdr:cNvPr id="212" name="n_3mainValue【橋りょう・トンネル】&#10;一人当たり有形固定資産（償却資産）額">
          <a:extLst>
            <a:ext uri="{FF2B5EF4-FFF2-40B4-BE49-F238E27FC236}">
              <a16:creationId xmlns:a16="http://schemas.microsoft.com/office/drawing/2014/main" id="{00000000-0008-0000-0E00-0000D4000000}"/>
            </a:ext>
          </a:extLst>
        </xdr:cNvPr>
        <xdr:cNvSpPr txBox="1"/>
      </xdr:nvSpPr>
      <xdr:spPr>
        <a:xfrm>
          <a:off x="7561795" y="1042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5" name="正方形/長方形 214">
          <a:extLst>
            <a:ext uri="{FF2B5EF4-FFF2-40B4-BE49-F238E27FC236}">
              <a16:creationId xmlns:a16="http://schemas.microsoft.com/office/drawing/2014/main" id="{00000000-0008-0000-0E00-0000D7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6" name="正方形/長方形 215">
          <a:extLst>
            <a:ext uri="{FF2B5EF4-FFF2-40B4-BE49-F238E27FC236}">
              <a16:creationId xmlns:a16="http://schemas.microsoft.com/office/drawing/2014/main" id="{00000000-0008-0000-0E00-0000D8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7" name="正方形/長方形 216">
          <a:extLst>
            <a:ext uri="{FF2B5EF4-FFF2-40B4-BE49-F238E27FC236}">
              <a16:creationId xmlns:a16="http://schemas.microsoft.com/office/drawing/2014/main" id="{00000000-0008-0000-0E00-0000D9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8" name="正方形/長方形 217">
          <a:extLst>
            <a:ext uri="{FF2B5EF4-FFF2-40B4-BE49-F238E27FC236}">
              <a16:creationId xmlns:a16="http://schemas.microsoft.com/office/drawing/2014/main" id="{00000000-0008-0000-0E00-0000DA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9" name="正方形/長方形 218">
          <a:extLst>
            <a:ext uri="{FF2B5EF4-FFF2-40B4-BE49-F238E27FC236}">
              <a16:creationId xmlns:a16="http://schemas.microsoft.com/office/drawing/2014/main" id="{00000000-0008-0000-0E00-0000DB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0" name="正方形/長方形 219">
          <a:extLst>
            <a:ext uri="{FF2B5EF4-FFF2-40B4-BE49-F238E27FC236}">
              <a16:creationId xmlns:a16="http://schemas.microsoft.com/office/drawing/2014/main" id="{00000000-0008-0000-0E00-0000DC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9" name="直線コネクタ 228">
          <a:extLst>
            <a:ext uri="{FF2B5EF4-FFF2-40B4-BE49-F238E27FC236}">
              <a16:creationId xmlns:a16="http://schemas.microsoft.com/office/drawing/2014/main" id="{00000000-0008-0000-0E00-0000E500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0" name="テキスト ボックス 229">
          <a:extLst>
            <a:ext uri="{FF2B5EF4-FFF2-40B4-BE49-F238E27FC236}">
              <a16:creationId xmlns:a16="http://schemas.microsoft.com/office/drawing/2014/main" id="{00000000-0008-0000-0E00-0000E600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1" name="直線コネクタ 230">
          <a:extLst>
            <a:ext uri="{FF2B5EF4-FFF2-40B4-BE49-F238E27FC236}">
              <a16:creationId xmlns:a16="http://schemas.microsoft.com/office/drawing/2014/main" id="{00000000-0008-0000-0E00-0000E700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2" name="テキスト ボックス 231">
          <a:extLst>
            <a:ext uri="{FF2B5EF4-FFF2-40B4-BE49-F238E27FC236}">
              <a16:creationId xmlns:a16="http://schemas.microsoft.com/office/drawing/2014/main" id="{00000000-0008-0000-0E00-0000E800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34" name="テキスト ボックス 233">
          <a:extLst>
            <a:ext uri="{FF2B5EF4-FFF2-40B4-BE49-F238E27FC236}">
              <a16:creationId xmlns:a16="http://schemas.microsoft.com/office/drawing/2014/main" id="{00000000-0008-0000-0E00-0000EA000000}"/>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5" name="直線コネクタ 234">
          <a:extLst>
            <a:ext uri="{FF2B5EF4-FFF2-40B4-BE49-F238E27FC236}">
              <a16:creationId xmlns:a16="http://schemas.microsoft.com/office/drawing/2014/main" id="{00000000-0008-0000-0E00-0000EB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6" name="テキスト ボックス 235">
          <a:extLst>
            <a:ext uri="{FF2B5EF4-FFF2-40B4-BE49-F238E27FC236}">
              <a16:creationId xmlns:a16="http://schemas.microsoft.com/office/drawing/2014/main" id="{00000000-0008-0000-0E00-0000EC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7" name="【公営住宅】&#10;有形固定資産減価償却率グラフ枠">
          <a:extLst>
            <a:ext uri="{FF2B5EF4-FFF2-40B4-BE49-F238E27FC236}">
              <a16:creationId xmlns:a16="http://schemas.microsoft.com/office/drawing/2014/main" id="{00000000-0008-0000-0E00-0000ED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46264</xdr:rowOff>
    </xdr:to>
    <xdr:cxnSp macro="">
      <xdr:nvCxnSpPr>
        <xdr:cNvPr id="238" name="直線コネクタ 237">
          <a:extLst>
            <a:ext uri="{FF2B5EF4-FFF2-40B4-BE49-F238E27FC236}">
              <a16:creationId xmlns:a16="http://schemas.microsoft.com/office/drawing/2014/main" id="{00000000-0008-0000-0E00-0000EE000000}"/>
            </a:ext>
          </a:extLst>
        </xdr:cNvPr>
        <xdr:cNvCxnSpPr/>
      </xdr:nvCxnSpPr>
      <xdr:spPr>
        <a:xfrm flipV="1">
          <a:off x="4634865" y="13280571"/>
          <a:ext cx="0" cy="1510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50091</xdr:rowOff>
    </xdr:from>
    <xdr:ext cx="340478" cy="259045"/>
    <xdr:sp macro="" textlink="">
      <xdr:nvSpPr>
        <xdr:cNvPr id="239" name="【公営住宅】&#10;有形固定資産減価償却率最小値テキスト">
          <a:extLst>
            <a:ext uri="{FF2B5EF4-FFF2-40B4-BE49-F238E27FC236}">
              <a16:creationId xmlns:a16="http://schemas.microsoft.com/office/drawing/2014/main" id="{00000000-0008-0000-0E00-0000EF000000}"/>
            </a:ext>
          </a:extLst>
        </xdr:cNvPr>
        <xdr:cNvSpPr txBox="1"/>
      </xdr:nvSpPr>
      <xdr:spPr>
        <a:xfrm>
          <a:off x="4673600" y="147947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46264</xdr:rowOff>
    </xdr:from>
    <xdr:to>
      <xdr:col>24</xdr:col>
      <xdr:colOff>152400</xdr:colOff>
      <xdr:row>86</xdr:row>
      <xdr:rowOff>46264</xdr:rowOff>
    </xdr:to>
    <xdr:cxnSp macro="">
      <xdr:nvCxnSpPr>
        <xdr:cNvPr id="240" name="直線コネクタ 239">
          <a:extLst>
            <a:ext uri="{FF2B5EF4-FFF2-40B4-BE49-F238E27FC236}">
              <a16:creationId xmlns:a16="http://schemas.microsoft.com/office/drawing/2014/main" id="{00000000-0008-0000-0E00-0000F0000000}"/>
            </a:ext>
          </a:extLst>
        </xdr:cNvPr>
        <xdr:cNvCxnSpPr/>
      </xdr:nvCxnSpPr>
      <xdr:spPr>
        <a:xfrm>
          <a:off x="4546600" y="1479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41" name="【公営住宅】&#10;有形固定資産減価償却率最大値テキスト">
          <a:extLst>
            <a:ext uri="{FF2B5EF4-FFF2-40B4-BE49-F238E27FC236}">
              <a16:creationId xmlns:a16="http://schemas.microsoft.com/office/drawing/2014/main" id="{00000000-0008-0000-0E00-0000F1000000}"/>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42" name="直線コネクタ 241">
          <a:extLst>
            <a:ext uri="{FF2B5EF4-FFF2-40B4-BE49-F238E27FC236}">
              <a16:creationId xmlns:a16="http://schemas.microsoft.com/office/drawing/2014/main" id="{00000000-0008-0000-0E00-0000F2000000}"/>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62065</xdr:rowOff>
    </xdr:from>
    <xdr:ext cx="405111" cy="259045"/>
    <xdr:sp macro="" textlink="">
      <xdr:nvSpPr>
        <xdr:cNvPr id="243" name="【公営住宅】&#10;有形固定資産減価償却率平均値テキスト">
          <a:extLst>
            <a:ext uri="{FF2B5EF4-FFF2-40B4-BE49-F238E27FC236}">
              <a16:creationId xmlns:a16="http://schemas.microsoft.com/office/drawing/2014/main" id="{00000000-0008-0000-0E00-0000F3000000}"/>
            </a:ext>
          </a:extLst>
        </xdr:cNvPr>
        <xdr:cNvSpPr txBox="1"/>
      </xdr:nvSpPr>
      <xdr:spPr>
        <a:xfrm>
          <a:off x="4673600" y="137780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83638</xdr:rowOff>
    </xdr:from>
    <xdr:to>
      <xdr:col>24</xdr:col>
      <xdr:colOff>114300</xdr:colOff>
      <xdr:row>81</xdr:row>
      <xdr:rowOff>13788</xdr:rowOff>
    </xdr:to>
    <xdr:sp macro="" textlink="">
      <xdr:nvSpPr>
        <xdr:cNvPr id="244" name="フローチャート: 判断 243">
          <a:extLst>
            <a:ext uri="{FF2B5EF4-FFF2-40B4-BE49-F238E27FC236}">
              <a16:creationId xmlns:a16="http://schemas.microsoft.com/office/drawing/2014/main" id="{00000000-0008-0000-0E00-0000F4000000}"/>
            </a:ext>
          </a:extLst>
        </xdr:cNvPr>
        <xdr:cNvSpPr/>
      </xdr:nvSpPr>
      <xdr:spPr>
        <a:xfrm>
          <a:off x="4584700" y="1379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111398</xdr:rowOff>
    </xdr:from>
    <xdr:to>
      <xdr:col>20</xdr:col>
      <xdr:colOff>38100</xdr:colOff>
      <xdr:row>81</xdr:row>
      <xdr:rowOff>41548</xdr:rowOff>
    </xdr:to>
    <xdr:sp macro="" textlink="">
      <xdr:nvSpPr>
        <xdr:cNvPr id="245" name="フローチャート: 判断 244">
          <a:extLst>
            <a:ext uri="{FF2B5EF4-FFF2-40B4-BE49-F238E27FC236}">
              <a16:creationId xmlns:a16="http://schemas.microsoft.com/office/drawing/2014/main" id="{00000000-0008-0000-0E00-0000F5000000}"/>
            </a:ext>
          </a:extLst>
        </xdr:cNvPr>
        <xdr:cNvSpPr/>
      </xdr:nvSpPr>
      <xdr:spPr>
        <a:xfrm>
          <a:off x="3746500" y="1382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78</xdr:row>
      <xdr:rowOff>101600</xdr:rowOff>
    </xdr:from>
    <xdr:to>
      <xdr:col>15</xdr:col>
      <xdr:colOff>101600</xdr:colOff>
      <xdr:row>79</xdr:row>
      <xdr:rowOff>31750</xdr:rowOff>
    </xdr:to>
    <xdr:sp macro="" textlink="">
      <xdr:nvSpPr>
        <xdr:cNvPr id="246" name="フローチャート: 判断 245">
          <a:extLst>
            <a:ext uri="{FF2B5EF4-FFF2-40B4-BE49-F238E27FC236}">
              <a16:creationId xmlns:a16="http://schemas.microsoft.com/office/drawing/2014/main" id="{00000000-0008-0000-0E00-0000F6000000}"/>
            </a:ext>
          </a:extLst>
        </xdr:cNvPr>
        <xdr:cNvSpPr/>
      </xdr:nvSpPr>
      <xdr:spPr>
        <a:xfrm>
          <a:off x="28575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26488</xdr:rowOff>
    </xdr:from>
    <xdr:to>
      <xdr:col>10</xdr:col>
      <xdr:colOff>165100</xdr:colOff>
      <xdr:row>81</xdr:row>
      <xdr:rowOff>128088</xdr:rowOff>
    </xdr:to>
    <xdr:sp macro="" textlink="">
      <xdr:nvSpPr>
        <xdr:cNvPr id="247" name="フローチャート: 判断 246">
          <a:extLst>
            <a:ext uri="{FF2B5EF4-FFF2-40B4-BE49-F238E27FC236}">
              <a16:creationId xmlns:a16="http://schemas.microsoft.com/office/drawing/2014/main" id="{00000000-0008-0000-0E00-0000F7000000}"/>
            </a:ext>
          </a:extLst>
        </xdr:cNvPr>
        <xdr:cNvSpPr/>
      </xdr:nvSpPr>
      <xdr:spPr>
        <a:xfrm>
          <a:off x="1968500" y="1391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8" name="テキスト ボックス 247">
          <a:extLst>
            <a:ext uri="{FF2B5EF4-FFF2-40B4-BE49-F238E27FC236}">
              <a16:creationId xmlns:a16="http://schemas.microsoft.com/office/drawing/2014/main" id="{00000000-0008-0000-0E00-0000F8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9" name="テキスト ボックス 248">
          <a:extLst>
            <a:ext uri="{FF2B5EF4-FFF2-40B4-BE49-F238E27FC236}">
              <a16:creationId xmlns:a16="http://schemas.microsoft.com/office/drawing/2014/main" id="{00000000-0008-0000-0E00-0000F9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0" name="テキスト ボックス 249">
          <a:extLst>
            <a:ext uri="{FF2B5EF4-FFF2-40B4-BE49-F238E27FC236}">
              <a16:creationId xmlns:a16="http://schemas.microsoft.com/office/drawing/2014/main" id="{00000000-0008-0000-0E00-0000FA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1" name="テキスト ボックス 250">
          <a:extLst>
            <a:ext uri="{FF2B5EF4-FFF2-40B4-BE49-F238E27FC236}">
              <a16:creationId xmlns:a16="http://schemas.microsoft.com/office/drawing/2014/main" id="{00000000-0008-0000-0E00-0000FB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00000000-0008-0000-0E00-0000FC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21589</xdr:rowOff>
    </xdr:from>
    <xdr:to>
      <xdr:col>20</xdr:col>
      <xdr:colOff>38100</xdr:colOff>
      <xdr:row>82</xdr:row>
      <xdr:rowOff>123189</xdr:rowOff>
    </xdr:to>
    <xdr:sp macro="" textlink="">
      <xdr:nvSpPr>
        <xdr:cNvPr id="253" name="楕円 252">
          <a:extLst>
            <a:ext uri="{FF2B5EF4-FFF2-40B4-BE49-F238E27FC236}">
              <a16:creationId xmlns:a16="http://schemas.microsoft.com/office/drawing/2014/main" id="{00000000-0008-0000-0E00-0000FD000000}"/>
            </a:ext>
          </a:extLst>
        </xdr:cNvPr>
        <xdr:cNvSpPr/>
      </xdr:nvSpPr>
      <xdr:spPr>
        <a:xfrm>
          <a:off x="37465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82006</xdr:rowOff>
    </xdr:from>
    <xdr:to>
      <xdr:col>10</xdr:col>
      <xdr:colOff>165100</xdr:colOff>
      <xdr:row>83</xdr:row>
      <xdr:rowOff>12156</xdr:rowOff>
    </xdr:to>
    <xdr:sp macro="" textlink="">
      <xdr:nvSpPr>
        <xdr:cNvPr id="254" name="楕円 253">
          <a:extLst>
            <a:ext uri="{FF2B5EF4-FFF2-40B4-BE49-F238E27FC236}">
              <a16:creationId xmlns:a16="http://schemas.microsoft.com/office/drawing/2014/main" id="{00000000-0008-0000-0E00-0000FE000000}"/>
            </a:ext>
          </a:extLst>
        </xdr:cNvPr>
        <xdr:cNvSpPr/>
      </xdr:nvSpPr>
      <xdr:spPr>
        <a:xfrm>
          <a:off x="1968500" y="1414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79</xdr:row>
      <xdr:rowOff>58075</xdr:rowOff>
    </xdr:from>
    <xdr:ext cx="405111" cy="259045"/>
    <xdr:sp macro="" textlink="">
      <xdr:nvSpPr>
        <xdr:cNvPr id="255" name="n_1aveValue【公営住宅】&#10;有形固定資産減価償却率">
          <a:extLst>
            <a:ext uri="{FF2B5EF4-FFF2-40B4-BE49-F238E27FC236}">
              <a16:creationId xmlns:a16="http://schemas.microsoft.com/office/drawing/2014/main" id="{00000000-0008-0000-0E00-0000FF000000}"/>
            </a:ext>
          </a:extLst>
        </xdr:cNvPr>
        <xdr:cNvSpPr txBox="1"/>
      </xdr:nvSpPr>
      <xdr:spPr>
        <a:xfrm>
          <a:off x="3582044" y="13602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48277</xdr:rowOff>
    </xdr:from>
    <xdr:ext cx="405111" cy="259045"/>
    <xdr:sp macro="" textlink="">
      <xdr:nvSpPr>
        <xdr:cNvPr id="256" name="n_2aveValue【公営住宅】&#10;有形固定資産減価償却率">
          <a:extLst>
            <a:ext uri="{FF2B5EF4-FFF2-40B4-BE49-F238E27FC236}">
              <a16:creationId xmlns:a16="http://schemas.microsoft.com/office/drawing/2014/main" id="{00000000-0008-0000-0E00-000000010000}"/>
            </a:ext>
          </a:extLst>
        </xdr:cNvPr>
        <xdr:cNvSpPr txBox="1"/>
      </xdr:nvSpPr>
      <xdr:spPr>
        <a:xfrm>
          <a:off x="2705744" y="1324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144615</xdr:rowOff>
    </xdr:from>
    <xdr:ext cx="405111" cy="259045"/>
    <xdr:sp macro="" textlink="">
      <xdr:nvSpPr>
        <xdr:cNvPr id="257" name="n_3aveValue【公営住宅】&#10;有形固定資産減価償却率">
          <a:extLst>
            <a:ext uri="{FF2B5EF4-FFF2-40B4-BE49-F238E27FC236}">
              <a16:creationId xmlns:a16="http://schemas.microsoft.com/office/drawing/2014/main" id="{00000000-0008-0000-0E00-000001010000}"/>
            </a:ext>
          </a:extLst>
        </xdr:cNvPr>
        <xdr:cNvSpPr txBox="1"/>
      </xdr:nvSpPr>
      <xdr:spPr>
        <a:xfrm>
          <a:off x="1816744" y="1368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114316</xdr:rowOff>
    </xdr:from>
    <xdr:ext cx="405111" cy="259045"/>
    <xdr:sp macro="" textlink="">
      <xdr:nvSpPr>
        <xdr:cNvPr id="258" name="n_1mainValue【公営住宅】&#10;有形固定資産減価償却率">
          <a:extLst>
            <a:ext uri="{FF2B5EF4-FFF2-40B4-BE49-F238E27FC236}">
              <a16:creationId xmlns:a16="http://schemas.microsoft.com/office/drawing/2014/main" id="{00000000-0008-0000-0E00-000002010000}"/>
            </a:ext>
          </a:extLst>
        </xdr:cNvPr>
        <xdr:cNvSpPr txBox="1"/>
      </xdr:nvSpPr>
      <xdr:spPr>
        <a:xfrm>
          <a:off x="35820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3283</xdr:rowOff>
    </xdr:from>
    <xdr:ext cx="405111" cy="259045"/>
    <xdr:sp macro="" textlink="">
      <xdr:nvSpPr>
        <xdr:cNvPr id="259" name="n_3mainValue【公営住宅】&#10;有形固定資産減価償却率">
          <a:extLst>
            <a:ext uri="{FF2B5EF4-FFF2-40B4-BE49-F238E27FC236}">
              <a16:creationId xmlns:a16="http://schemas.microsoft.com/office/drawing/2014/main" id="{00000000-0008-0000-0E00-000003010000}"/>
            </a:ext>
          </a:extLst>
        </xdr:cNvPr>
        <xdr:cNvSpPr txBox="1"/>
      </xdr:nvSpPr>
      <xdr:spPr>
        <a:xfrm>
          <a:off x="1816744" y="1423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0" name="正方形/長方形 259">
          <a:extLst>
            <a:ext uri="{FF2B5EF4-FFF2-40B4-BE49-F238E27FC236}">
              <a16:creationId xmlns:a16="http://schemas.microsoft.com/office/drawing/2014/main" id="{00000000-0008-0000-0E00-000004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1" name="正方形/長方形 260">
          <a:extLst>
            <a:ext uri="{FF2B5EF4-FFF2-40B4-BE49-F238E27FC236}">
              <a16:creationId xmlns:a16="http://schemas.microsoft.com/office/drawing/2014/main" id="{00000000-0008-0000-0E00-000005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2" name="正方形/長方形 261">
          <a:extLst>
            <a:ext uri="{FF2B5EF4-FFF2-40B4-BE49-F238E27FC236}">
              <a16:creationId xmlns:a16="http://schemas.microsoft.com/office/drawing/2014/main" id="{00000000-0008-0000-0E00-000006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8" name="テキスト ボックス 267">
          <a:extLst>
            <a:ext uri="{FF2B5EF4-FFF2-40B4-BE49-F238E27FC236}">
              <a16:creationId xmlns:a16="http://schemas.microsoft.com/office/drawing/2014/main" id="{00000000-0008-0000-0E00-00000C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9" name="直線コネクタ 268">
          <a:extLst>
            <a:ext uri="{FF2B5EF4-FFF2-40B4-BE49-F238E27FC236}">
              <a16:creationId xmlns:a16="http://schemas.microsoft.com/office/drawing/2014/main" id="{00000000-0008-0000-0E00-00000D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70" name="直線コネクタ 269">
          <a:extLst>
            <a:ext uri="{FF2B5EF4-FFF2-40B4-BE49-F238E27FC236}">
              <a16:creationId xmlns:a16="http://schemas.microsoft.com/office/drawing/2014/main" id="{00000000-0008-0000-0E00-00000E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71" name="テキスト ボックス 270">
          <a:extLst>
            <a:ext uri="{FF2B5EF4-FFF2-40B4-BE49-F238E27FC236}">
              <a16:creationId xmlns:a16="http://schemas.microsoft.com/office/drawing/2014/main" id="{00000000-0008-0000-0E00-00000F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72" name="直線コネクタ 271">
          <a:extLst>
            <a:ext uri="{FF2B5EF4-FFF2-40B4-BE49-F238E27FC236}">
              <a16:creationId xmlns:a16="http://schemas.microsoft.com/office/drawing/2014/main" id="{00000000-0008-0000-0E00-000010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6" name="直線コネクタ 275">
          <a:extLst>
            <a:ext uri="{FF2B5EF4-FFF2-40B4-BE49-F238E27FC236}">
              <a16:creationId xmlns:a16="http://schemas.microsoft.com/office/drawing/2014/main" id="{00000000-0008-0000-0E00-000014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8" name="直線コネクタ 277">
          <a:extLst>
            <a:ext uri="{FF2B5EF4-FFF2-40B4-BE49-F238E27FC236}">
              <a16:creationId xmlns:a16="http://schemas.microsoft.com/office/drawing/2014/main" id="{00000000-0008-0000-0E00-000016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0" name="【公営住宅】&#10;一人当たり面積グラフ枠">
          <a:extLst>
            <a:ext uri="{FF2B5EF4-FFF2-40B4-BE49-F238E27FC236}">
              <a16:creationId xmlns:a16="http://schemas.microsoft.com/office/drawing/2014/main" id="{00000000-0008-0000-0E00-000018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127939</xdr:rowOff>
    </xdr:from>
    <xdr:to>
      <xdr:col>54</xdr:col>
      <xdr:colOff>189865</xdr:colOff>
      <xdr:row>86</xdr:row>
      <xdr:rowOff>30327</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flipV="1">
          <a:off x="10476865" y="13501039"/>
          <a:ext cx="0" cy="1273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34154</xdr:rowOff>
    </xdr:from>
    <xdr:ext cx="469744" cy="259045"/>
    <xdr:sp macro="" textlink="">
      <xdr:nvSpPr>
        <xdr:cNvPr id="282" name="【公営住宅】&#10;一人当たり面積最小値テキスト">
          <a:extLst>
            <a:ext uri="{FF2B5EF4-FFF2-40B4-BE49-F238E27FC236}">
              <a16:creationId xmlns:a16="http://schemas.microsoft.com/office/drawing/2014/main" id="{00000000-0008-0000-0E00-00001A010000}"/>
            </a:ext>
          </a:extLst>
        </xdr:cNvPr>
        <xdr:cNvSpPr txBox="1"/>
      </xdr:nvSpPr>
      <xdr:spPr>
        <a:xfrm>
          <a:off x="10515600" y="1477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30327</xdr:rowOff>
    </xdr:from>
    <xdr:to>
      <xdr:col>55</xdr:col>
      <xdr:colOff>88900</xdr:colOff>
      <xdr:row>86</xdr:row>
      <xdr:rowOff>30327</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10388600" y="14775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74616</xdr:rowOff>
    </xdr:from>
    <xdr:ext cx="469744" cy="259045"/>
    <xdr:sp macro="" textlink="">
      <xdr:nvSpPr>
        <xdr:cNvPr id="284" name="【公営住宅】&#10;一人当たり面積最大値テキスト">
          <a:extLst>
            <a:ext uri="{FF2B5EF4-FFF2-40B4-BE49-F238E27FC236}">
              <a16:creationId xmlns:a16="http://schemas.microsoft.com/office/drawing/2014/main" id="{00000000-0008-0000-0E00-00001C010000}"/>
            </a:ext>
          </a:extLst>
        </xdr:cNvPr>
        <xdr:cNvSpPr txBox="1"/>
      </xdr:nvSpPr>
      <xdr:spPr>
        <a:xfrm>
          <a:off x="10515600" y="13276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127939</xdr:rowOff>
    </xdr:from>
    <xdr:to>
      <xdr:col>55</xdr:col>
      <xdr:colOff>88900</xdr:colOff>
      <xdr:row>78</xdr:row>
      <xdr:rowOff>127939</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a:off x="10388600" y="13501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10989</xdr:rowOff>
    </xdr:from>
    <xdr:ext cx="469744" cy="259045"/>
    <xdr:sp macro="" textlink="">
      <xdr:nvSpPr>
        <xdr:cNvPr id="286" name="【公営住宅】&#10;一人当たり面積平均値テキスト">
          <a:extLst>
            <a:ext uri="{FF2B5EF4-FFF2-40B4-BE49-F238E27FC236}">
              <a16:creationId xmlns:a16="http://schemas.microsoft.com/office/drawing/2014/main" id="{00000000-0008-0000-0E00-00001E010000}"/>
            </a:ext>
          </a:extLst>
        </xdr:cNvPr>
        <xdr:cNvSpPr txBox="1"/>
      </xdr:nvSpPr>
      <xdr:spPr>
        <a:xfrm>
          <a:off x="10515600" y="144127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32562</xdr:rowOff>
    </xdr:from>
    <xdr:to>
      <xdr:col>55</xdr:col>
      <xdr:colOff>50800</xdr:colOff>
      <xdr:row>84</xdr:row>
      <xdr:rowOff>134162</xdr:rowOff>
    </xdr:to>
    <xdr:sp macro="" textlink="">
      <xdr:nvSpPr>
        <xdr:cNvPr id="287" name="フローチャート: 判断 286">
          <a:extLst>
            <a:ext uri="{FF2B5EF4-FFF2-40B4-BE49-F238E27FC236}">
              <a16:creationId xmlns:a16="http://schemas.microsoft.com/office/drawing/2014/main" id="{00000000-0008-0000-0E00-00001F010000}"/>
            </a:ext>
          </a:extLst>
        </xdr:cNvPr>
        <xdr:cNvSpPr/>
      </xdr:nvSpPr>
      <xdr:spPr>
        <a:xfrm>
          <a:off x="10426700" y="1443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25248</xdr:rowOff>
    </xdr:from>
    <xdr:to>
      <xdr:col>50</xdr:col>
      <xdr:colOff>165100</xdr:colOff>
      <xdr:row>84</xdr:row>
      <xdr:rowOff>126848</xdr:rowOff>
    </xdr:to>
    <xdr:sp macro="" textlink="">
      <xdr:nvSpPr>
        <xdr:cNvPr id="288" name="フローチャート: 判断 287">
          <a:extLst>
            <a:ext uri="{FF2B5EF4-FFF2-40B4-BE49-F238E27FC236}">
              <a16:creationId xmlns:a16="http://schemas.microsoft.com/office/drawing/2014/main" id="{00000000-0008-0000-0E00-000020010000}"/>
            </a:ext>
          </a:extLst>
        </xdr:cNvPr>
        <xdr:cNvSpPr/>
      </xdr:nvSpPr>
      <xdr:spPr>
        <a:xfrm>
          <a:off x="9588500" y="14427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14732</xdr:rowOff>
    </xdr:from>
    <xdr:to>
      <xdr:col>46</xdr:col>
      <xdr:colOff>38100</xdr:colOff>
      <xdr:row>84</xdr:row>
      <xdr:rowOff>116332</xdr:rowOff>
    </xdr:to>
    <xdr:sp macro="" textlink="">
      <xdr:nvSpPr>
        <xdr:cNvPr id="289" name="フローチャート: 判断 288">
          <a:extLst>
            <a:ext uri="{FF2B5EF4-FFF2-40B4-BE49-F238E27FC236}">
              <a16:creationId xmlns:a16="http://schemas.microsoft.com/office/drawing/2014/main" id="{00000000-0008-0000-0E00-000021010000}"/>
            </a:ext>
          </a:extLst>
        </xdr:cNvPr>
        <xdr:cNvSpPr/>
      </xdr:nvSpPr>
      <xdr:spPr>
        <a:xfrm>
          <a:off x="8699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17018</xdr:rowOff>
    </xdr:from>
    <xdr:to>
      <xdr:col>41</xdr:col>
      <xdr:colOff>101600</xdr:colOff>
      <xdr:row>84</xdr:row>
      <xdr:rowOff>118618</xdr:rowOff>
    </xdr:to>
    <xdr:sp macro="" textlink="">
      <xdr:nvSpPr>
        <xdr:cNvPr id="290" name="フローチャート: 判断 289">
          <a:extLst>
            <a:ext uri="{FF2B5EF4-FFF2-40B4-BE49-F238E27FC236}">
              <a16:creationId xmlns:a16="http://schemas.microsoft.com/office/drawing/2014/main" id="{00000000-0008-0000-0E00-000022010000}"/>
            </a:ext>
          </a:extLst>
        </xdr:cNvPr>
        <xdr:cNvSpPr/>
      </xdr:nvSpPr>
      <xdr:spPr>
        <a:xfrm>
          <a:off x="7810500" y="144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00000000-0008-0000-0E00-000023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00000000-0008-0000-0E00-000024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00000000-0008-0000-0E00-000025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00000000-0008-0000-0E00-000026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0000000-0008-0000-0E00-000027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13818</xdr:rowOff>
    </xdr:from>
    <xdr:to>
      <xdr:col>50</xdr:col>
      <xdr:colOff>165100</xdr:colOff>
      <xdr:row>82</xdr:row>
      <xdr:rowOff>115418</xdr:rowOff>
    </xdr:to>
    <xdr:sp macro="" textlink="">
      <xdr:nvSpPr>
        <xdr:cNvPr id="296" name="楕円 295">
          <a:extLst>
            <a:ext uri="{FF2B5EF4-FFF2-40B4-BE49-F238E27FC236}">
              <a16:creationId xmlns:a16="http://schemas.microsoft.com/office/drawing/2014/main" id="{00000000-0008-0000-0E00-000028010000}"/>
            </a:ext>
          </a:extLst>
        </xdr:cNvPr>
        <xdr:cNvSpPr/>
      </xdr:nvSpPr>
      <xdr:spPr>
        <a:xfrm>
          <a:off x="9588500" y="1407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9703</xdr:rowOff>
    </xdr:from>
    <xdr:to>
      <xdr:col>41</xdr:col>
      <xdr:colOff>101600</xdr:colOff>
      <xdr:row>82</xdr:row>
      <xdr:rowOff>111303</xdr:rowOff>
    </xdr:to>
    <xdr:sp macro="" textlink="">
      <xdr:nvSpPr>
        <xdr:cNvPr id="297" name="楕円 296">
          <a:extLst>
            <a:ext uri="{FF2B5EF4-FFF2-40B4-BE49-F238E27FC236}">
              <a16:creationId xmlns:a16="http://schemas.microsoft.com/office/drawing/2014/main" id="{00000000-0008-0000-0E00-000029010000}"/>
            </a:ext>
          </a:extLst>
        </xdr:cNvPr>
        <xdr:cNvSpPr/>
      </xdr:nvSpPr>
      <xdr:spPr>
        <a:xfrm>
          <a:off x="7810500" y="1406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117975</xdr:rowOff>
    </xdr:from>
    <xdr:ext cx="469744" cy="259045"/>
    <xdr:sp macro="" textlink="">
      <xdr:nvSpPr>
        <xdr:cNvPr id="298" name="n_1aveValue【公営住宅】&#10;一人当たり面積">
          <a:extLst>
            <a:ext uri="{FF2B5EF4-FFF2-40B4-BE49-F238E27FC236}">
              <a16:creationId xmlns:a16="http://schemas.microsoft.com/office/drawing/2014/main" id="{00000000-0008-0000-0E00-00002A010000}"/>
            </a:ext>
          </a:extLst>
        </xdr:cNvPr>
        <xdr:cNvSpPr txBox="1"/>
      </xdr:nvSpPr>
      <xdr:spPr>
        <a:xfrm>
          <a:off x="9391727" y="145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132859</xdr:rowOff>
    </xdr:from>
    <xdr:ext cx="469744" cy="259045"/>
    <xdr:sp macro="" textlink="">
      <xdr:nvSpPr>
        <xdr:cNvPr id="299" name="n_2aveValue【公営住宅】&#10;一人当たり面積">
          <a:extLst>
            <a:ext uri="{FF2B5EF4-FFF2-40B4-BE49-F238E27FC236}">
              <a16:creationId xmlns:a16="http://schemas.microsoft.com/office/drawing/2014/main" id="{00000000-0008-0000-0E00-00002B010000}"/>
            </a:ext>
          </a:extLst>
        </xdr:cNvPr>
        <xdr:cNvSpPr txBox="1"/>
      </xdr:nvSpPr>
      <xdr:spPr>
        <a:xfrm>
          <a:off x="8515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109745</xdr:rowOff>
    </xdr:from>
    <xdr:ext cx="469744" cy="259045"/>
    <xdr:sp macro="" textlink="">
      <xdr:nvSpPr>
        <xdr:cNvPr id="300" name="n_3aveValue【公営住宅】&#10;一人当たり面積">
          <a:extLst>
            <a:ext uri="{FF2B5EF4-FFF2-40B4-BE49-F238E27FC236}">
              <a16:creationId xmlns:a16="http://schemas.microsoft.com/office/drawing/2014/main" id="{00000000-0008-0000-0E00-00002C010000}"/>
            </a:ext>
          </a:extLst>
        </xdr:cNvPr>
        <xdr:cNvSpPr txBox="1"/>
      </xdr:nvSpPr>
      <xdr:spPr>
        <a:xfrm>
          <a:off x="7626427" y="1451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131945</xdr:rowOff>
    </xdr:from>
    <xdr:ext cx="469744" cy="259045"/>
    <xdr:sp macro="" textlink="">
      <xdr:nvSpPr>
        <xdr:cNvPr id="301" name="n_1mainValue【公営住宅】&#10;一人当たり面積">
          <a:extLst>
            <a:ext uri="{FF2B5EF4-FFF2-40B4-BE49-F238E27FC236}">
              <a16:creationId xmlns:a16="http://schemas.microsoft.com/office/drawing/2014/main" id="{00000000-0008-0000-0E00-00002D010000}"/>
            </a:ext>
          </a:extLst>
        </xdr:cNvPr>
        <xdr:cNvSpPr txBox="1"/>
      </xdr:nvSpPr>
      <xdr:spPr>
        <a:xfrm>
          <a:off x="9391727" y="13847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127830</xdr:rowOff>
    </xdr:from>
    <xdr:ext cx="469744" cy="259045"/>
    <xdr:sp macro="" textlink="">
      <xdr:nvSpPr>
        <xdr:cNvPr id="302" name="n_3mainValue【公営住宅】&#10;一人当たり面積">
          <a:extLst>
            <a:ext uri="{FF2B5EF4-FFF2-40B4-BE49-F238E27FC236}">
              <a16:creationId xmlns:a16="http://schemas.microsoft.com/office/drawing/2014/main" id="{00000000-0008-0000-0E00-00002E010000}"/>
            </a:ext>
          </a:extLst>
        </xdr:cNvPr>
        <xdr:cNvSpPr txBox="1"/>
      </xdr:nvSpPr>
      <xdr:spPr>
        <a:xfrm>
          <a:off x="7626427" y="13843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3" name="正方形/長方形 302">
          <a:extLst>
            <a:ext uri="{FF2B5EF4-FFF2-40B4-BE49-F238E27FC236}">
              <a16:creationId xmlns:a16="http://schemas.microsoft.com/office/drawing/2014/main" id="{00000000-0008-0000-0E00-00002F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4" name="正方形/長方形 303">
          <a:extLst>
            <a:ext uri="{FF2B5EF4-FFF2-40B4-BE49-F238E27FC236}">
              <a16:creationId xmlns:a16="http://schemas.microsoft.com/office/drawing/2014/main" id="{00000000-0008-0000-0E00-000030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5" name="正方形/長方形 304">
          <a:extLst>
            <a:ext uri="{FF2B5EF4-FFF2-40B4-BE49-F238E27FC236}">
              <a16:creationId xmlns:a16="http://schemas.microsoft.com/office/drawing/2014/main" id="{00000000-0008-0000-0E00-000031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6" name="正方形/長方形 305">
          <a:extLst>
            <a:ext uri="{FF2B5EF4-FFF2-40B4-BE49-F238E27FC236}">
              <a16:creationId xmlns:a16="http://schemas.microsoft.com/office/drawing/2014/main" id="{00000000-0008-0000-0E00-000032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7" name="正方形/長方形 306">
          <a:extLst>
            <a:ext uri="{FF2B5EF4-FFF2-40B4-BE49-F238E27FC236}">
              <a16:creationId xmlns:a16="http://schemas.microsoft.com/office/drawing/2014/main" id="{00000000-0008-0000-0E00-000033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8" name="正方形/長方形 307">
          <a:extLst>
            <a:ext uri="{FF2B5EF4-FFF2-40B4-BE49-F238E27FC236}">
              <a16:creationId xmlns:a16="http://schemas.microsoft.com/office/drawing/2014/main" id="{00000000-0008-0000-0E00-000034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9" name="正方形/長方形 308">
          <a:extLst>
            <a:ext uri="{FF2B5EF4-FFF2-40B4-BE49-F238E27FC236}">
              <a16:creationId xmlns:a16="http://schemas.microsoft.com/office/drawing/2014/main" id="{00000000-0008-0000-0E00-000035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0" name="正方形/長方形 309">
          <a:extLst>
            <a:ext uri="{FF2B5EF4-FFF2-40B4-BE49-F238E27FC236}">
              <a16:creationId xmlns:a16="http://schemas.microsoft.com/office/drawing/2014/main" id="{00000000-0008-0000-0E00-000036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1" name="正方形/長方形 310">
          <a:extLst>
            <a:ext uri="{FF2B5EF4-FFF2-40B4-BE49-F238E27FC236}">
              <a16:creationId xmlns:a16="http://schemas.microsoft.com/office/drawing/2014/main" id="{00000000-0008-0000-0E00-000037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2" name="正方形/長方形 311">
          <a:extLst>
            <a:ext uri="{FF2B5EF4-FFF2-40B4-BE49-F238E27FC236}">
              <a16:creationId xmlns:a16="http://schemas.microsoft.com/office/drawing/2014/main" id="{00000000-0008-0000-0E00-000038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3" name="正方形/長方形 312">
          <a:extLst>
            <a:ext uri="{FF2B5EF4-FFF2-40B4-BE49-F238E27FC236}">
              <a16:creationId xmlns:a16="http://schemas.microsoft.com/office/drawing/2014/main" id="{00000000-0008-0000-0E00-000039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4" name="正方形/長方形 313">
          <a:extLst>
            <a:ext uri="{FF2B5EF4-FFF2-40B4-BE49-F238E27FC236}">
              <a16:creationId xmlns:a16="http://schemas.microsoft.com/office/drawing/2014/main" id="{00000000-0008-0000-0E00-00003A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5" name="正方形/長方形 314">
          <a:extLst>
            <a:ext uri="{FF2B5EF4-FFF2-40B4-BE49-F238E27FC236}">
              <a16:creationId xmlns:a16="http://schemas.microsoft.com/office/drawing/2014/main" id="{00000000-0008-0000-0E00-00003B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6" name="正方形/長方形 315">
          <a:extLst>
            <a:ext uri="{FF2B5EF4-FFF2-40B4-BE49-F238E27FC236}">
              <a16:creationId xmlns:a16="http://schemas.microsoft.com/office/drawing/2014/main" id="{00000000-0008-0000-0E00-00003C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7" name="正方形/長方形 316">
          <a:extLst>
            <a:ext uri="{FF2B5EF4-FFF2-40B4-BE49-F238E27FC236}">
              <a16:creationId xmlns:a16="http://schemas.microsoft.com/office/drawing/2014/main" id="{00000000-0008-0000-0E00-00003D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8" name="正方形/長方形 317">
          <a:extLst>
            <a:ext uri="{FF2B5EF4-FFF2-40B4-BE49-F238E27FC236}">
              <a16:creationId xmlns:a16="http://schemas.microsoft.com/office/drawing/2014/main" id="{00000000-0008-0000-0E00-00003E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9" name="正方形/長方形 318">
          <a:extLst>
            <a:ext uri="{FF2B5EF4-FFF2-40B4-BE49-F238E27FC236}">
              <a16:creationId xmlns:a16="http://schemas.microsoft.com/office/drawing/2014/main" id="{00000000-0008-0000-0E00-00003F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0" name="正方形/長方形 319">
          <a:extLst>
            <a:ext uri="{FF2B5EF4-FFF2-40B4-BE49-F238E27FC236}">
              <a16:creationId xmlns:a16="http://schemas.microsoft.com/office/drawing/2014/main" id="{00000000-0008-0000-0E00-000040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1" name="正方形/長方形 320">
          <a:extLst>
            <a:ext uri="{FF2B5EF4-FFF2-40B4-BE49-F238E27FC236}">
              <a16:creationId xmlns:a16="http://schemas.microsoft.com/office/drawing/2014/main" id="{00000000-0008-0000-0E00-000041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0" name="正方形/長方形 329">
          <a:extLst>
            <a:ext uri="{FF2B5EF4-FFF2-40B4-BE49-F238E27FC236}">
              <a16:creationId xmlns:a16="http://schemas.microsoft.com/office/drawing/2014/main" id="{00000000-0008-0000-0E00-00004A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1" name="正方形/長方形 330">
          <a:extLst>
            <a:ext uri="{FF2B5EF4-FFF2-40B4-BE49-F238E27FC236}">
              <a16:creationId xmlns:a16="http://schemas.microsoft.com/office/drawing/2014/main" id="{00000000-0008-0000-0E00-00004B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2" name="正方形/長方形 331">
          <a:extLst>
            <a:ext uri="{FF2B5EF4-FFF2-40B4-BE49-F238E27FC236}">
              <a16:creationId xmlns:a16="http://schemas.microsoft.com/office/drawing/2014/main" id="{00000000-0008-0000-0E00-00004C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3" name="正方形/長方形 332">
          <a:extLst>
            <a:ext uri="{FF2B5EF4-FFF2-40B4-BE49-F238E27FC236}">
              <a16:creationId xmlns:a16="http://schemas.microsoft.com/office/drawing/2014/main" id="{00000000-0008-0000-0E00-00004D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4" name="正方形/長方形 333">
          <a:extLst>
            <a:ext uri="{FF2B5EF4-FFF2-40B4-BE49-F238E27FC236}">
              <a16:creationId xmlns:a16="http://schemas.microsoft.com/office/drawing/2014/main" id="{00000000-0008-0000-0E00-00004E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35" name="正方形/長方形 334">
          <a:extLst>
            <a:ext uri="{FF2B5EF4-FFF2-40B4-BE49-F238E27FC236}">
              <a16:creationId xmlns:a16="http://schemas.microsoft.com/office/drawing/2014/main" id="{00000000-0008-0000-0E00-00004F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36" name="正方形/長方形 335">
          <a:extLst>
            <a:ext uri="{FF2B5EF4-FFF2-40B4-BE49-F238E27FC236}">
              <a16:creationId xmlns:a16="http://schemas.microsoft.com/office/drawing/2014/main" id="{00000000-0008-0000-0E00-000050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37" name="正方形/長方形 336">
          <a:extLst>
            <a:ext uri="{FF2B5EF4-FFF2-40B4-BE49-F238E27FC236}">
              <a16:creationId xmlns:a16="http://schemas.microsoft.com/office/drawing/2014/main" id="{00000000-0008-0000-0E00-000051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38" name="正方形/長方形 337">
          <a:extLst>
            <a:ext uri="{FF2B5EF4-FFF2-40B4-BE49-F238E27FC236}">
              <a16:creationId xmlns:a16="http://schemas.microsoft.com/office/drawing/2014/main" id="{00000000-0008-0000-0E00-000052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39" name="正方形/長方形 338">
          <a:extLst>
            <a:ext uri="{FF2B5EF4-FFF2-40B4-BE49-F238E27FC236}">
              <a16:creationId xmlns:a16="http://schemas.microsoft.com/office/drawing/2014/main" id="{00000000-0008-0000-0E00-000053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40" name="正方形/長方形 339">
          <a:extLst>
            <a:ext uri="{FF2B5EF4-FFF2-40B4-BE49-F238E27FC236}">
              <a16:creationId xmlns:a16="http://schemas.microsoft.com/office/drawing/2014/main" id="{00000000-0008-0000-0E00-000054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41" name="正方形/長方形 340">
          <a:extLst>
            <a:ext uri="{FF2B5EF4-FFF2-40B4-BE49-F238E27FC236}">
              <a16:creationId xmlns:a16="http://schemas.microsoft.com/office/drawing/2014/main" id="{00000000-0008-0000-0E00-000055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42" name="正方形/長方形 341">
          <a:extLst>
            <a:ext uri="{FF2B5EF4-FFF2-40B4-BE49-F238E27FC236}">
              <a16:creationId xmlns:a16="http://schemas.microsoft.com/office/drawing/2014/main" id="{00000000-0008-0000-0E00-000056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43" name="テキスト ボックス 342">
          <a:extLst>
            <a:ext uri="{FF2B5EF4-FFF2-40B4-BE49-F238E27FC236}">
              <a16:creationId xmlns:a16="http://schemas.microsoft.com/office/drawing/2014/main" id="{00000000-0008-0000-0E00-000057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45" name="テキスト ボックス 344">
          <a:extLst>
            <a:ext uri="{FF2B5EF4-FFF2-40B4-BE49-F238E27FC236}">
              <a16:creationId xmlns:a16="http://schemas.microsoft.com/office/drawing/2014/main" id="{00000000-0008-0000-0E00-00005901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46" name="直線コネクタ 345">
          <a:extLst>
            <a:ext uri="{FF2B5EF4-FFF2-40B4-BE49-F238E27FC236}">
              <a16:creationId xmlns:a16="http://schemas.microsoft.com/office/drawing/2014/main" id="{00000000-0008-0000-0E00-00005A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47" name="テキスト ボックス 346">
          <a:extLst>
            <a:ext uri="{FF2B5EF4-FFF2-40B4-BE49-F238E27FC236}">
              <a16:creationId xmlns:a16="http://schemas.microsoft.com/office/drawing/2014/main" id="{00000000-0008-0000-0E00-00005B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48" name="直線コネクタ 347">
          <a:extLst>
            <a:ext uri="{FF2B5EF4-FFF2-40B4-BE49-F238E27FC236}">
              <a16:creationId xmlns:a16="http://schemas.microsoft.com/office/drawing/2014/main" id="{00000000-0008-0000-0E00-00005C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49" name="テキスト ボックス 348">
          <a:extLst>
            <a:ext uri="{FF2B5EF4-FFF2-40B4-BE49-F238E27FC236}">
              <a16:creationId xmlns:a16="http://schemas.microsoft.com/office/drawing/2014/main" id="{00000000-0008-0000-0E00-00005D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50" name="直線コネクタ 349">
          <a:extLst>
            <a:ext uri="{FF2B5EF4-FFF2-40B4-BE49-F238E27FC236}">
              <a16:creationId xmlns:a16="http://schemas.microsoft.com/office/drawing/2014/main" id="{00000000-0008-0000-0E00-00005E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51" name="テキスト ボックス 350">
          <a:extLst>
            <a:ext uri="{FF2B5EF4-FFF2-40B4-BE49-F238E27FC236}">
              <a16:creationId xmlns:a16="http://schemas.microsoft.com/office/drawing/2014/main" id="{00000000-0008-0000-0E00-00005F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52" name="直線コネクタ 351">
          <a:extLst>
            <a:ext uri="{FF2B5EF4-FFF2-40B4-BE49-F238E27FC236}">
              <a16:creationId xmlns:a16="http://schemas.microsoft.com/office/drawing/2014/main" id="{00000000-0008-0000-0E00-000060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53" name="テキスト ボックス 352">
          <a:extLst>
            <a:ext uri="{FF2B5EF4-FFF2-40B4-BE49-F238E27FC236}">
              <a16:creationId xmlns:a16="http://schemas.microsoft.com/office/drawing/2014/main" id="{00000000-0008-0000-0E00-000061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54" name="直線コネクタ 353">
          <a:extLst>
            <a:ext uri="{FF2B5EF4-FFF2-40B4-BE49-F238E27FC236}">
              <a16:creationId xmlns:a16="http://schemas.microsoft.com/office/drawing/2014/main" id="{00000000-0008-0000-0E00-000062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56" name="直線コネクタ 355">
          <a:extLst>
            <a:ext uri="{FF2B5EF4-FFF2-40B4-BE49-F238E27FC236}">
              <a16:creationId xmlns:a16="http://schemas.microsoft.com/office/drawing/2014/main" id="{00000000-0008-0000-0E00-000064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58" name="【学校施設】&#10;有形固定資産減価償却率グラフ枠">
          <a:extLst>
            <a:ext uri="{FF2B5EF4-FFF2-40B4-BE49-F238E27FC236}">
              <a16:creationId xmlns:a16="http://schemas.microsoft.com/office/drawing/2014/main" id="{00000000-0008-0000-0E00-000066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74295</xdr:rowOff>
    </xdr:from>
    <xdr:to>
      <xdr:col>85</xdr:col>
      <xdr:colOff>126364</xdr:colOff>
      <xdr:row>64</xdr:row>
      <xdr:rowOff>120015</xdr:rowOff>
    </xdr:to>
    <xdr:cxnSp macro="">
      <xdr:nvCxnSpPr>
        <xdr:cNvPr id="359" name="直線コネクタ 358">
          <a:extLst>
            <a:ext uri="{FF2B5EF4-FFF2-40B4-BE49-F238E27FC236}">
              <a16:creationId xmlns:a16="http://schemas.microsoft.com/office/drawing/2014/main" id="{00000000-0008-0000-0E00-000067010000}"/>
            </a:ext>
          </a:extLst>
        </xdr:cNvPr>
        <xdr:cNvCxnSpPr/>
      </xdr:nvCxnSpPr>
      <xdr:spPr>
        <a:xfrm flipV="1">
          <a:off x="16318864" y="9675495"/>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123842</xdr:rowOff>
    </xdr:from>
    <xdr:ext cx="405111" cy="259045"/>
    <xdr:sp macro="" textlink="">
      <xdr:nvSpPr>
        <xdr:cNvPr id="360" name="【学校施設】&#10;有形固定資産減価償却率最小値テキスト">
          <a:extLst>
            <a:ext uri="{FF2B5EF4-FFF2-40B4-BE49-F238E27FC236}">
              <a16:creationId xmlns:a16="http://schemas.microsoft.com/office/drawing/2014/main" id="{00000000-0008-0000-0E00-000068010000}"/>
            </a:ext>
          </a:extLst>
        </xdr:cNvPr>
        <xdr:cNvSpPr txBox="1"/>
      </xdr:nvSpPr>
      <xdr:spPr>
        <a:xfrm>
          <a:off x="16357600" y="1109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120015</xdr:rowOff>
    </xdr:from>
    <xdr:to>
      <xdr:col>86</xdr:col>
      <xdr:colOff>25400</xdr:colOff>
      <xdr:row>64</xdr:row>
      <xdr:rowOff>120015</xdr:rowOff>
    </xdr:to>
    <xdr:cxnSp macro="">
      <xdr:nvCxnSpPr>
        <xdr:cNvPr id="361" name="直線コネクタ 360">
          <a:extLst>
            <a:ext uri="{FF2B5EF4-FFF2-40B4-BE49-F238E27FC236}">
              <a16:creationId xmlns:a16="http://schemas.microsoft.com/office/drawing/2014/main" id="{00000000-0008-0000-0E00-000069010000}"/>
            </a:ext>
          </a:extLst>
        </xdr:cNvPr>
        <xdr:cNvCxnSpPr/>
      </xdr:nvCxnSpPr>
      <xdr:spPr>
        <a:xfrm>
          <a:off x="16230600" y="1109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20972</xdr:rowOff>
    </xdr:from>
    <xdr:ext cx="405111" cy="259045"/>
    <xdr:sp macro="" textlink="">
      <xdr:nvSpPr>
        <xdr:cNvPr id="362" name="【学校施設】&#10;有形固定資産減価償却率最大値テキスト">
          <a:extLst>
            <a:ext uri="{FF2B5EF4-FFF2-40B4-BE49-F238E27FC236}">
              <a16:creationId xmlns:a16="http://schemas.microsoft.com/office/drawing/2014/main" id="{00000000-0008-0000-0E00-00006A010000}"/>
            </a:ext>
          </a:extLst>
        </xdr:cNvPr>
        <xdr:cNvSpPr txBox="1"/>
      </xdr:nvSpPr>
      <xdr:spPr>
        <a:xfrm>
          <a:off x="16357600" y="945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74295</xdr:rowOff>
    </xdr:from>
    <xdr:to>
      <xdr:col>86</xdr:col>
      <xdr:colOff>25400</xdr:colOff>
      <xdr:row>56</xdr:row>
      <xdr:rowOff>74295</xdr:rowOff>
    </xdr:to>
    <xdr:cxnSp macro="">
      <xdr:nvCxnSpPr>
        <xdr:cNvPr id="363" name="直線コネクタ 362">
          <a:extLst>
            <a:ext uri="{FF2B5EF4-FFF2-40B4-BE49-F238E27FC236}">
              <a16:creationId xmlns:a16="http://schemas.microsoft.com/office/drawing/2014/main" id="{00000000-0008-0000-0E00-00006B010000}"/>
            </a:ext>
          </a:extLst>
        </xdr:cNvPr>
        <xdr:cNvCxnSpPr/>
      </xdr:nvCxnSpPr>
      <xdr:spPr>
        <a:xfrm>
          <a:off x="16230600" y="967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127652</xdr:rowOff>
    </xdr:from>
    <xdr:ext cx="405111" cy="259045"/>
    <xdr:sp macro="" textlink="">
      <xdr:nvSpPr>
        <xdr:cNvPr id="364" name="【学校施設】&#10;有形固定資産減価償却率平均値テキスト">
          <a:extLst>
            <a:ext uri="{FF2B5EF4-FFF2-40B4-BE49-F238E27FC236}">
              <a16:creationId xmlns:a16="http://schemas.microsoft.com/office/drawing/2014/main" id="{00000000-0008-0000-0E00-00006C010000}"/>
            </a:ext>
          </a:extLst>
        </xdr:cNvPr>
        <xdr:cNvSpPr txBox="1"/>
      </xdr:nvSpPr>
      <xdr:spPr>
        <a:xfrm>
          <a:off x="16357600" y="1024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149225</xdr:rowOff>
    </xdr:from>
    <xdr:to>
      <xdr:col>85</xdr:col>
      <xdr:colOff>177800</xdr:colOff>
      <xdr:row>60</xdr:row>
      <xdr:rowOff>79375</xdr:rowOff>
    </xdr:to>
    <xdr:sp macro="" textlink="">
      <xdr:nvSpPr>
        <xdr:cNvPr id="365" name="フローチャート: 判断 364">
          <a:extLst>
            <a:ext uri="{FF2B5EF4-FFF2-40B4-BE49-F238E27FC236}">
              <a16:creationId xmlns:a16="http://schemas.microsoft.com/office/drawing/2014/main" id="{00000000-0008-0000-0E00-00006D010000}"/>
            </a:ext>
          </a:extLst>
        </xdr:cNvPr>
        <xdr:cNvSpPr/>
      </xdr:nvSpPr>
      <xdr:spPr>
        <a:xfrm>
          <a:off x="16268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6350</xdr:rowOff>
    </xdr:from>
    <xdr:to>
      <xdr:col>81</xdr:col>
      <xdr:colOff>101600</xdr:colOff>
      <xdr:row>60</xdr:row>
      <xdr:rowOff>107950</xdr:rowOff>
    </xdr:to>
    <xdr:sp macro="" textlink="">
      <xdr:nvSpPr>
        <xdr:cNvPr id="366" name="フローチャート: 判断 365">
          <a:extLst>
            <a:ext uri="{FF2B5EF4-FFF2-40B4-BE49-F238E27FC236}">
              <a16:creationId xmlns:a16="http://schemas.microsoft.com/office/drawing/2014/main" id="{00000000-0008-0000-0E00-00006E010000}"/>
            </a:ext>
          </a:extLst>
        </xdr:cNvPr>
        <xdr:cNvSpPr/>
      </xdr:nvSpPr>
      <xdr:spPr>
        <a:xfrm>
          <a:off x="15430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19685</xdr:rowOff>
    </xdr:from>
    <xdr:to>
      <xdr:col>76</xdr:col>
      <xdr:colOff>165100</xdr:colOff>
      <xdr:row>60</xdr:row>
      <xdr:rowOff>121285</xdr:rowOff>
    </xdr:to>
    <xdr:sp macro="" textlink="">
      <xdr:nvSpPr>
        <xdr:cNvPr id="367" name="フローチャート: 判断 366">
          <a:extLst>
            <a:ext uri="{FF2B5EF4-FFF2-40B4-BE49-F238E27FC236}">
              <a16:creationId xmlns:a16="http://schemas.microsoft.com/office/drawing/2014/main" id="{00000000-0008-0000-0E00-00006F010000}"/>
            </a:ext>
          </a:extLst>
        </xdr:cNvPr>
        <xdr:cNvSpPr/>
      </xdr:nvSpPr>
      <xdr:spPr>
        <a:xfrm>
          <a:off x="14541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57785</xdr:rowOff>
    </xdr:from>
    <xdr:to>
      <xdr:col>72</xdr:col>
      <xdr:colOff>38100</xdr:colOff>
      <xdr:row>60</xdr:row>
      <xdr:rowOff>159385</xdr:rowOff>
    </xdr:to>
    <xdr:sp macro="" textlink="">
      <xdr:nvSpPr>
        <xdr:cNvPr id="368" name="フローチャート: 判断 367">
          <a:extLst>
            <a:ext uri="{FF2B5EF4-FFF2-40B4-BE49-F238E27FC236}">
              <a16:creationId xmlns:a16="http://schemas.microsoft.com/office/drawing/2014/main" id="{00000000-0008-0000-0E00-000070010000}"/>
            </a:ext>
          </a:extLst>
        </xdr:cNvPr>
        <xdr:cNvSpPr/>
      </xdr:nvSpPr>
      <xdr:spPr>
        <a:xfrm>
          <a:off x="13652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69" name="テキスト ボックス 368">
          <a:extLst>
            <a:ext uri="{FF2B5EF4-FFF2-40B4-BE49-F238E27FC236}">
              <a16:creationId xmlns:a16="http://schemas.microsoft.com/office/drawing/2014/main" id="{00000000-0008-0000-0E00-000071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70" name="テキスト ボックス 369">
          <a:extLst>
            <a:ext uri="{FF2B5EF4-FFF2-40B4-BE49-F238E27FC236}">
              <a16:creationId xmlns:a16="http://schemas.microsoft.com/office/drawing/2014/main" id="{00000000-0008-0000-0E00-000072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71" name="テキスト ボックス 370">
          <a:extLst>
            <a:ext uri="{FF2B5EF4-FFF2-40B4-BE49-F238E27FC236}">
              <a16:creationId xmlns:a16="http://schemas.microsoft.com/office/drawing/2014/main" id="{00000000-0008-0000-0E00-000073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72" name="テキスト ボックス 371">
          <a:extLst>
            <a:ext uri="{FF2B5EF4-FFF2-40B4-BE49-F238E27FC236}">
              <a16:creationId xmlns:a16="http://schemas.microsoft.com/office/drawing/2014/main" id="{00000000-0008-0000-0E00-000074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73" name="テキスト ボックス 372">
          <a:extLst>
            <a:ext uri="{FF2B5EF4-FFF2-40B4-BE49-F238E27FC236}">
              <a16:creationId xmlns:a16="http://schemas.microsoft.com/office/drawing/2014/main" id="{00000000-0008-0000-0E00-000075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151130</xdr:rowOff>
    </xdr:from>
    <xdr:to>
      <xdr:col>81</xdr:col>
      <xdr:colOff>101600</xdr:colOff>
      <xdr:row>62</xdr:row>
      <xdr:rowOff>81280</xdr:rowOff>
    </xdr:to>
    <xdr:sp macro="" textlink="">
      <xdr:nvSpPr>
        <xdr:cNvPr id="374" name="楕円 373">
          <a:extLst>
            <a:ext uri="{FF2B5EF4-FFF2-40B4-BE49-F238E27FC236}">
              <a16:creationId xmlns:a16="http://schemas.microsoft.com/office/drawing/2014/main" id="{00000000-0008-0000-0E00-000076010000}"/>
            </a:ext>
          </a:extLst>
        </xdr:cNvPr>
        <xdr:cNvSpPr/>
      </xdr:nvSpPr>
      <xdr:spPr>
        <a:xfrm>
          <a:off x="15430500" y="106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62</xdr:row>
      <xdr:rowOff>34925</xdr:rowOff>
    </xdr:from>
    <xdr:to>
      <xdr:col>72</xdr:col>
      <xdr:colOff>38100</xdr:colOff>
      <xdr:row>62</xdr:row>
      <xdr:rowOff>136525</xdr:rowOff>
    </xdr:to>
    <xdr:sp macro="" textlink="">
      <xdr:nvSpPr>
        <xdr:cNvPr id="375" name="楕円 374">
          <a:extLst>
            <a:ext uri="{FF2B5EF4-FFF2-40B4-BE49-F238E27FC236}">
              <a16:creationId xmlns:a16="http://schemas.microsoft.com/office/drawing/2014/main" id="{00000000-0008-0000-0E00-000077010000}"/>
            </a:ext>
          </a:extLst>
        </xdr:cNvPr>
        <xdr:cNvSpPr/>
      </xdr:nvSpPr>
      <xdr:spPr>
        <a:xfrm>
          <a:off x="13652500" y="1066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124477</xdr:rowOff>
    </xdr:from>
    <xdr:ext cx="405111" cy="259045"/>
    <xdr:sp macro="" textlink="">
      <xdr:nvSpPr>
        <xdr:cNvPr id="376" name="n_1aveValue【学校施設】&#10;有形固定資産減価償却率">
          <a:extLst>
            <a:ext uri="{FF2B5EF4-FFF2-40B4-BE49-F238E27FC236}">
              <a16:creationId xmlns:a16="http://schemas.microsoft.com/office/drawing/2014/main" id="{00000000-0008-0000-0E00-000078010000}"/>
            </a:ext>
          </a:extLst>
        </xdr:cNvPr>
        <xdr:cNvSpPr txBox="1"/>
      </xdr:nvSpPr>
      <xdr:spPr>
        <a:xfrm>
          <a:off x="152660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137812</xdr:rowOff>
    </xdr:from>
    <xdr:ext cx="405111" cy="259045"/>
    <xdr:sp macro="" textlink="">
      <xdr:nvSpPr>
        <xdr:cNvPr id="377" name="n_2aveValue【学校施設】&#10;有形固定資産減価償却率">
          <a:extLst>
            <a:ext uri="{FF2B5EF4-FFF2-40B4-BE49-F238E27FC236}">
              <a16:creationId xmlns:a16="http://schemas.microsoft.com/office/drawing/2014/main" id="{00000000-0008-0000-0E00-000079010000}"/>
            </a:ext>
          </a:extLst>
        </xdr:cNvPr>
        <xdr:cNvSpPr txBox="1"/>
      </xdr:nvSpPr>
      <xdr:spPr>
        <a:xfrm>
          <a:off x="14389744" y="1008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4462</xdr:rowOff>
    </xdr:from>
    <xdr:ext cx="405111" cy="259045"/>
    <xdr:sp macro="" textlink="">
      <xdr:nvSpPr>
        <xdr:cNvPr id="378" name="n_3aveValue【学校施設】&#10;有形固定資産減価償却率">
          <a:extLst>
            <a:ext uri="{FF2B5EF4-FFF2-40B4-BE49-F238E27FC236}">
              <a16:creationId xmlns:a16="http://schemas.microsoft.com/office/drawing/2014/main" id="{00000000-0008-0000-0E00-00007A010000}"/>
            </a:ext>
          </a:extLst>
        </xdr:cNvPr>
        <xdr:cNvSpPr txBox="1"/>
      </xdr:nvSpPr>
      <xdr:spPr>
        <a:xfrm>
          <a:off x="13500744"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72407</xdr:rowOff>
    </xdr:from>
    <xdr:ext cx="405111" cy="259045"/>
    <xdr:sp macro="" textlink="">
      <xdr:nvSpPr>
        <xdr:cNvPr id="379" name="n_1mainValue【学校施設】&#10;有形固定資産減価償却率">
          <a:extLst>
            <a:ext uri="{FF2B5EF4-FFF2-40B4-BE49-F238E27FC236}">
              <a16:creationId xmlns:a16="http://schemas.microsoft.com/office/drawing/2014/main" id="{00000000-0008-0000-0E00-00007B010000}"/>
            </a:ext>
          </a:extLst>
        </xdr:cNvPr>
        <xdr:cNvSpPr txBox="1"/>
      </xdr:nvSpPr>
      <xdr:spPr>
        <a:xfrm>
          <a:off x="15266044" y="1070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127652</xdr:rowOff>
    </xdr:from>
    <xdr:ext cx="405111" cy="259045"/>
    <xdr:sp macro="" textlink="">
      <xdr:nvSpPr>
        <xdr:cNvPr id="380" name="n_3mainValue【学校施設】&#10;有形固定資産減価償却率">
          <a:extLst>
            <a:ext uri="{FF2B5EF4-FFF2-40B4-BE49-F238E27FC236}">
              <a16:creationId xmlns:a16="http://schemas.microsoft.com/office/drawing/2014/main" id="{00000000-0008-0000-0E00-00007C010000}"/>
            </a:ext>
          </a:extLst>
        </xdr:cNvPr>
        <xdr:cNvSpPr txBox="1"/>
      </xdr:nvSpPr>
      <xdr:spPr>
        <a:xfrm>
          <a:off x="13500744" y="1075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89" name="テキスト ボックス 388">
          <a:extLst>
            <a:ext uri="{FF2B5EF4-FFF2-40B4-BE49-F238E27FC236}">
              <a16:creationId xmlns:a16="http://schemas.microsoft.com/office/drawing/2014/main" id="{00000000-0008-0000-0E00-000085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90" name="直線コネクタ 389">
          <a:extLst>
            <a:ext uri="{FF2B5EF4-FFF2-40B4-BE49-F238E27FC236}">
              <a16:creationId xmlns:a16="http://schemas.microsoft.com/office/drawing/2014/main" id="{00000000-0008-0000-0E00-000086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391" name="直線コネクタ 390">
          <a:extLst>
            <a:ext uri="{FF2B5EF4-FFF2-40B4-BE49-F238E27FC236}">
              <a16:creationId xmlns:a16="http://schemas.microsoft.com/office/drawing/2014/main" id="{00000000-0008-0000-0E00-00008701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392" name="テキスト ボックス 391">
          <a:extLst>
            <a:ext uri="{FF2B5EF4-FFF2-40B4-BE49-F238E27FC236}">
              <a16:creationId xmlns:a16="http://schemas.microsoft.com/office/drawing/2014/main" id="{00000000-0008-0000-0E00-00008801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393" name="直線コネクタ 392">
          <a:extLst>
            <a:ext uri="{FF2B5EF4-FFF2-40B4-BE49-F238E27FC236}">
              <a16:creationId xmlns:a16="http://schemas.microsoft.com/office/drawing/2014/main" id="{00000000-0008-0000-0E00-00008901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394" name="テキスト ボックス 393">
          <a:extLst>
            <a:ext uri="{FF2B5EF4-FFF2-40B4-BE49-F238E27FC236}">
              <a16:creationId xmlns:a16="http://schemas.microsoft.com/office/drawing/2014/main" id="{00000000-0008-0000-0E00-00008A01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395" name="直線コネクタ 394">
          <a:extLst>
            <a:ext uri="{FF2B5EF4-FFF2-40B4-BE49-F238E27FC236}">
              <a16:creationId xmlns:a16="http://schemas.microsoft.com/office/drawing/2014/main" id="{00000000-0008-0000-0E00-00008B01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396" name="テキスト ボックス 395">
          <a:extLst>
            <a:ext uri="{FF2B5EF4-FFF2-40B4-BE49-F238E27FC236}">
              <a16:creationId xmlns:a16="http://schemas.microsoft.com/office/drawing/2014/main" id="{00000000-0008-0000-0E00-00008C01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397" name="直線コネクタ 396">
          <a:extLst>
            <a:ext uri="{FF2B5EF4-FFF2-40B4-BE49-F238E27FC236}">
              <a16:creationId xmlns:a16="http://schemas.microsoft.com/office/drawing/2014/main" id="{00000000-0008-0000-0E00-00008D01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398" name="テキスト ボックス 397">
          <a:extLst>
            <a:ext uri="{FF2B5EF4-FFF2-40B4-BE49-F238E27FC236}">
              <a16:creationId xmlns:a16="http://schemas.microsoft.com/office/drawing/2014/main" id="{00000000-0008-0000-0E00-00008E01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399" name="直線コネクタ 398">
          <a:extLst>
            <a:ext uri="{FF2B5EF4-FFF2-40B4-BE49-F238E27FC236}">
              <a16:creationId xmlns:a16="http://schemas.microsoft.com/office/drawing/2014/main" id="{00000000-0008-0000-0E00-00008F01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00" name="テキスト ボックス 399">
          <a:extLst>
            <a:ext uri="{FF2B5EF4-FFF2-40B4-BE49-F238E27FC236}">
              <a16:creationId xmlns:a16="http://schemas.microsoft.com/office/drawing/2014/main" id="{00000000-0008-0000-0E00-00009001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01" name="直線コネクタ 400">
          <a:extLst>
            <a:ext uri="{FF2B5EF4-FFF2-40B4-BE49-F238E27FC236}">
              <a16:creationId xmlns:a16="http://schemas.microsoft.com/office/drawing/2014/main" id="{00000000-0008-0000-0E00-00009101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02" name="テキスト ボックス 401">
          <a:extLst>
            <a:ext uri="{FF2B5EF4-FFF2-40B4-BE49-F238E27FC236}">
              <a16:creationId xmlns:a16="http://schemas.microsoft.com/office/drawing/2014/main" id="{00000000-0008-0000-0E00-00009201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03" name="直線コネクタ 402">
          <a:extLst>
            <a:ext uri="{FF2B5EF4-FFF2-40B4-BE49-F238E27FC236}">
              <a16:creationId xmlns:a16="http://schemas.microsoft.com/office/drawing/2014/main" id="{00000000-0008-0000-0E00-000093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04" name="テキスト ボックス 403">
          <a:extLst>
            <a:ext uri="{FF2B5EF4-FFF2-40B4-BE49-F238E27FC236}">
              <a16:creationId xmlns:a16="http://schemas.microsoft.com/office/drawing/2014/main" id="{00000000-0008-0000-0E00-000094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05" name="【学校施設】&#10;一人当たり面積グラフ枠">
          <a:extLst>
            <a:ext uri="{FF2B5EF4-FFF2-40B4-BE49-F238E27FC236}">
              <a16:creationId xmlns:a16="http://schemas.microsoft.com/office/drawing/2014/main" id="{00000000-0008-0000-0E00-000095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132914</xdr:rowOff>
    </xdr:from>
    <xdr:to>
      <xdr:col>116</xdr:col>
      <xdr:colOff>62864</xdr:colOff>
      <xdr:row>63</xdr:row>
      <xdr:rowOff>153488</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flipV="1">
          <a:off x="22160864" y="9391214"/>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157315</xdr:rowOff>
    </xdr:from>
    <xdr:ext cx="469744" cy="259045"/>
    <xdr:sp macro="" textlink="">
      <xdr:nvSpPr>
        <xdr:cNvPr id="407" name="【学校施設】&#10;一人当たり面積最小値テキスト">
          <a:extLst>
            <a:ext uri="{FF2B5EF4-FFF2-40B4-BE49-F238E27FC236}">
              <a16:creationId xmlns:a16="http://schemas.microsoft.com/office/drawing/2014/main" id="{00000000-0008-0000-0E00-000097010000}"/>
            </a:ext>
          </a:extLst>
        </xdr:cNvPr>
        <xdr:cNvSpPr txBox="1"/>
      </xdr:nvSpPr>
      <xdr:spPr>
        <a:xfrm>
          <a:off x="22199600" y="1095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153488</xdr:rowOff>
    </xdr:from>
    <xdr:to>
      <xdr:col>116</xdr:col>
      <xdr:colOff>152400</xdr:colOff>
      <xdr:row>63</xdr:row>
      <xdr:rowOff>153488</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22072600" y="109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79591</xdr:rowOff>
    </xdr:from>
    <xdr:ext cx="469744" cy="259045"/>
    <xdr:sp macro="" textlink="">
      <xdr:nvSpPr>
        <xdr:cNvPr id="409" name="【学校施設】&#10;一人当たり面積最大値テキスト">
          <a:extLst>
            <a:ext uri="{FF2B5EF4-FFF2-40B4-BE49-F238E27FC236}">
              <a16:creationId xmlns:a16="http://schemas.microsoft.com/office/drawing/2014/main" id="{00000000-0008-0000-0E00-000099010000}"/>
            </a:ext>
          </a:extLst>
        </xdr:cNvPr>
        <xdr:cNvSpPr txBox="1"/>
      </xdr:nvSpPr>
      <xdr:spPr>
        <a:xfrm>
          <a:off x="22199600" y="9166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132914</xdr:rowOff>
    </xdr:from>
    <xdr:to>
      <xdr:col>116</xdr:col>
      <xdr:colOff>152400</xdr:colOff>
      <xdr:row>54</xdr:row>
      <xdr:rowOff>132914</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a:off x="22072600" y="939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121611</xdr:rowOff>
    </xdr:from>
    <xdr:ext cx="469744" cy="259045"/>
    <xdr:sp macro="" textlink="">
      <xdr:nvSpPr>
        <xdr:cNvPr id="411" name="【学校施設】&#10;一人当たり面積平均値テキスト">
          <a:extLst>
            <a:ext uri="{FF2B5EF4-FFF2-40B4-BE49-F238E27FC236}">
              <a16:creationId xmlns:a16="http://schemas.microsoft.com/office/drawing/2014/main" id="{00000000-0008-0000-0E00-00009B010000}"/>
            </a:ext>
          </a:extLst>
        </xdr:cNvPr>
        <xdr:cNvSpPr txBox="1"/>
      </xdr:nvSpPr>
      <xdr:spPr>
        <a:xfrm>
          <a:off x="22199600" y="102371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143184</xdr:rowOff>
    </xdr:from>
    <xdr:to>
      <xdr:col>116</xdr:col>
      <xdr:colOff>114300</xdr:colOff>
      <xdr:row>60</xdr:row>
      <xdr:rowOff>73334</xdr:rowOff>
    </xdr:to>
    <xdr:sp macro="" textlink="">
      <xdr:nvSpPr>
        <xdr:cNvPr id="412" name="フローチャート: 判断 411">
          <a:extLst>
            <a:ext uri="{FF2B5EF4-FFF2-40B4-BE49-F238E27FC236}">
              <a16:creationId xmlns:a16="http://schemas.microsoft.com/office/drawing/2014/main" id="{00000000-0008-0000-0E00-00009C010000}"/>
            </a:ext>
          </a:extLst>
        </xdr:cNvPr>
        <xdr:cNvSpPr/>
      </xdr:nvSpPr>
      <xdr:spPr>
        <a:xfrm>
          <a:off x="22110700" y="10258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149715</xdr:rowOff>
    </xdr:from>
    <xdr:to>
      <xdr:col>112</xdr:col>
      <xdr:colOff>38100</xdr:colOff>
      <xdr:row>60</xdr:row>
      <xdr:rowOff>79865</xdr:rowOff>
    </xdr:to>
    <xdr:sp macro="" textlink="">
      <xdr:nvSpPr>
        <xdr:cNvPr id="413" name="フローチャート: 判断 412">
          <a:extLst>
            <a:ext uri="{FF2B5EF4-FFF2-40B4-BE49-F238E27FC236}">
              <a16:creationId xmlns:a16="http://schemas.microsoft.com/office/drawing/2014/main" id="{00000000-0008-0000-0E00-00009D010000}"/>
            </a:ext>
          </a:extLst>
        </xdr:cNvPr>
        <xdr:cNvSpPr/>
      </xdr:nvSpPr>
      <xdr:spPr>
        <a:xfrm>
          <a:off x="21272500" y="102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128815</xdr:rowOff>
    </xdr:from>
    <xdr:to>
      <xdr:col>107</xdr:col>
      <xdr:colOff>101600</xdr:colOff>
      <xdr:row>60</xdr:row>
      <xdr:rowOff>58965</xdr:rowOff>
    </xdr:to>
    <xdr:sp macro="" textlink="">
      <xdr:nvSpPr>
        <xdr:cNvPr id="414" name="フローチャート: 判断 413">
          <a:extLst>
            <a:ext uri="{FF2B5EF4-FFF2-40B4-BE49-F238E27FC236}">
              <a16:creationId xmlns:a16="http://schemas.microsoft.com/office/drawing/2014/main" id="{00000000-0008-0000-0E00-00009E010000}"/>
            </a:ext>
          </a:extLst>
        </xdr:cNvPr>
        <xdr:cNvSpPr/>
      </xdr:nvSpPr>
      <xdr:spPr>
        <a:xfrm>
          <a:off x="20383500" y="1024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140898</xdr:rowOff>
    </xdr:from>
    <xdr:to>
      <xdr:col>102</xdr:col>
      <xdr:colOff>165100</xdr:colOff>
      <xdr:row>60</xdr:row>
      <xdr:rowOff>71048</xdr:rowOff>
    </xdr:to>
    <xdr:sp macro="" textlink="">
      <xdr:nvSpPr>
        <xdr:cNvPr id="415" name="フローチャート: 判断 414">
          <a:extLst>
            <a:ext uri="{FF2B5EF4-FFF2-40B4-BE49-F238E27FC236}">
              <a16:creationId xmlns:a16="http://schemas.microsoft.com/office/drawing/2014/main" id="{00000000-0008-0000-0E00-00009F010000}"/>
            </a:ext>
          </a:extLst>
        </xdr:cNvPr>
        <xdr:cNvSpPr/>
      </xdr:nvSpPr>
      <xdr:spPr>
        <a:xfrm>
          <a:off x="19494500" y="1025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16" name="テキスト ボックス 415">
          <a:extLst>
            <a:ext uri="{FF2B5EF4-FFF2-40B4-BE49-F238E27FC236}">
              <a16:creationId xmlns:a16="http://schemas.microsoft.com/office/drawing/2014/main" id="{00000000-0008-0000-0E00-0000A0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17" name="テキスト ボックス 416">
          <a:extLst>
            <a:ext uri="{FF2B5EF4-FFF2-40B4-BE49-F238E27FC236}">
              <a16:creationId xmlns:a16="http://schemas.microsoft.com/office/drawing/2014/main" id="{00000000-0008-0000-0E00-0000A1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18" name="テキスト ボックス 417">
          <a:extLst>
            <a:ext uri="{FF2B5EF4-FFF2-40B4-BE49-F238E27FC236}">
              <a16:creationId xmlns:a16="http://schemas.microsoft.com/office/drawing/2014/main" id="{00000000-0008-0000-0E00-0000A2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19" name="テキスト ボックス 418">
          <a:extLst>
            <a:ext uri="{FF2B5EF4-FFF2-40B4-BE49-F238E27FC236}">
              <a16:creationId xmlns:a16="http://schemas.microsoft.com/office/drawing/2014/main" id="{00000000-0008-0000-0E00-0000A3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20" name="テキスト ボックス 419">
          <a:extLst>
            <a:ext uri="{FF2B5EF4-FFF2-40B4-BE49-F238E27FC236}">
              <a16:creationId xmlns:a16="http://schemas.microsoft.com/office/drawing/2014/main" id="{00000000-0008-0000-0E00-0000A4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83094</xdr:rowOff>
    </xdr:from>
    <xdr:to>
      <xdr:col>112</xdr:col>
      <xdr:colOff>38100</xdr:colOff>
      <xdr:row>61</xdr:row>
      <xdr:rowOff>13244</xdr:rowOff>
    </xdr:to>
    <xdr:sp macro="" textlink="">
      <xdr:nvSpPr>
        <xdr:cNvPr id="421" name="楕円 420">
          <a:extLst>
            <a:ext uri="{FF2B5EF4-FFF2-40B4-BE49-F238E27FC236}">
              <a16:creationId xmlns:a16="http://schemas.microsoft.com/office/drawing/2014/main" id="{00000000-0008-0000-0E00-0000A5010000}"/>
            </a:ext>
          </a:extLst>
        </xdr:cNvPr>
        <xdr:cNvSpPr/>
      </xdr:nvSpPr>
      <xdr:spPr>
        <a:xfrm>
          <a:off x="21272500" y="1037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78849</xdr:rowOff>
    </xdr:from>
    <xdr:to>
      <xdr:col>102</xdr:col>
      <xdr:colOff>165100</xdr:colOff>
      <xdr:row>61</xdr:row>
      <xdr:rowOff>8999</xdr:rowOff>
    </xdr:to>
    <xdr:sp macro="" textlink="">
      <xdr:nvSpPr>
        <xdr:cNvPr id="422" name="楕円 421">
          <a:extLst>
            <a:ext uri="{FF2B5EF4-FFF2-40B4-BE49-F238E27FC236}">
              <a16:creationId xmlns:a16="http://schemas.microsoft.com/office/drawing/2014/main" id="{00000000-0008-0000-0E00-0000A6010000}"/>
            </a:ext>
          </a:extLst>
        </xdr:cNvPr>
        <xdr:cNvSpPr/>
      </xdr:nvSpPr>
      <xdr:spPr>
        <a:xfrm>
          <a:off x="19494500" y="1036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58</xdr:row>
      <xdr:rowOff>96392</xdr:rowOff>
    </xdr:from>
    <xdr:ext cx="469744" cy="259045"/>
    <xdr:sp macro="" textlink="">
      <xdr:nvSpPr>
        <xdr:cNvPr id="423" name="n_1aveValue【学校施設】&#10;一人当たり面積">
          <a:extLst>
            <a:ext uri="{FF2B5EF4-FFF2-40B4-BE49-F238E27FC236}">
              <a16:creationId xmlns:a16="http://schemas.microsoft.com/office/drawing/2014/main" id="{00000000-0008-0000-0E00-0000A7010000}"/>
            </a:ext>
          </a:extLst>
        </xdr:cNvPr>
        <xdr:cNvSpPr txBox="1"/>
      </xdr:nvSpPr>
      <xdr:spPr>
        <a:xfrm>
          <a:off x="21075727" y="10040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75492</xdr:rowOff>
    </xdr:from>
    <xdr:ext cx="469744" cy="259045"/>
    <xdr:sp macro="" textlink="">
      <xdr:nvSpPr>
        <xdr:cNvPr id="424" name="n_2aveValue【学校施設】&#10;一人当たり面積">
          <a:extLst>
            <a:ext uri="{FF2B5EF4-FFF2-40B4-BE49-F238E27FC236}">
              <a16:creationId xmlns:a16="http://schemas.microsoft.com/office/drawing/2014/main" id="{00000000-0008-0000-0E00-0000A8010000}"/>
            </a:ext>
          </a:extLst>
        </xdr:cNvPr>
        <xdr:cNvSpPr txBox="1"/>
      </xdr:nvSpPr>
      <xdr:spPr>
        <a:xfrm>
          <a:off x="20199427" y="10019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87575</xdr:rowOff>
    </xdr:from>
    <xdr:ext cx="469744" cy="259045"/>
    <xdr:sp macro="" textlink="">
      <xdr:nvSpPr>
        <xdr:cNvPr id="425" name="n_3aveValue【学校施設】&#10;一人当たり面積">
          <a:extLst>
            <a:ext uri="{FF2B5EF4-FFF2-40B4-BE49-F238E27FC236}">
              <a16:creationId xmlns:a16="http://schemas.microsoft.com/office/drawing/2014/main" id="{00000000-0008-0000-0E00-0000A9010000}"/>
            </a:ext>
          </a:extLst>
        </xdr:cNvPr>
        <xdr:cNvSpPr txBox="1"/>
      </xdr:nvSpPr>
      <xdr:spPr>
        <a:xfrm>
          <a:off x="19310427" y="10031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4371</xdr:rowOff>
    </xdr:from>
    <xdr:ext cx="469744" cy="259045"/>
    <xdr:sp macro="" textlink="">
      <xdr:nvSpPr>
        <xdr:cNvPr id="426" name="n_1mainValue【学校施設】&#10;一人当たり面積">
          <a:extLst>
            <a:ext uri="{FF2B5EF4-FFF2-40B4-BE49-F238E27FC236}">
              <a16:creationId xmlns:a16="http://schemas.microsoft.com/office/drawing/2014/main" id="{00000000-0008-0000-0E00-0000AA010000}"/>
            </a:ext>
          </a:extLst>
        </xdr:cNvPr>
        <xdr:cNvSpPr txBox="1"/>
      </xdr:nvSpPr>
      <xdr:spPr>
        <a:xfrm>
          <a:off x="21075727" y="10462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126</xdr:rowOff>
    </xdr:from>
    <xdr:ext cx="469744" cy="259045"/>
    <xdr:sp macro="" textlink="">
      <xdr:nvSpPr>
        <xdr:cNvPr id="427" name="n_3mainValue【学校施設】&#10;一人当たり面積">
          <a:extLst>
            <a:ext uri="{FF2B5EF4-FFF2-40B4-BE49-F238E27FC236}">
              <a16:creationId xmlns:a16="http://schemas.microsoft.com/office/drawing/2014/main" id="{00000000-0008-0000-0E00-0000AB010000}"/>
            </a:ext>
          </a:extLst>
        </xdr:cNvPr>
        <xdr:cNvSpPr txBox="1"/>
      </xdr:nvSpPr>
      <xdr:spPr>
        <a:xfrm>
          <a:off x="19310427" y="10458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8" name="正方形/長方形 427">
          <a:extLst>
            <a:ext uri="{FF2B5EF4-FFF2-40B4-BE49-F238E27FC236}">
              <a16:creationId xmlns:a16="http://schemas.microsoft.com/office/drawing/2014/main" id="{00000000-0008-0000-0E00-0000AC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9" name="正方形/長方形 428">
          <a:extLst>
            <a:ext uri="{FF2B5EF4-FFF2-40B4-BE49-F238E27FC236}">
              <a16:creationId xmlns:a16="http://schemas.microsoft.com/office/drawing/2014/main" id="{00000000-0008-0000-0E00-0000AD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30" name="正方形/長方形 429">
          <a:extLst>
            <a:ext uri="{FF2B5EF4-FFF2-40B4-BE49-F238E27FC236}">
              <a16:creationId xmlns:a16="http://schemas.microsoft.com/office/drawing/2014/main" id="{00000000-0008-0000-0E00-0000AE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31" name="正方形/長方形 430">
          <a:extLst>
            <a:ext uri="{FF2B5EF4-FFF2-40B4-BE49-F238E27FC236}">
              <a16:creationId xmlns:a16="http://schemas.microsoft.com/office/drawing/2014/main" id="{00000000-0008-0000-0E00-0000AF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2" name="正方形/長方形 431">
          <a:extLst>
            <a:ext uri="{FF2B5EF4-FFF2-40B4-BE49-F238E27FC236}">
              <a16:creationId xmlns:a16="http://schemas.microsoft.com/office/drawing/2014/main" id="{00000000-0008-0000-0E00-0000B0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3" name="正方形/長方形 432">
          <a:extLst>
            <a:ext uri="{FF2B5EF4-FFF2-40B4-BE49-F238E27FC236}">
              <a16:creationId xmlns:a16="http://schemas.microsoft.com/office/drawing/2014/main" id="{00000000-0008-0000-0E00-0000B1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4" name="正方形/長方形 433">
          <a:extLst>
            <a:ext uri="{FF2B5EF4-FFF2-40B4-BE49-F238E27FC236}">
              <a16:creationId xmlns:a16="http://schemas.microsoft.com/office/drawing/2014/main" id="{00000000-0008-0000-0E00-0000B2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5" name="正方形/長方形 434">
          <a:extLst>
            <a:ext uri="{FF2B5EF4-FFF2-40B4-BE49-F238E27FC236}">
              <a16:creationId xmlns:a16="http://schemas.microsoft.com/office/drawing/2014/main" id="{00000000-0008-0000-0E00-0000B3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6" name="テキスト ボックス 435">
          <a:extLst>
            <a:ext uri="{FF2B5EF4-FFF2-40B4-BE49-F238E27FC236}">
              <a16:creationId xmlns:a16="http://schemas.microsoft.com/office/drawing/2014/main" id="{00000000-0008-0000-0E00-0000B4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7" name="直線コネクタ 436">
          <a:extLst>
            <a:ext uri="{FF2B5EF4-FFF2-40B4-BE49-F238E27FC236}">
              <a16:creationId xmlns:a16="http://schemas.microsoft.com/office/drawing/2014/main" id="{00000000-0008-0000-0E00-0000B5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38" name="直線コネクタ 437">
          <a:extLst>
            <a:ext uri="{FF2B5EF4-FFF2-40B4-BE49-F238E27FC236}">
              <a16:creationId xmlns:a16="http://schemas.microsoft.com/office/drawing/2014/main" id="{00000000-0008-0000-0E00-0000B6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39" name="テキスト ボックス 438">
          <a:extLst>
            <a:ext uri="{FF2B5EF4-FFF2-40B4-BE49-F238E27FC236}">
              <a16:creationId xmlns:a16="http://schemas.microsoft.com/office/drawing/2014/main" id="{00000000-0008-0000-0E00-0000B701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40" name="直線コネクタ 439">
          <a:extLst>
            <a:ext uri="{FF2B5EF4-FFF2-40B4-BE49-F238E27FC236}">
              <a16:creationId xmlns:a16="http://schemas.microsoft.com/office/drawing/2014/main" id="{00000000-0008-0000-0E00-0000B8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41" name="テキスト ボックス 440">
          <a:extLst>
            <a:ext uri="{FF2B5EF4-FFF2-40B4-BE49-F238E27FC236}">
              <a16:creationId xmlns:a16="http://schemas.microsoft.com/office/drawing/2014/main" id="{00000000-0008-0000-0E00-0000B9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42" name="直線コネクタ 441">
          <a:extLst>
            <a:ext uri="{FF2B5EF4-FFF2-40B4-BE49-F238E27FC236}">
              <a16:creationId xmlns:a16="http://schemas.microsoft.com/office/drawing/2014/main" id="{00000000-0008-0000-0E00-0000BA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43" name="テキスト ボックス 442">
          <a:extLst>
            <a:ext uri="{FF2B5EF4-FFF2-40B4-BE49-F238E27FC236}">
              <a16:creationId xmlns:a16="http://schemas.microsoft.com/office/drawing/2014/main" id="{00000000-0008-0000-0E00-0000BB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44" name="直線コネクタ 443">
          <a:extLst>
            <a:ext uri="{FF2B5EF4-FFF2-40B4-BE49-F238E27FC236}">
              <a16:creationId xmlns:a16="http://schemas.microsoft.com/office/drawing/2014/main" id="{00000000-0008-0000-0E00-0000BC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45" name="テキスト ボックス 444">
          <a:extLst>
            <a:ext uri="{FF2B5EF4-FFF2-40B4-BE49-F238E27FC236}">
              <a16:creationId xmlns:a16="http://schemas.microsoft.com/office/drawing/2014/main" id="{00000000-0008-0000-0E00-0000BD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46" name="直線コネクタ 445">
          <a:extLst>
            <a:ext uri="{FF2B5EF4-FFF2-40B4-BE49-F238E27FC236}">
              <a16:creationId xmlns:a16="http://schemas.microsoft.com/office/drawing/2014/main" id="{00000000-0008-0000-0E00-0000BE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47" name="テキスト ボックス 446">
          <a:extLst>
            <a:ext uri="{FF2B5EF4-FFF2-40B4-BE49-F238E27FC236}">
              <a16:creationId xmlns:a16="http://schemas.microsoft.com/office/drawing/2014/main" id="{00000000-0008-0000-0E00-0000BF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48" name="直線コネクタ 447">
          <a:extLst>
            <a:ext uri="{FF2B5EF4-FFF2-40B4-BE49-F238E27FC236}">
              <a16:creationId xmlns:a16="http://schemas.microsoft.com/office/drawing/2014/main" id="{00000000-0008-0000-0E00-0000C0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49" name="テキスト ボックス 448">
          <a:extLst>
            <a:ext uri="{FF2B5EF4-FFF2-40B4-BE49-F238E27FC236}">
              <a16:creationId xmlns:a16="http://schemas.microsoft.com/office/drawing/2014/main" id="{00000000-0008-0000-0E00-0000C101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50" name="直線コネクタ 449">
          <a:extLst>
            <a:ext uri="{FF2B5EF4-FFF2-40B4-BE49-F238E27FC236}">
              <a16:creationId xmlns:a16="http://schemas.microsoft.com/office/drawing/2014/main" id="{00000000-0008-0000-0E00-0000C2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51" name="テキスト ボックス 450">
          <a:extLst>
            <a:ext uri="{FF2B5EF4-FFF2-40B4-BE49-F238E27FC236}">
              <a16:creationId xmlns:a16="http://schemas.microsoft.com/office/drawing/2014/main" id="{00000000-0008-0000-0E00-0000C301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52" name="【児童館】&#10;有形固定資産減価償却率グラフ枠">
          <a:extLst>
            <a:ext uri="{FF2B5EF4-FFF2-40B4-BE49-F238E27FC236}">
              <a16:creationId xmlns:a16="http://schemas.microsoft.com/office/drawing/2014/main" id="{00000000-0008-0000-0E00-0000C4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18506</xdr:rowOff>
    </xdr:to>
    <xdr:cxnSp macro="">
      <xdr:nvCxnSpPr>
        <xdr:cNvPr id="453" name="直線コネクタ 452">
          <a:extLst>
            <a:ext uri="{FF2B5EF4-FFF2-40B4-BE49-F238E27FC236}">
              <a16:creationId xmlns:a16="http://schemas.microsoft.com/office/drawing/2014/main" id="{00000000-0008-0000-0E00-0000C5010000}"/>
            </a:ext>
          </a:extLst>
        </xdr:cNvPr>
        <xdr:cNvCxnSpPr/>
      </xdr:nvCxnSpPr>
      <xdr:spPr>
        <a:xfrm flipV="1">
          <a:off x="16318864" y="1328057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22333</xdr:rowOff>
    </xdr:from>
    <xdr:ext cx="340478" cy="259045"/>
    <xdr:sp macro="" textlink="">
      <xdr:nvSpPr>
        <xdr:cNvPr id="454" name="【児童館】&#10;有形固定資産減価償却率最小値テキスト">
          <a:extLst>
            <a:ext uri="{FF2B5EF4-FFF2-40B4-BE49-F238E27FC236}">
              <a16:creationId xmlns:a16="http://schemas.microsoft.com/office/drawing/2014/main" id="{00000000-0008-0000-0E00-0000C6010000}"/>
            </a:ext>
          </a:extLst>
        </xdr:cNvPr>
        <xdr:cNvSpPr txBox="1"/>
      </xdr:nvSpPr>
      <xdr:spPr>
        <a:xfrm>
          <a:off x="16357600" y="147670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18506</xdr:rowOff>
    </xdr:from>
    <xdr:to>
      <xdr:col>86</xdr:col>
      <xdr:colOff>25400</xdr:colOff>
      <xdr:row>86</xdr:row>
      <xdr:rowOff>18506</xdr:rowOff>
    </xdr:to>
    <xdr:cxnSp macro="">
      <xdr:nvCxnSpPr>
        <xdr:cNvPr id="455" name="直線コネクタ 454">
          <a:extLst>
            <a:ext uri="{FF2B5EF4-FFF2-40B4-BE49-F238E27FC236}">
              <a16:creationId xmlns:a16="http://schemas.microsoft.com/office/drawing/2014/main" id="{00000000-0008-0000-0E00-0000C7010000}"/>
            </a:ext>
          </a:extLst>
        </xdr:cNvPr>
        <xdr:cNvCxnSpPr/>
      </xdr:nvCxnSpPr>
      <xdr:spPr>
        <a:xfrm>
          <a:off x="16230600" y="1476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56" name="【児童館】&#10;有形固定資産減価償却率最大値テキスト">
          <a:extLst>
            <a:ext uri="{FF2B5EF4-FFF2-40B4-BE49-F238E27FC236}">
              <a16:creationId xmlns:a16="http://schemas.microsoft.com/office/drawing/2014/main" id="{00000000-0008-0000-0E00-0000C801000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57" name="直線コネクタ 456">
          <a:extLst>
            <a:ext uri="{FF2B5EF4-FFF2-40B4-BE49-F238E27FC236}">
              <a16:creationId xmlns:a16="http://schemas.microsoft.com/office/drawing/2014/main" id="{00000000-0008-0000-0E00-0000C901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137177</xdr:rowOff>
    </xdr:from>
    <xdr:ext cx="405111" cy="259045"/>
    <xdr:sp macro="" textlink="">
      <xdr:nvSpPr>
        <xdr:cNvPr id="458" name="【児童館】&#10;有形固定資産減価償却率平均値テキスト">
          <a:extLst>
            <a:ext uri="{FF2B5EF4-FFF2-40B4-BE49-F238E27FC236}">
              <a16:creationId xmlns:a16="http://schemas.microsoft.com/office/drawing/2014/main" id="{00000000-0008-0000-0E00-0000CA010000}"/>
            </a:ext>
          </a:extLst>
        </xdr:cNvPr>
        <xdr:cNvSpPr txBox="1"/>
      </xdr:nvSpPr>
      <xdr:spPr>
        <a:xfrm>
          <a:off x="16357600" y="1385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158750</xdr:rowOff>
    </xdr:from>
    <xdr:to>
      <xdr:col>85</xdr:col>
      <xdr:colOff>177800</xdr:colOff>
      <xdr:row>81</xdr:row>
      <xdr:rowOff>88900</xdr:rowOff>
    </xdr:to>
    <xdr:sp macro="" textlink="">
      <xdr:nvSpPr>
        <xdr:cNvPr id="459" name="フローチャート: 判断 458">
          <a:extLst>
            <a:ext uri="{FF2B5EF4-FFF2-40B4-BE49-F238E27FC236}">
              <a16:creationId xmlns:a16="http://schemas.microsoft.com/office/drawing/2014/main" id="{00000000-0008-0000-0E00-0000CB010000}"/>
            </a:ext>
          </a:extLst>
        </xdr:cNvPr>
        <xdr:cNvSpPr/>
      </xdr:nvSpPr>
      <xdr:spPr>
        <a:xfrm>
          <a:off x="16268700" y="1387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82006</xdr:rowOff>
    </xdr:from>
    <xdr:to>
      <xdr:col>81</xdr:col>
      <xdr:colOff>101600</xdr:colOff>
      <xdr:row>82</xdr:row>
      <xdr:rowOff>12156</xdr:rowOff>
    </xdr:to>
    <xdr:sp macro="" textlink="">
      <xdr:nvSpPr>
        <xdr:cNvPr id="460" name="フローチャート: 判断 459">
          <a:extLst>
            <a:ext uri="{FF2B5EF4-FFF2-40B4-BE49-F238E27FC236}">
              <a16:creationId xmlns:a16="http://schemas.microsoft.com/office/drawing/2014/main" id="{00000000-0008-0000-0E00-0000CC010000}"/>
            </a:ext>
          </a:extLst>
        </xdr:cNvPr>
        <xdr:cNvSpPr/>
      </xdr:nvSpPr>
      <xdr:spPr>
        <a:xfrm>
          <a:off x="154305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109764</xdr:rowOff>
    </xdr:from>
    <xdr:to>
      <xdr:col>76</xdr:col>
      <xdr:colOff>165100</xdr:colOff>
      <xdr:row>82</xdr:row>
      <xdr:rowOff>39914</xdr:rowOff>
    </xdr:to>
    <xdr:sp macro="" textlink="">
      <xdr:nvSpPr>
        <xdr:cNvPr id="461" name="フローチャート: 判断 460">
          <a:extLst>
            <a:ext uri="{FF2B5EF4-FFF2-40B4-BE49-F238E27FC236}">
              <a16:creationId xmlns:a16="http://schemas.microsoft.com/office/drawing/2014/main" id="{00000000-0008-0000-0E00-0000CD010000}"/>
            </a:ext>
          </a:extLst>
        </xdr:cNvPr>
        <xdr:cNvSpPr/>
      </xdr:nvSpPr>
      <xdr:spPr>
        <a:xfrm>
          <a:off x="14541500" y="1399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36286</xdr:rowOff>
    </xdr:from>
    <xdr:to>
      <xdr:col>72</xdr:col>
      <xdr:colOff>38100</xdr:colOff>
      <xdr:row>80</xdr:row>
      <xdr:rowOff>137886</xdr:rowOff>
    </xdr:to>
    <xdr:sp macro="" textlink="">
      <xdr:nvSpPr>
        <xdr:cNvPr id="462" name="フローチャート: 判断 461">
          <a:extLst>
            <a:ext uri="{FF2B5EF4-FFF2-40B4-BE49-F238E27FC236}">
              <a16:creationId xmlns:a16="http://schemas.microsoft.com/office/drawing/2014/main" id="{00000000-0008-0000-0E00-0000CE010000}"/>
            </a:ext>
          </a:extLst>
        </xdr:cNvPr>
        <xdr:cNvSpPr/>
      </xdr:nvSpPr>
      <xdr:spPr>
        <a:xfrm>
          <a:off x="13652500" y="13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63" name="テキスト ボックス 462">
          <a:extLst>
            <a:ext uri="{FF2B5EF4-FFF2-40B4-BE49-F238E27FC236}">
              <a16:creationId xmlns:a16="http://schemas.microsoft.com/office/drawing/2014/main" id="{00000000-0008-0000-0E00-0000CF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4" name="テキスト ボックス 463">
          <a:extLst>
            <a:ext uri="{FF2B5EF4-FFF2-40B4-BE49-F238E27FC236}">
              <a16:creationId xmlns:a16="http://schemas.microsoft.com/office/drawing/2014/main" id="{00000000-0008-0000-0E00-0000D0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28121</xdr:rowOff>
    </xdr:from>
    <xdr:to>
      <xdr:col>81</xdr:col>
      <xdr:colOff>101600</xdr:colOff>
      <xdr:row>77</xdr:row>
      <xdr:rowOff>129721</xdr:rowOff>
    </xdr:to>
    <xdr:sp macro="" textlink="">
      <xdr:nvSpPr>
        <xdr:cNvPr id="468" name="楕円 467">
          <a:extLst>
            <a:ext uri="{FF2B5EF4-FFF2-40B4-BE49-F238E27FC236}">
              <a16:creationId xmlns:a16="http://schemas.microsoft.com/office/drawing/2014/main" id="{00000000-0008-0000-0E00-0000D4010000}"/>
            </a:ext>
          </a:extLst>
        </xdr:cNvPr>
        <xdr:cNvSpPr/>
      </xdr:nvSpPr>
      <xdr:spPr>
        <a:xfrm>
          <a:off x="15430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77</xdr:row>
      <xdr:rowOff>28121</xdr:rowOff>
    </xdr:from>
    <xdr:to>
      <xdr:col>72</xdr:col>
      <xdr:colOff>38100</xdr:colOff>
      <xdr:row>77</xdr:row>
      <xdr:rowOff>129721</xdr:rowOff>
    </xdr:to>
    <xdr:sp macro="" textlink="">
      <xdr:nvSpPr>
        <xdr:cNvPr id="469" name="楕円 468">
          <a:extLst>
            <a:ext uri="{FF2B5EF4-FFF2-40B4-BE49-F238E27FC236}">
              <a16:creationId xmlns:a16="http://schemas.microsoft.com/office/drawing/2014/main" id="{00000000-0008-0000-0E00-0000D5010000}"/>
            </a:ext>
          </a:extLst>
        </xdr:cNvPr>
        <xdr:cNvSpPr/>
      </xdr:nvSpPr>
      <xdr:spPr>
        <a:xfrm>
          <a:off x="13652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3283</xdr:rowOff>
    </xdr:from>
    <xdr:ext cx="405111" cy="259045"/>
    <xdr:sp macro="" textlink="">
      <xdr:nvSpPr>
        <xdr:cNvPr id="470" name="n_1aveValue【児童館】&#10;有形固定資産減価償却率">
          <a:extLst>
            <a:ext uri="{FF2B5EF4-FFF2-40B4-BE49-F238E27FC236}">
              <a16:creationId xmlns:a16="http://schemas.microsoft.com/office/drawing/2014/main" id="{00000000-0008-0000-0E00-0000D6010000}"/>
            </a:ext>
          </a:extLst>
        </xdr:cNvPr>
        <xdr:cNvSpPr txBox="1"/>
      </xdr:nvSpPr>
      <xdr:spPr>
        <a:xfrm>
          <a:off x="15266044" y="14062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56441</xdr:rowOff>
    </xdr:from>
    <xdr:ext cx="405111" cy="259045"/>
    <xdr:sp macro="" textlink="">
      <xdr:nvSpPr>
        <xdr:cNvPr id="471" name="n_2aveValue【児童館】&#10;有形固定資産減価償却率">
          <a:extLst>
            <a:ext uri="{FF2B5EF4-FFF2-40B4-BE49-F238E27FC236}">
              <a16:creationId xmlns:a16="http://schemas.microsoft.com/office/drawing/2014/main" id="{00000000-0008-0000-0E00-0000D7010000}"/>
            </a:ext>
          </a:extLst>
        </xdr:cNvPr>
        <xdr:cNvSpPr txBox="1"/>
      </xdr:nvSpPr>
      <xdr:spPr>
        <a:xfrm>
          <a:off x="14389744" y="1377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129013</xdr:rowOff>
    </xdr:from>
    <xdr:ext cx="405111" cy="259045"/>
    <xdr:sp macro="" textlink="">
      <xdr:nvSpPr>
        <xdr:cNvPr id="472" name="n_3aveValue【児童館】&#10;有形固定資産減価償却率">
          <a:extLst>
            <a:ext uri="{FF2B5EF4-FFF2-40B4-BE49-F238E27FC236}">
              <a16:creationId xmlns:a16="http://schemas.microsoft.com/office/drawing/2014/main" id="{00000000-0008-0000-0E00-0000D8010000}"/>
            </a:ext>
          </a:extLst>
        </xdr:cNvPr>
        <xdr:cNvSpPr txBox="1"/>
      </xdr:nvSpPr>
      <xdr:spPr>
        <a:xfrm>
          <a:off x="13500744" y="1384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75</xdr:row>
      <xdr:rowOff>146248</xdr:rowOff>
    </xdr:from>
    <xdr:ext cx="469744" cy="259045"/>
    <xdr:sp macro="" textlink="">
      <xdr:nvSpPr>
        <xdr:cNvPr id="473" name="n_1mainValue【児童館】&#10;有形固定資産減価償却率">
          <a:extLst>
            <a:ext uri="{FF2B5EF4-FFF2-40B4-BE49-F238E27FC236}">
              <a16:creationId xmlns:a16="http://schemas.microsoft.com/office/drawing/2014/main" id="{00000000-0008-0000-0E00-0000D9010000}"/>
            </a:ext>
          </a:extLst>
        </xdr:cNvPr>
        <xdr:cNvSpPr txBox="1"/>
      </xdr:nvSpPr>
      <xdr:spPr>
        <a:xfrm>
          <a:off x="152337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75</xdr:row>
      <xdr:rowOff>146248</xdr:rowOff>
    </xdr:from>
    <xdr:ext cx="469744" cy="259045"/>
    <xdr:sp macro="" textlink="">
      <xdr:nvSpPr>
        <xdr:cNvPr id="474" name="n_3mainValue【児童館】&#10;有形固定資産減価償却率">
          <a:extLst>
            <a:ext uri="{FF2B5EF4-FFF2-40B4-BE49-F238E27FC236}">
              <a16:creationId xmlns:a16="http://schemas.microsoft.com/office/drawing/2014/main" id="{00000000-0008-0000-0E00-0000DA010000}"/>
            </a:ext>
          </a:extLst>
        </xdr:cNvPr>
        <xdr:cNvSpPr txBox="1"/>
      </xdr:nvSpPr>
      <xdr:spPr>
        <a:xfrm>
          <a:off x="134684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75" name="正方形/長方形 474">
          <a:extLst>
            <a:ext uri="{FF2B5EF4-FFF2-40B4-BE49-F238E27FC236}">
              <a16:creationId xmlns:a16="http://schemas.microsoft.com/office/drawing/2014/main" id="{00000000-0008-0000-0E00-0000DB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76" name="正方形/長方形 475">
          <a:extLst>
            <a:ext uri="{FF2B5EF4-FFF2-40B4-BE49-F238E27FC236}">
              <a16:creationId xmlns:a16="http://schemas.microsoft.com/office/drawing/2014/main" id="{00000000-0008-0000-0E00-0000DC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77" name="正方形/長方形 476">
          <a:extLst>
            <a:ext uri="{FF2B5EF4-FFF2-40B4-BE49-F238E27FC236}">
              <a16:creationId xmlns:a16="http://schemas.microsoft.com/office/drawing/2014/main" id="{00000000-0008-0000-0E00-0000DD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78" name="正方形/長方形 477">
          <a:extLst>
            <a:ext uri="{FF2B5EF4-FFF2-40B4-BE49-F238E27FC236}">
              <a16:creationId xmlns:a16="http://schemas.microsoft.com/office/drawing/2014/main" id="{00000000-0008-0000-0E00-0000DE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79" name="正方形/長方形 478">
          <a:extLst>
            <a:ext uri="{FF2B5EF4-FFF2-40B4-BE49-F238E27FC236}">
              <a16:creationId xmlns:a16="http://schemas.microsoft.com/office/drawing/2014/main" id="{00000000-0008-0000-0E00-0000DF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0" name="正方形/長方形 479">
          <a:extLst>
            <a:ext uri="{FF2B5EF4-FFF2-40B4-BE49-F238E27FC236}">
              <a16:creationId xmlns:a16="http://schemas.microsoft.com/office/drawing/2014/main" id="{00000000-0008-0000-0E00-0000E0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1" name="正方形/長方形 480">
          <a:extLst>
            <a:ext uri="{FF2B5EF4-FFF2-40B4-BE49-F238E27FC236}">
              <a16:creationId xmlns:a16="http://schemas.microsoft.com/office/drawing/2014/main" id="{00000000-0008-0000-0E00-0000E1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2" name="正方形/長方形 481">
          <a:extLst>
            <a:ext uri="{FF2B5EF4-FFF2-40B4-BE49-F238E27FC236}">
              <a16:creationId xmlns:a16="http://schemas.microsoft.com/office/drawing/2014/main" id="{00000000-0008-0000-0E00-0000E2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83" name="テキスト ボックス 482">
          <a:extLst>
            <a:ext uri="{FF2B5EF4-FFF2-40B4-BE49-F238E27FC236}">
              <a16:creationId xmlns:a16="http://schemas.microsoft.com/office/drawing/2014/main" id="{00000000-0008-0000-0E00-0000E3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84" name="直線コネクタ 483">
          <a:extLst>
            <a:ext uri="{FF2B5EF4-FFF2-40B4-BE49-F238E27FC236}">
              <a16:creationId xmlns:a16="http://schemas.microsoft.com/office/drawing/2014/main" id="{00000000-0008-0000-0E00-0000E4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485" name="直線コネクタ 484">
          <a:extLst>
            <a:ext uri="{FF2B5EF4-FFF2-40B4-BE49-F238E27FC236}">
              <a16:creationId xmlns:a16="http://schemas.microsoft.com/office/drawing/2014/main" id="{00000000-0008-0000-0E00-0000E5010000}"/>
            </a:ext>
          </a:extLst>
        </xdr:cNvPr>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486" name="テキスト ボックス 485">
          <a:extLst>
            <a:ext uri="{FF2B5EF4-FFF2-40B4-BE49-F238E27FC236}">
              <a16:creationId xmlns:a16="http://schemas.microsoft.com/office/drawing/2014/main" id="{00000000-0008-0000-0E00-0000E6010000}"/>
            </a:ext>
          </a:extLst>
        </xdr:cNvPr>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87" name="直線コネクタ 486">
          <a:extLst>
            <a:ext uri="{FF2B5EF4-FFF2-40B4-BE49-F238E27FC236}">
              <a16:creationId xmlns:a16="http://schemas.microsoft.com/office/drawing/2014/main" id="{00000000-0008-0000-0E00-0000E701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489" name="直線コネクタ 488">
          <a:extLst>
            <a:ext uri="{FF2B5EF4-FFF2-40B4-BE49-F238E27FC236}">
              <a16:creationId xmlns:a16="http://schemas.microsoft.com/office/drawing/2014/main" id="{00000000-0008-0000-0E00-0000E9010000}"/>
            </a:ext>
          </a:extLst>
        </xdr:cNvPr>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490" name="テキスト ボックス 489">
          <a:extLst>
            <a:ext uri="{FF2B5EF4-FFF2-40B4-BE49-F238E27FC236}">
              <a16:creationId xmlns:a16="http://schemas.microsoft.com/office/drawing/2014/main" id="{00000000-0008-0000-0E00-0000EA010000}"/>
            </a:ext>
          </a:extLst>
        </xdr:cNvPr>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91" name="直線コネクタ 490">
          <a:extLst>
            <a:ext uri="{FF2B5EF4-FFF2-40B4-BE49-F238E27FC236}">
              <a16:creationId xmlns:a16="http://schemas.microsoft.com/office/drawing/2014/main" id="{00000000-0008-0000-0E00-0000EB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92" name="テキスト ボックス 491">
          <a:extLst>
            <a:ext uri="{FF2B5EF4-FFF2-40B4-BE49-F238E27FC236}">
              <a16:creationId xmlns:a16="http://schemas.microsoft.com/office/drawing/2014/main" id="{00000000-0008-0000-0E00-0000EC01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93" name="【児童館】&#10;一人当たり面積グラフ枠">
          <a:extLst>
            <a:ext uri="{FF2B5EF4-FFF2-40B4-BE49-F238E27FC236}">
              <a16:creationId xmlns:a16="http://schemas.microsoft.com/office/drawing/2014/main" id="{00000000-0008-0000-0E00-0000ED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49530</xdr:rowOff>
    </xdr:from>
    <xdr:to>
      <xdr:col>116</xdr:col>
      <xdr:colOff>62864</xdr:colOff>
      <xdr:row>85</xdr:row>
      <xdr:rowOff>26670</xdr:rowOff>
    </xdr:to>
    <xdr:cxnSp macro="">
      <xdr:nvCxnSpPr>
        <xdr:cNvPr id="494" name="直線コネクタ 493">
          <a:extLst>
            <a:ext uri="{FF2B5EF4-FFF2-40B4-BE49-F238E27FC236}">
              <a16:creationId xmlns:a16="http://schemas.microsoft.com/office/drawing/2014/main" id="{00000000-0008-0000-0E00-0000EE010000}"/>
            </a:ext>
          </a:extLst>
        </xdr:cNvPr>
        <xdr:cNvCxnSpPr/>
      </xdr:nvCxnSpPr>
      <xdr:spPr>
        <a:xfrm flipV="1">
          <a:off x="22160864" y="13422630"/>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30497</xdr:rowOff>
    </xdr:from>
    <xdr:ext cx="469744" cy="259045"/>
    <xdr:sp macro="" textlink="">
      <xdr:nvSpPr>
        <xdr:cNvPr id="495" name="【児童館】&#10;一人当たり面積最小値テキスト">
          <a:extLst>
            <a:ext uri="{FF2B5EF4-FFF2-40B4-BE49-F238E27FC236}">
              <a16:creationId xmlns:a16="http://schemas.microsoft.com/office/drawing/2014/main" id="{00000000-0008-0000-0E00-0000EF010000}"/>
            </a:ext>
          </a:extLst>
        </xdr:cNvPr>
        <xdr:cNvSpPr txBox="1"/>
      </xdr:nvSpPr>
      <xdr:spPr>
        <a:xfrm>
          <a:off x="22199600"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26670</xdr:rowOff>
    </xdr:from>
    <xdr:to>
      <xdr:col>116</xdr:col>
      <xdr:colOff>152400</xdr:colOff>
      <xdr:row>85</xdr:row>
      <xdr:rowOff>26670</xdr:rowOff>
    </xdr:to>
    <xdr:cxnSp macro="">
      <xdr:nvCxnSpPr>
        <xdr:cNvPr id="496" name="直線コネクタ 495">
          <a:extLst>
            <a:ext uri="{FF2B5EF4-FFF2-40B4-BE49-F238E27FC236}">
              <a16:creationId xmlns:a16="http://schemas.microsoft.com/office/drawing/2014/main" id="{00000000-0008-0000-0E00-0000F0010000}"/>
            </a:ext>
          </a:extLst>
        </xdr:cNvPr>
        <xdr:cNvCxnSpPr/>
      </xdr:nvCxnSpPr>
      <xdr:spPr>
        <a:xfrm>
          <a:off x="22072600" y="1459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167657</xdr:rowOff>
    </xdr:from>
    <xdr:ext cx="469744" cy="259045"/>
    <xdr:sp macro="" textlink="">
      <xdr:nvSpPr>
        <xdr:cNvPr id="497" name="【児童館】&#10;一人当たり面積最大値テキスト">
          <a:extLst>
            <a:ext uri="{FF2B5EF4-FFF2-40B4-BE49-F238E27FC236}">
              <a16:creationId xmlns:a16="http://schemas.microsoft.com/office/drawing/2014/main" id="{00000000-0008-0000-0E00-0000F1010000}"/>
            </a:ext>
          </a:extLst>
        </xdr:cNvPr>
        <xdr:cNvSpPr txBox="1"/>
      </xdr:nvSpPr>
      <xdr:spPr>
        <a:xfrm>
          <a:off x="22199600" y="1319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49530</xdr:rowOff>
    </xdr:from>
    <xdr:to>
      <xdr:col>116</xdr:col>
      <xdr:colOff>152400</xdr:colOff>
      <xdr:row>78</xdr:row>
      <xdr:rowOff>49530</xdr:rowOff>
    </xdr:to>
    <xdr:cxnSp macro="">
      <xdr:nvCxnSpPr>
        <xdr:cNvPr id="498" name="直線コネクタ 497">
          <a:extLst>
            <a:ext uri="{FF2B5EF4-FFF2-40B4-BE49-F238E27FC236}">
              <a16:creationId xmlns:a16="http://schemas.microsoft.com/office/drawing/2014/main" id="{00000000-0008-0000-0E00-0000F2010000}"/>
            </a:ext>
          </a:extLst>
        </xdr:cNvPr>
        <xdr:cNvCxnSpPr/>
      </xdr:nvCxnSpPr>
      <xdr:spPr>
        <a:xfrm>
          <a:off x="22072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62882</xdr:rowOff>
    </xdr:from>
    <xdr:ext cx="469744" cy="259045"/>
    <xdr:sp macro="" textlink="">
      <xdr:nvSpPr>
        <xdr:cNvPr id="499" name="【児童館】&#10;一人当たり面積平均値テキスト">
          <a:extLst>
            <a:ext uri="{FF2B5EF4-FFF2-40B4-BE49-F238E27FC236}">
              <a16:creationId xmlns:a16="http://schemas.microsoft.com/office/drawing/2014/main" id="{00000000-0008-0000-0E00-0000F3010000}"/>
            </a:ext>
          </a:extLst>
        </xdr:cNvPr>
        <xdr:cNvSpPr txBox="1"/>
      </xdr:nvSpPr>
      <xdr:spPr>
        <a:xfrm>
          <a:off x="22199600" y="141217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84455</xdr:rowOff>
    </xdr:from>
    <xdr:to>
      <xdr:col>116</xdr:col>
      <xdr:colOff>114300</xdr:colOff>
      <xdr:row>83</xdr:row>
      <xdr:rowOff>14605</xdr:rowOff>
    </xdr:to>
    <xdr:sp macro="" textlink="">
      <xdr:nvSpPr>
        <xdr:cNvPr id="500" name="フローチャート: 判断 499">
          <a:extLst>
            <a:ext uri="{FF2B5EF4-FFF2-40B4-BE49-F238E27FC236}">
              <a16:creationId xmlns:a16="http://schemas.microsoft.com/office/drawing/2014/main" id="{00000000-0008-0000-0E00-0000F4010000}"/>
            </a:ext>
          </a:extLst>
        </xdr:cNvPr>
        <xdr:cNvSpPr/>
      </xdr:nvSpPr>
      <xdr:spPr>
        <a:xfrm>
          <a:off x="221107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15875</xdr:rowOff>
    </xdr:from>
    <xdr:to>
      <xdr:col>112</xdr:col>
      <xdr:colOff>38100</xdr:colOff>
      <xdr:row>82</xdr:row>
      <xdr:rowOff>117475</xdr:rowOff>
    </xdr:to>
    <xdr:sp macro="" textlink="">
      <xdr:nvSpPr>
        <xdr:cNvPr id="501" name="フローチャート: 判断 500">
          <a:extLst>
            <a:ext uri="{FF2B5EF4-FFF2-40B4-BE49-F238E27FC236}">
              <a16:creationId xmlns:a16="http://schemas.microsoft.com/office/drawing/2014/main" id="{00000000-0008-0000-0E00-0000F5010000}"/>
            </a:ext>
          </a:extLst>
        </xdr:cNvPr>
        <xdr:cNvSpPr/>
      </xdr:nvSpPr>
      <xdr:spPr>
        <a:xfrm>
          <a:off x="21272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27305</xdr:rowOff>
    </xdr:from>
    <xdr:to>
      <xdr:col>107</xdr:col>
      <xdr:colOff>101600</xdr:colOff>
      <xdr:row>82</xdr:row>
      <xdr:rowOff>128905</xdr:rowOff>
    </xdr:to>
    <xdr:sp macro="" textlink="">
      <xdr:nvSpPr>
        <xdr:cNvPr id="502" name="フローチャート: 判断 501">
          <a:extLst>
            <a:ext uri="{FF2B5EF4-FFF2-40B4-BE49-F238E27FC236}">
              <a16:creationId xmlns:a16="http://schemas.microsoft.com/office/drawing/2014/main" id="{00000000-0008-0000-0E00-0000F6010000}"/>
            </a:ext>
          </a:extLst>
        </xdr:cNvPr>
        <xdr:cNvSpPr/>
      </xdr:nvSpPr>
      <xdr:spPr>
        <a:xfrm>
          <a:off x="20383500" y="1408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78739</xdr:rowOff>
    </xdr:from>
    <xdr:to>
      <xdr:col>102</xdr:col>
      <xdr:colOff>165100</xdr:colOff>
      <xdr:row>83</xdr:row>
      <xdr:rowOff>8889</xdr:rowOff>
    </xdr:to>
    <xdr:sp macro="" textlink="">
      <xdr:nvSpPr>
        <xdr:cNvPr id="503" name="フローチャート: 判断 502">
          <a:extLst>
            <a:ext uri="{FF2B5EF4-FFF2-40B4-BE49-F238E27FC236}">
              <a16:creationId xmlns:a16="http://schemas.microsoft.com/office/drawing/2014/main" id="{00000000-0008-0000-0E00-0000F7010000}"/>
            </a:ext>
          </a:extLst>
        </xdr:cNvPr>
        <xdr:cNvSpPr/>
      </xdr:nvSpPr>
      <xdr:spPr>
        <a:xfrm>
          <a:off x="19494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04" name="テキスト ボックス 503">
          <a:extLst>
            <a:ext uri="{FF2B5EF4-FFF2-40B4-BE49-F238E27FC236}">
              <a16:creationId xmlns:a16="http://schemas.microsoft.com/office/drawing/2014/main" id="{00000000-0008-0000-0E00-0000F801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05" name="テキスト ボックス 504">
          <a:extLst>
            <a:ext uri="{FF2B5EF4-FFF2-40B4-BE49-F238E27FC236}">
              <a16:creationId xmlns:a16="http://schemas.microsoft.com/office/drawing/2014/main" id="{00000000-0008-0000-0E00-0000F901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06" name="テキスト ボックス 505">
          <a:extLst>
            <a:ext uri="{FF2B5EF4-FFF2-40B4-BE49-F238E27FC236}">
              <a16:creationId xmlns:a16="http://schemas.microsoft.com/office/drawing/2014/main" id="{00000000-0008-0000-0E00-0000FA01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07" name="テキスト ボックス 506">
          <a:extLst>
            <a:ext uri="{FF2B5EF4-FFF2-40B4-BE49-F238E27FC236}">
              <a16:creationId xmlns:a16="http://schemas.microsoft.com/office/drawing/2014/main" id="{00000000-0008-0000-0E00-0000FB01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08" name="テキスト ボックス 507">
          <a:extLst>
            <a:ext uri="{FF2B5EF4-FFF2-40B4-BE49-F238E27FC236}">
              <a16:creationId xmlns:a16="http://schemas.microsoft.com/office/drawing/2014/main" id="{00000000-0008-0000-0E00-0000FC01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67311</xdr:rowOff>
    </xdr:from>
    <xdr:to>
      <xdr:col>112</xdr:col>
      <xdr:colOff>38100</xdr:colOff>
      <xdr:row>82</xdr:row>
      <xdr:rowOff>168911</xdr:rowOff>
    </xdr:to>
    <xdr:sp macro="" textlink="">
      <xdr:nvSpPr>
        <xdr:cNvPr id="509" name="楕円 508">
          <a:extLst>
            <a:ext uri="{FF2B5EF4-FFF2-40B4-BE49-F238E27FC236}">
              <a16:creationId xmlns:a16="http://schemas.microsoft.com/office/drawing/2014/main" id="{00000000-0008-0000-0E00-0000FD010000}"/>
            </a:ext>
          </a:extLst>
        </xdr:cNvPr>
        <xdr:cNvSpPr/>
      </xdr:nvSpPr>
      <xdr:spPr>
        <a:xfrm>
          <a:off x="21272500" y="141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61595</xdr:rowOff>
    </xdr:from>
    <xdr:to>
      <xdr:col>102</xdr:col>
      <xdr:colOff>165100</xdr:colOff>
      <xdr:row>82</xdr:row>
      <xdr:rowOff>163195</xdr:rowOff>
    </xdr:to>
    <xdr:sp macro="" textlink="">
      <xdr:nvSpPr>
        <xdr:cNvPr id="510" name="楕円 509">
          <a:extLst>
            <a:ext uri="{FF2B5EF4-FFF2-40B4-BE49-F238E27FC236}">
              <a16:creationId xmlns:a16="http://schemas.microsoft.com/office/drawing/2014/main" id="{00000000-0008-0000-0E00-0000FE010000}"/>
            </a:ext>
          </a:extLst>
        </xdr:cNvPr>
        <xdr:cNvSpPr/>
      </xdr:nvSpPr>
      <xdr:spPr>
        <a:xfrm>
          <a:off x="19494500" y="1412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80</xdr:row>
      <xdr:rowOff>134002</xdr:rowOff>
    </xdr:from>
    <xdr:ext cx="469744" cy="259045"/>
    <xdr:sp macro="" textlink="">
      <xdr:nvSpPr>
        <xdr:cNvPr id="511" name="n_1aveValue【児童館】&#10;一人当たり面積">
          <a:extLst>
            <a:ext uri="{FF2B5EF4-FFF2-40B4-BE49-F238E27FC236}">
              <a16:creationId xmlns:a16="http://schemas.microsoft.com/office/drawing/2014/main" id="{00000000-0008-0000-0E00-0000FF010000}"/>
            </a:ext>
          </a:extLst>
        </xdr:cNvPr>
        <xdr:cNvSpPr txBox="1"/>
      </xdr:nvSpPr>
      <xdr:spPr>
        <a:xfrm>
          <a:off x="21075727" y="1385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145432</xdr:rowOff>
    </xdr:from>
    <xdr:ext cx="469744" cy="259045"/>
    <xdr:sp macro="" textlink="">
      <xdr:nvSpPr>
        <xdr:cNvPr id="512" name="n_2aveValue【児童館】&#10;一人当たり面積">
          <a:extLst>
            <a:ext uri="{FF2B5EF4-FFF2-40B4-BE49-F238E27FC236}">
              <a16:creationId xmlns:a16="http://schemas.microsoft.com/office/drawing/2014/main" id="{00000000-0008-0000-0E00-000000020000}"/>
            </a:ext>
          </a:extLst>
        </xdr:cNvPr>
        <xdr:cNvSpPr txBox="1"/>
      </xdr:nvSpPr>
      <xdr:spPr>
        <a:xfrm>
          <a:off x="20199427" y="1386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xdr:rowOff>
    </xdr:from>
    <xdr:ext cx="469744" cy="259045"/>
    <xdr:sp macro="" textlink="">
      <xdr:nvSpPr>
        <xdr:cNvPr id="513" name="n_3aveValue【児童館】&#10;一人当たり面積">
          <a:extLst>
            <a:ext uri="{FF2B5EF4-FFF2-40B4-BE49-F238E27FC236}">
              <a16:creationId xmlns:a16="http://schemas.microsoft.com/office/drawing/2014/main" id="{00000000-0008-0000-0E00-000001020000}"/>
            </a:ext>
          </a:extLst>
        </xdr:cNvPr>
        <xdr:cNvSpPr txBox="1"/>
      </xdr:nvSpPr>
      <xdr:spPr>
        <a:xfrm>
          <a:off x="19310427" y="1423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160038</xdr:rowOff>
    </xdr:from>
    <xdr:ext cx="469744" cy="259045"/>
    <xdr:sp macro="" textlink="">
      <xdr:nvSpPr>
        <xdr:cNvPr id="514" name="n_1mainValue【児童館】&#10;一人当たり面積">
          <a:extLst>
            <a:ext uri="{FF2B5EF4-FFF2-40B4-BE49-F238E27FC236}">
              <a16:creationId xmlns:a16="http://schemas.microsoft.com/office/drawing/2014/main" id="{00000000-0008-0000-0E00-000002020000}"/>
            </a:ext>
          </a:extLst>
        </xdr:cNvPr>
        <xdr:cNvSpPr txBox="1"/>
      </xdr:nvSpPr>
      <xdr:spPr>
        <a:xfrm>
          <a:off x="21075727" y="14218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8272</xdr:rowOff>
    </xdr:from>
    <xdr:ext cx="469744" cy="259045"/>
    <xdr:sp macro="" textlink="">
      <xdr:nvSpPr>
        <xdr:cNvPr id="515" name="n_3mainValue【児童館】&#10;一人当たり面積">
          <a:extLst>
            <a:ext uri="{FF2B5EF4-FFF2-40B4-BE49-F238E27FC236}">
              <a16:creationId xmlns:a16="http://schemas.microsoft.com/office/drawing/2014/main" id="{00000000-0008-0000-0E00-000003020000}"/>
            </a:ext>
          </a:extLst>
        </xdr:cNvPr>
        <xdr:cNvSpPr txBox="1"/>
      </xdr:nvSpPr>
      <xdr:spPr>
        <a:xfrm>
          <a:off x="19310427" y="1389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16" name="正方形/長方形 515">
          <a:extLst>
            <a:ext uri="{FF2B5EF4-FFF2-40B4-BE49-F238E27FC236}">
              <a16:creationId xmlns:a16="http://schemas.microsoft.com/office/drawing/2014/main" id="{00000000-0008-0000-0E00-000004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7" name="正方形/長方形 516">
          <a:extLst>
            <a:ext uri="{FF2B5EF4-FFF2-40B4-BE49-F238E27FC236}">
              <a16:creationId xmlns:a16="http://schemas.microsoft.com/office/drawing/2014/main" id="{00000000-0008-0000-0E00-000005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8" name="正方形/長方形 517">
          <a:extLst>
            <a:ext uri="{FF2B5EF4-FFF2-40B4-BE49-F238E27FC236}">
              <a16:creationId xmlns:a16="http://schemas.microsoft.com/office/drawing/2014/main" id="{00000000-0008-0000-0E00-000006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9" name="正方形/長方形 518">
          <a:extLst>
            <a:ext uri="{FF2B5EF4-FFF2-40B4-BE49-F238E27FC236}">
              <a16:creationId xmlns:a16="http://schemas.microsoft.com/office/drawing/2014/main" id="{00000000-0008-0000-0E00-000007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20" name="正方形/長方形 519">
          <a:extLst>
            <a:ext uri="{FF2B5EF4-FFF2-40B4-BE49-F238E27FC236}">
              <a16:creationId xmlns:a16="http://schemas.microsoft.com/office/drawing/2014/main" id="{00000000-0008-0000-0E00-000008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21" name="正方形/長方形 520">
          <a:extLst>
            <a:ext uri="{FF2B5EF4-FFF2-40B4-BE49-F238E27FC236}">
              <a16:creationId xmlns:a16="http://schemas.microsoft.com/office/drawing/2014/main" id="{00000000-0008-0000-0E00-000009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22" name="正方形/長方形 521">
          <a:extLst>
            <a:ext uri="{FF2B5EF4-FFF2-40B4-BE49-F238E27FC236}">
              <a16:creationId xmlns:a16="http://schemas.microsoft.com/office/drawing/2014/main" id="{00000000-0008-0000-0E00-00000A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3" name="正方形/長方形 522">
          <a:extLst>
            <a:ext uri="{FF2B5EF4-FFF2-40B4-BE49-F238E27FC236}">
              <a16:creationId xmlns:a16="http://schemas.microsoft.com/office/drawing/2014/main" id="{00000000-0008-0000-0E00-00000B020000}"/>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24" name="正方形/長方形 523">
          <a:extLst>
            <a:ext uri="{FF2B5EF4-FFF2-40B4-BE49-F238E27FC236}">
              <a16:creationId xmlns:a16="http://schemas.microsoft.com/office/drawing/2014/main" id="{00000000-0008-0000-0E00-00000C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25" name="正方形/長方形 524">
          <a:extLst>
            <a:ext uri="{FF2B5EF4-FFF2-40B4-BE49-F238E27FC236}">
              <a16:creationId xmlns:a16="http://schemas.microsoft.com/office/drawing/2014/main" id="{00000000-0008-0000-0E00-00000D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6" name="正方形/長方形 525">
          <a:extLst>
            <a:ext uri="{FF2B5EF4-FFF2-40B4-BE49-F238E27FC236}">
              <a16:creationId xmlns:a16="http://schemas.microsoft.com/office/drawing/2014/main" id="{00000000-0008-0000-0E00-00000E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7" name="正方形/長方形 526">
          <a:extLst>
            <a:ext uri="{FF2B5EF4-FFF2-40B4-BE49-F238E27FC236}">
              <a16:creationId xmlns:a16="http://schemas.microsoft.com/office/drawing/2014/main" id="{00000000-0008-0000-0E00-00000F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8" name="正方形/長方形 527">
          <a:extLst>
            <a:ext uri="{FF2B5EF4-FFF2-40B4-BE49-F238E27FC236}">
              <a16:creationId xmlns:a16="http://schemas.microsoft.com/office/drawing/2014/main" id="{00000000-0008-0000-0E00-000010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29" name="正方形/長方形 528">
          <a:extLst>
            <a:ext uri="{FF2B5EF4-FFF2-40B4-BE49-F238E27FC236}">
              <a16:creationId xmlns:a16="http://schemas.microsoft.com/office/drawing/2014/main" id="{00000000-0008-0000-0E00-000011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30" name="正方形/長方形 529">
          <a:extLst>
            <a:ext uri="{FF2B5EF4-FFF2-40B4-BE49-F238E27FC236}">
              <a16:creationId xmlns:a16="http://schemas.microsoft.com/office/drawing/2014/main" id="{00000000-0008-0000-0E00-000012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31" name="正方形/長方形 530">
          <a:extLst>
            <a:ext uri="{FF2B5EF4-FFF2-40B4-BE49-F238E27FC236}">
              <a16:creationId xmlns:a16="http://schemas.microsoft.com/office/drawing/2014/main" id="{00000000-0008-0000-0E00-000013020000}"/>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32" name="正方形/長方形 531">
          <a:extLst>
            <a:ext uri="{FF2B5EF4-FFF2-40B4-BE49-F238E27FC236}">
              <a16:creationId xmlns:a16="http://schemas.microsoft.com/office/drawing/2014/main" id="{00000000-0008-0000-0E00-000014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33" name="正方形/長方形 532">
          <a:extLst>
            <a:ext uri="{FF2B5EF4-FFF2-40B4-BE49-F238E27FC236}">
              <a16:creationId xmlns:a16="http://schemas.microsoft.com/office/drawing/2014/main" id="{00000000-0008-0000-0E00-000015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34" name="テキスト ボックス 533">
          <a:extLst>
            <a:ext uri="{FF2B5EF4-FFF2-40B4-BE49-F238E27FC236}">
              <a16:creationId xmlns:a16="http://schemas.microsoft.com/office/drawing/2014/main" id="{00000000-0008-0000-0E00-000016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類似団体と比較して特に有形固定資産減価償却率が高くなっている施設は，道路，児童館，消防施設となっている。道路についてはこれまでも補助事業等活用し，交通量等勘案し年次的に維持補修を進めてきている。児童館については，本村に１施設のみ設置されているもので，築２３年経過しているものである。消防施設については，平成３０年度から年次的に施設改修を行う</a:t>
          </a:r>
          <a:r>
            <a:rPr kumimoji="1" lang="ja-JP" altLang="en-US" sz="1100" b="0" i="0" baseline="0">
              <a:solidFill>
                <a:schemeClr val="dk1"/>
              </a:solidFill>
              <a:effectLst/>
              <a:latin typeface="+mn-lt"/>
              <a:ea typeface="+mn-ea"/>
              <a:cs typeface="+mn-cs"/>
            </a:rPr>
            <a:t>など</a:t>
          </a:r>
          <a:r>
            <a:rPr kumimoji="1" lang="ja-JP" altLang="ja-JP" sz="1100" b="0" i="0" baseline="0">
              <a:solidFill>
                <a:schemeClr val="dk1"/>
              </a:solidFill>
              <a:effectLst/>
              <a:latin typeface="+mn-lt"/>
              <a:ea typeface="+mn-ea"/>
              <a:cs typeface="+mn-cs"/>
            </a:rPr>
            <a:t>老朽化対策に取り組んでいる。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今後も公共施設等総合管理計画等に基づき施設の維持管理を適切に進めていくこととする。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宮城県大衡村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5,983
5,901
60.32
4,671,216
4,541,406
114,294
2,517,384
3,540,206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00000000-0008-0000-0F00-000029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00000000-0008-0000-0F00-00002A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00000000-0008-0000-0F00-00002B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00000000-0008-0000-0F00-00002C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00000000-0008-0000-0F00-00002D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00000000-0008-0000-0F00-00002E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00000000-0008-0000-0F00-00002F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00000000-0008-0000-0F00-000030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00000000-0008-0000-0F00-000031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00000000-0008-0000-0F00-000032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00000000-0008-0000-0F00-000033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00000000-0008-0000-0F00-000034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00000000-0008-0000-0F00-000035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00000000-0008-0000-0F00-000036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00000000-0008-0000-0F00-000037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00000000-0008-0000-0F00-000038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a16="http://schemas.microsoft.com/office/drawing/2014/main" id="{00000000-0008-0000-0F00-00003A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a16="http://schemas.microsoft.com/office/drawing/2014/main" id="{00000000-0008-0000-0F00-00003C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a16="http://schemas.microsoft.com/office/drawing/2014/main" id="{00000000-0008-0000-0F00-00003D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a16="http://schemas.microsoft.com/office/drawing/2014/main" id="{00000000-0008-0000-0F00-00003E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a16="http://schemas.microsoft.com/office/drawing/2014/main" id="{00000000-0008-0000-0F00-00003F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a16="http://schemas.microsoft.com/office/drawing/2014/main" id="{00000000-0008-0000-0F00-000040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a16="http://schemas.microsoft.com/office/drawing/2014/main" id="{00000000-0008-0000-0F00-000041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a16="http://schemas.microsoft.com/office/drawing/2014/main" id="{00000000-0008-0000-0F00-000042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a16="http://schemas.microsoft.com/office/drawing/2014/main" id="{00000000-0008-0000-0F00-000043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a16="http://schemas.microsoft.com/office/drawing/2014/main" id="{00000000-0008-0000-0F00-000045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id="{00000000-0008-0000-0F00-000047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80010</xdr:rowOff>
    </xdr:to>
    <xdr:cxnSp macro="">
      <xdr:nvCxnSpPr>
        <xdr:cNvPr id="72" name="直線コネクタ 71">
          <a:extLst>
            <a:ext uri="{FF2B5EF4-FFF2-40B4-BE49-F238E27FC236}">
              <a16:creationId xmlns:a16="http://schemas.microsoft.com/office/drawing/2014/main" id="{00000000-0008-0000-0F00-000048000000}"/>
            </a:ext>
          </a:extLst>
        </xdr:cNvPr>
        <xdr:cNvCxnSpPr/>
      </xdr:nvCxnSpPr>
      <xdr:spPr>
        <a:xfrm flipV="1">
          <a:off x="4634865" y="9525000"/>
          <a:ext cx="0"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83837</xdr:rowOff>
    </xdr:from>
    <xdr:ext cx="405111" cy="259045"/>
    <xdr:sp macro="" textlink="">
      <xdr:nvSpPr>
        <xdr:cNvPr id="73" name="【体育館・プール】&#10;有形固定資産減価償却率最小値テキスト">
          <a:extLst>
            <a:ext uri="{FF2B5EF4-FFF2-40B4-BE49-F238E27FC236}">
              <a16:creationId xmlns:a16="http://schemas.microsoft.com/office/drawing/2014/main" id="{00000000-0008-0000-0F00-000049000000}"/>
            </a:ext>
          </a:extLst>
        </xdr:cNvPr>
        <xdr:cNvSpPr txBox="1"/>
      </xdr:nvSpPr>
      <xdr:spPr>
        <a:xfrm>
          <a:off x="4673600" y="1105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80010</xdr:rowOff>
    </xdr:from>
    <xdr:to>
      <xdr:col>24</xdr:col>
      <xdr:colOff>152400</xdr:colOff>
      <xdr:row>64</xdr:row>
      <xdr:rowOff>80010</xdr:rowOff>
    </xdr:to>
    <xdr:cxnSp macro="">
      <xdr:nvCxnSpPr>
        <xdr:cNvPr id="74" name="直線コネクタ 73">
          <a:extLst>
            <a:ext uri="{FF2B5EF4-FFF2-40B4-BE49-F238E27FC236}">
              <a16:creationId xmlns:a16="http://schemas.microsoft.com/office/drawing/2014/main" id="{00000000-0008-0000-0F00-00004A000000}"/>
            </a:ext>
          </a:extLst>
        </xdr:cNvPr>
        <xdr:cNvCxnSpPr/>
      </xdr:nvCxnSpPr>
      <xdr:spPr>
        <a:xfrm>
          <a:off x="4546600" y="1105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a:extLst>
            <a:ext uri="{FF2B5EF4-FFF2-40B4-BE49-F238E27FC236}">
              <a16:creationId xmlns:a16="http://schemas.microsoft.com/office/drawing/2014/main" id="{00000000-0008-0000-0F00-00004B000000}"/>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a:extLst>
            <a:ext uri="{FF2B5EF4-FFF2-40B4-BE49-F238E27FC236}">
              <a16:creationId xmlns:a16="http://schemas.microsoft.com/office/drawing/2014/main" id="{00000000-0008-0000-0F00-00004C000000}"/>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123842</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id="{00000000-0008-0000-0F00-00004D000000}"/>
            </a:ext>
          </a:extLst>
        </xdr:cNvPr>
        <xdr:cNvSpPr txBox="1"/>
      </xdr:nvSpPr>
      <xdr:spPr>
        <a:xfrm>
          <a:off x="4673600" y="10067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145415</xdr:rowOff>
    </xdr:from>
    <xdr:to>
      <xdr:col>24</xdr:col>
      <xdr:colOff>114300</xdr:colOff>
      <xdr:row>59</xdr:row>
      <xdr:rowOff>75565</xdr:rowOff>
    </xdr:to>
    <xdr:sp macro="" textlink="">
      <xdr:nvSpPr>
        <xdr:cNvPr id="78" name="フローチャート: 判断 77">
          <a:extLst>
            <a:ext uri="{FF2B5EF4-FFF2-40B4-BE49-F238E27FC236}">
              <a16:creationId xmlns:a16="http://schemas.microsoft.com/office/drawing/2014/main" id="{00000000-0008-0000-0F00-00004E000000}"/>
            </a:ext>
          </a:extLst>
        </xdr:cNvPr>
        <xdr:cNvSpPr/>
      </xdr:nvSpPr>
      <xdr:spPr>
        <a:xfrm>
          <a:off x="45847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xdr:rowOff>
    </xdr:from>
    <xdr:to>
      <xdr:col>20</xdr:col>
      <xdr:colOff>38100</xdr:colOff>
      <xdr:row>59</xdr:row>
      <xdr:rowOff>117475</xdr:rowOff>
    </xdr:to>
    <xdr:sp macro="" textlink="">
      <xdr:nvSpPr>
        <xdr:cNvPr id="79" name="フローチャート: 判断 78">
          <a:extLst>
            <a:ext uri="{FF2B5EF4-FFF2-40B4-BE49-F238E27FC236}">
              <a16:creationId xmlns:a16="http://schemas.microsoft.com/office/drawing/2014/main" id="{00000000-0008-0000-0F00-00004F000000}"/>
            </a:ext>
          </a:extLst>
        </xdr:cNvPr>
        <xdr:cNvSpPr/>
      </xdr:nvSpPr>
      <xdr:spPr>
        <a:xfrm>
          <a:off x="3746500" y="101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108602</xdr:rowOff>
    </xdr:from>
    <xdr:ext cx="405111" cy="259045"/>
    <xdr:sp macro="" textlink="">
      <xdr:nvSpPr>
        <xdr:cNvPr id="80" name="n_1aveValue【体育館・プール】&#10;有形固定資産減価償却率">
          <a:extLst>
            <a:ext uri="{FF2B5EF4-FFF2-40B4-BE49-F238E27FC236}">
              <a16:creationId xmlns:a16="http://schemas.microsoft.com/office/drawing/2014/main" id="{00000000-0008-0000-0F00-000050000000}"/>
            </a:ext>
          </a:extLst>
        </xdr:cNvPr>
        <xdr:cNvSpPr txBox="1"/>
      </xdr:nvSpPr>
      <xdr:spPr>
        <a:xfrm>
          <a:off x="3582044" y="1022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113030</xdr:rowOff>
    </xdr:from>
    <xdr:to>
      <xdr:col>15</xdr:col>
      <xdr:colOff>101600</xdr:colOff>
      <xdr:row>59</xdr:row>
      <xdr:rowOff>43180</xdr:rowOff>
    </xdr:to>
    <xdr:sp macro="" textlink="">
      <xdr:nvSpPr>
        <xdr:cNvPr id="81" name="フローチャート: 判断 80">
          <a:extLst>
            <a:ext uri="{FF2B5EF4-FFF2-40B4-BE49-F238E27FC236}">
              <a16:creationId xmlns:a16="http://schemas.microsoft.com/office/drawing/2014/main" id="{00000000-0008-0000-0F00-000051000000}"/>
            </a:ext>
          </a:extLst>
        </xdr:cNvPr>
        <xdr:cNvSpPr/>
      </xdr:nvSpPr>
      <xdr:spPr>
        <a:xfrm>
          <a:off x="2857500" y="100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59707</xdr:rowOff>
    </xdr:from>
    <xdr:ext cx="405111" cy="259045"/>
    <xdr:sp macro="" textlink="">
      <xdr:nvSpPr>
        <xdr:cNvPr id="82" name="n_2aveValue【体育館・プール】&#10;有形固定資産減価償却率">
          <a:extLst>
            <a:ext uri="{FF2B5EF4-FFF2-40B4-BE49-F238E27FC236}">
              <a16:creationId xmlns:a16="http://schemas.microsoft.com/office/drawing/2014/main" id="{00000000-0008-0000-0F00-000052000000}"/>
            </a:ext>
          </a:extLst>
        </xdr:cNvPr>
        <xdr:cNvSpPr txBox="1"/>
      </xdr:nvSpPr>
      <xdr:spPr>
        <a:xfrm>
          <a:off x="2705744"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151130</xdr:rowOff>
    </xdr:from>
    <xdr:to>
      <xdr:col>10</xdr:col>
      <xdr:colOff>165100</xdr:colOff>
      <xdr:row>59</xdr:row>
      <xdr:rowOff>81280</xdr:rowOff>
    </xdr:to>
    <xdr:sp macro="" textlink="">
      <xdr:nvSpPr>
        <xdr:cNvPr id="83" name="フローチャート: 判断 82">
          <a:extLst>
            <a:ext uri="{FF2B5EF4-FFF2-40B4-BE49-F238E27FC236}">
              <a16:creationId xmlns:a16="http://schemas.microsoft.com/office/drawing/2014/main" id="{00000000-0008-0000-0F00-000053000000}"/>
            </a:ext>
          </a:extLst>
        </xdr:cNvPr>
        <xdr:cNvSpPr/>
      </xdr:nvSpPr>
      <xdr:spPr>
        <a:xfrm>
          <a:off x="19685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59</xdr:row>
      <xdr:rowOff>72407</xdr:rowOff>
    </xdr:from>
    <xdr:ext cx="405111" cy="259045"/>
    <xdr:sp macro="" textlink="">
      <xdr:nvSpPr>
        <xdr:cNvPr id="84" name="n_3aveValue【体育館・プール】&#10;有形固定資産減価償却率">
          <a:extLst>
            <a:ext uri="{FF2B5EF4-FFF2-40B4-BE49-F238E27FC236}">
              <a16:creationId xmlns:a16="http://schemas.microsoft.com/office/drawing/2014/main" id="{00000000-0008-0000-0F00-000054000000}"/>
            </a:ext>
          </a:extLst>
        </xdr:cNvPr>
        <xdr:cNvSpPr txBox="1"/>
      </xdr:nvSpPr>
      <xdr:spPr>
        <a:xfrm>
          <a:off x="1816744" y="1018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F00-00005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F00-00005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F00-00005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F00-00005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00000000-0008-0000-0F00-00005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25400</xdr:rowOff>
    </xdr:from>
    <xdr:to>
      <xdr:col>20</xdr:col>
      <xdr:colOff>38100</xdr:colOff>
      <xdr:row>58</xdr:row>
      <xdr:rowOff>127000</xdr:rowOff>
    </xdr:to>
    <xdr:sp macro="" textlink="">
      <xdr:nvSpPr>
        <xdr:cNvPr id="90" name="楕円 89">
          <a:extLst>
            <a:ext uri="{FF2B5EF4-FFF2-40B4-BE49-F238E27FC236}">
              <a16:creationId xmlns:a16="http://schemas.microsoft.com/office/drawing/2014/main" id="{00000000-0008-0000-0F00-00005A000000}"/>
            </a:ext>
          </a:extLst>
        </xdr:cNvPr>
        <xdr:cNvSpPr/>
      </xdr:nvSpPr>
      <xdr:spPr>
        <a:xfrm>
          <a:off x="37465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111125</xdr:rowOff>
    </xdr:from>
    <xdr:to>
      <xdr:col>10</xdr:col>
      <xdr:colOff>165100</xdr:colOff>
      <xdr:row>59</xdr:row>
      <xdr:rowOff>41275</xdr:rowOff>
    </xdr:to>
    <xdr:sp macro="" textlink="">
      <xdr:nvSpPr>
        <xdr:cNvPr id="91" name="楕円 90">
          <a:extLst>
            <a:ext uri="{FF2B5EF4-FFF2-40B4-BE49-F238E27FC236}">
              <a16:creationId xmlns:a16="http://schemas.microsoft.com/office/drawing/2014/main" id="{00000000-0008-0000-0F00-00005B000000}"/>
            </a:ext>
          </a:extLst>
        </xdr:cNvPr>
        <xdr:cNvSpPr/>
      </xdr:nvSpPr>
      <xdr:spPr>
        <a:xfrm>
          <a:off x="1968500" y="1005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56</xdr:row>
      <xdr:rowOff>143527</xdr:rowOff>
    </xdr:from>
    <xdr:ext cx="405111" cy="259045"/>
    <xdr:sp macro="" textlink="">
      <xdr:nvSpPr>
        <xdr:cNvPr id="92" name="n_1mainValue【体育館・プール】&#10;有形固定資産減価償却率">
          <a:extLst>
            <a:ext uri="{FF2B5EF4-FFF2-40B4-BE49-F238E27FC236}">
              <a16:creationId xmlns:a16="http://schemas.microsoft.com/office/drawing/2014/main" id="{00000000-0008-0000-0F00-00005C000000}"/>
            </a:ext>
          </a:extLst>
        </xdr:cNvPr>
        <xdr:cNvSpPr txBox="1"/>
      </xdr:nvSpPr>
      <xdr:spPr>
        <a:xfrm>
          <a:off x="3582044"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57802</xdr:rowOff>
    </xdr:from>
    <xdr:ext cx="405111" cy="259045"/>
    <xdr:sp macro="" textlink="">
      <xdr:nvSpPr>
        <xdr:cNvPr id="93" name="n_3mainValue【体育館・プール】&#10;有形固定資産減価償却率">
          <a:extLst>
            <a:ext uri="{FF2B5EF4-FFF2-40B4-BE49-F238E27FC236}">
              <a16:creationId xmlns:a16="http://schemas.microsoft.com/office/drawing/2014/main" id="{00000000-0008-0000-0F00-00005D000000}"/>
            </a:ext>
          </a:extLst>
        </xdr:cNvPr>
        <xdr:cNvSpPr txBox="1"/>
      </xdr:nvSpPr>
      <xdr:spPr>
        <a:xfrm>
          <a:off x="1816744" y="983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0" name="正方形/長方形 99">
          <a:extLst>
            <a:ext uri="{FF2B5EF4-FFF2-40B4-BE49-F238E27FC236}">
              <a16:creationId xmlns:a16="http://schemas.microsoft.com/office/drawing/2014/main" id="{00000000-0008-0000-0F00-000064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1" name="正方形/長方形 100">
          <a:extLst>
            <a:ext uri="{FF2B5EF4-FFF2-40B4-BE49-F238E27FC236}">
              <a16:creationId xmlns:a16="http://schemas.microsoft.com/office/drawing/2014/main" id="{00000000-0008-0000-0F00-000065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2" name="テキスト ボックス 101">
          <a:extLst>
            <a:ext uri="{FF2B5EF4-FFF2-40B4-BE49-F238E27FC236}">
              <a16:creationId xmlns:a16="http://schemas.microsoft.com/office/drawing/2014/main" id="{00000000-0008-0000-0F00-000066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3" name="直線コネクタ 102">
          <a:extLst>
            <a:ext uri="{FF2B5EF4-FFF2-40B4-BE49-F238E27FC236}">
              <a16:creationId xmlns:a16="http://schemas.microsoft.com/office/drawing/2014/main" id="{00000000-0008-0000-0F00-000067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2" name="【体育館・プール】&#10;一人当たり面積グラフ枠">
          <a:extLst>
            <a:ext uri="{FF2B5EF4-FFF2-40B4-BE49-F238E27FC236}">
              <a16:creationId xmlns:a16="http://schemas.microsoft.com/office/drawing/2014/main" id="{00000000-0008-0000-0F00-000070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30290</xdr:rowOff>
    </xdr:from>
    <xdr:to>
      <xdr:col>54</xdr:col>
      <xdr:colOff>189865</xdr:colOff>
      <xdr:row>62</xdr:row>
      <xdr:rowOff>161734</xdr:rowOff>
    </xdr:to>
    <xdr:cxnSp macro="">
      <xdr:nvCxnSpPr>
        <xdr:cNvPr id="113" name="直線コネクタ 112">
          <a:extLst>
            <a:ext uri="{FF2B5EF4-FFF2-40B4-BE49-F238E27FC236}">
              <a16:creationId xmlns:a16="http://schemas.microsoft.com/office/drawing/2014/main" id="{00000000-0008-0000-0F00-000071000000}"/>
            </a:ext>
          </a:extLst>
        </xdr:cNvPr>
        <xdr:cNvCxnSpPr/>
      </xdr:nvCxnSpPr>
      <xdr:spPr>
        <a:xfrm flipV="1">
          <a:off x="10476865" y="9631490"/>
          <a:ext cx="0" cy="1160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165561</xdr:rowOff>
    </xdr:from>
    <xdr:ext cx="469744" cy="259045"/>
    <xdr:sp macro="" textlink="">
      <xdr:nvSpPr>
        <xdr:cNvPr id="114" name="【体育館・プール】&#10;一人当たり面積最小値テキスト">
          <a:extLst>
            <a:ext uri="{FF2B5EF4-FFF2-40B4-BE49-F238E27FC236}">
              <a16:creationId xmlns:a16="http://schemas.microsoft.com/office/drawing/2014/main" id="{00000000-0008-0000-0F00-000072000000}"/>
            </a:ext>
          </a:extLst>
        </xdr:cNvPr>
        <xdr:cNvSpPr txBox="1"/>
      </xdr:nvSpPr>
      <xdr:spPr>
        <a:xfrm>
          <a:off x="10515600" y="1079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161734</xdr:rowOff>
    </xdr:from>
    <xdr:to>
      <xdr:col>55</xdr:col>
      <xdr:colOff>88900</xdr:colOff>
      <xdr:row>62</xdr:row>
      <xdr:rowOff>161734</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a:off x="10388600" y="10791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148417</xdr:rowOff>
    </xdr:from>
    <xdr:ext cx="469744" cy="259045"/>
    <xdr:sp macro="" textlink="">
      <xdr:nvSpPr>
        <xdr:cNvPr id="116" name="【体育館・プール】&#10;一人当たり面積最大値テキスト">
          <a:extLst>
            <a:ext uri="{FF2B5EF4-FFF2-40B4-BE49-F238E27FC236}">
              <a16:creationId xmlns:a16="http://schemas.microsoft.com/office/drawing/2014/main" id="{00000000-0008-0000-0F00-000074000000}"/>
            </a:ext>
          </a:extLst>
        </xdr:cNvPr>
        <xdr:cNvSpPr txBox="1"/>
      </xdr:nvSpPr>
      <xdr:spPr>
        <a:xfrm>
          <a:off x="10515600" y="940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30290</xdr:rowOff>
    </xdr:from>
    <xdr:to>
      <xdr:col>55</xdr:col>
      <xdr:colOff>88900</xdr:colOff>
      <xdr:row>56</xdr:row>
      <xdr:rowOff>30290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10388600" y="9631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208</xdr:rowOff>
    </xdr:from>
    <xdr:ext cx="469744" cy="259045"/>
    <xdr:sp macro="" textlink="">
      <xdr:nvSpPr>
        <xdr:cNvPr id="118" name="【体育館・プール】&#10;一人当たり面積平均値テキスト">
          <a:extLst>
            <a:ext uri="{FF2B5EF4-FFF2-40B4-BE49-F238E27FC236}">
              <a16:creationId xmlns:a16="http://schemas.microsoft.com/office/drawing/2014/main" id="{00000000-0008-0000-0F00-000076000000}"/>
            </a:ext>
          </a:extLst>
        </xdr:cNvPr>
        <xdr:cNvSpPr txBox="1"/>
      </xdr:nvSpPr>
      <xdr:spPr>
        <a:xfrm>
          <a:off x="10515600" y="104586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21781</xdr:rowOff>
    </xdr:from>
    <xdr:to>
      <xdr:col>55</xdr:col>
      <xdr:colOff>50800</xdr:colOff>
      <xdr:row>61</xdr:row>
      <xdr:rowOff>123381</xdr:rowOff>
    </xdr:to>
    <xdr:sp macro="" textlink="">
      <xdr:nvSpPr>
        <xdr:cNvPr id="119" name="フローチャート: 判断 118">
          <a:extLst>
            <a:ext uri="{FF2B5EF4-FFF2-40B4-BE49-F238E27FC236}">
              <a16:creationId xmlns:a16="http://schemas.microsoft.com/office/drawing/2014/main" id="{00000000-0008-0000-0F00-000077000000}"/>
            </a:ext>
          </a:extLst>
        </xdr:cNvPr>
        <xdr:cNvSpPr/>
      </xdr:nvSpPr>
      <xdr:spPr>
        <a:xfrm>
          <a:off x="10426700" y="1048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44641</xdr:rowOff>
    </xdr:from>
    <xdr:to>
      <xdr:col>50</xdr:col>
      <xdr:colOff>165100</xdr:colOff>
      <xdr:row>61</xdr:row>
      <xdr:rowOff>146241</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9588500" y="1050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162768</xdr:rowOff>
    </xdr:from>
    <xdr:ext cx="469744" cy="259045"/>
    <xdr:sp macro="" textlink="">
      <xdr:nvSpPr>
        <xdr:cNvPr id="121" name="n_1aveValue【体育館・プール】&#10;一人当たり面積">
          <a:extLst>
            <a:ext uri="{FF2B5EF4-FFF2-40B4-BE49-F238E27FC236}">
              <a16:creationId xmlns:a16="http://schemas.microsoft.com/office/drawing/2014/main" id="{00000000-0008-0000-0F00-000079000000}"/>
            </a:ext>
          </a:extLst>
        </xdr:cNvPr>
        <xdr:cNvSpPr txBox="1"/>
      </xdr:nvSpPr>
      <xdr:spPr>
        <a:xfrm>
          <a:off x="9391727" y="10278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124079</xdr:rowOff>
    </xdr:from>
    <xdr:to>
      <xdr:col>46</xdr:col>
      <xdr:colOff>38100</xdr:colOff>
      <xdr:row>61</xdr:row>
      <xdr:rowOff>54229</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8699500" y="1041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70756</xdr:rowOff>
    </xdr:from>
    <xdr:ext cx="469744" cy="259045"/>
    <xdr:sp macro="" textlink="">
      <xdr:nvSpPr>
        <xdr:cNvPr id="123" name="n_2aveValue【体育館・プール】&#10;一人当たり面積">
          <a:extLst>
            <a:ext uri="{FF2B5EF4-FFF2-40B4-BE49-F238E27FC236}">
              <a16:creationId xmlns:a16="http://schemas.microsoft.com/office/drawing/2014/main" id="{00000000-0008-0000-0F00-00007B000000}"/>
            </a:ext>
          </a:extLst>
        </xdr:cNvPr>
        <xdr:cNvSpPr txBox="1"/>
      </xdr:nvSpPr>
      <xdr:spPr>
        <a:xfrm>
          <a:off x="8515427" y="1018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59499</xdr:rowOff>
    </xdr:from>
    <xdr:to>
      <xdr:col>41</xdr:col>
      <xdr:colOff>101600</xdr:colOff>
      <xdr:row>61</xdr:row>
      <xdr:rowOff>161099</xdr:rowOff>
    </xdr:to>
    <xdr:sp macro="" textlink="">
      <xdr:nvSpPr>
        <xdr:cNvPr id="124" name="フローチャート: 判断 123">
          <a:extLst>
            <a:ext uri="{FF2B5EF4-FFF2-40B4-BE49-F238E27FC236}">
              <a16:creationId xmlns:a16="http://schemas.microsoft.com/office/drawing/2014/main" id="{00000000-0008-0000-0F00-00007C000000}"/>
            </a:ext>
          </a:extLst>
        </xdr:cNvPr>
        <xdr:cNvSpPr/>
      </xdr:nvSpPr>
      <xdr:spPr>
        <a:xfrm>
          <a:off x="7810500" y="1051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60</xdr:row>
      <xdr:rowOff>6176</xdr:rowOff>
    </xdr:from>
    <xdr:ext cx="469744" cy="259045"/>
    <xdr:sp macro="" textlink="">
      <xdr:nvSpPr>
        <xdr:cNvPr id="125" name="n_3aveValue【体育館・プール】&#10;一人当たり面積">
          <a:extLst>
            <a:ext uri="{FF2B5EF4-FFF2-40B4-BE49-F238E27FC236}">
              <a16:creationId xmlns:a16="http://schemas.microsoft.com/office/drawing/2014/main" id="{00000000-0008-0000-0F00-00007D000000}"/>
            </a:ext>
          </a:extLst>
        </xdr:cNvPr>
        <xdr:cNvSpPr txBox="1"/>
      </xdr:nvSpPr>
      <xdr:spPr>
        <a:xfrm>
          <a:off x="7626427" y="10293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116649</xdr:rowOff>
    </xdr:from>
    <xdr:to>
      <xdr:col>50</xdr:col>
      <xdr:colOff>165100</xdr:colOff>
      <xdr:row>62</xdr:row>
      <xdr:rowOff>46799</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9588500" y="1057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158941</xdr:rowOff>
    </xdr:from>
    <xdr:to>
      <xdr:col>41</xdr:col>
      <xdr:colOff>101600</xdr:colOff>
      <xdr:row>62</xdr:row>
      <xdr:rowOff>89091</xdr:rowOff>
    </xdr:to>
    <xdr:sp macro="" textlink="">
      <xdr:nvSpPr>
        <xdr:cNvPr id="132" name="楕円 131">
          <a:extLst>
            <a:ext uri="{FF2B5EF4-FFF2-40B4-BE49-F238E27FC236}">
              <a16:creationId xmlns:a16="http://schemas.microsoft.com/office/drawing/2014/main" id="{00000000-0008-0000-0F00-000084000000}"/>
            </a:ext>
          </a:extLst>
        </xdr:cNvPr>
        <xdr:cNvSpPr/>
      </xdr:nvSpPr>
      <xdr:spPr>
        <a:xfrm>
          <a:off x="7810500" y="1061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37926</xdr:rowOff>
    </xdr:from>
    <xdr:ext cx="469744" cy="259045"/>
    <xdr:sp macro="" textlink="">
      <xdr:nvSpPr>
        <xdr:cNvPr id="133" name="n_1mainValue【体育館・プール】&#10;一人当たり面積">
          <a:extLst>
            <a:ext uri="{FF2B5EF4-FFF2-40B4-BE49-F238E27FC236}">
              <a16:creationId xmlns:a16="http://schemas.microsoft.com/office/drawing/2014/main" id="{00000000-0008-0000-0F00-000085000000}"/>
            </a:ext>
          </a:extLst>
        </xdr:cNvPr>
        <xdr:cNvSpPr txBox="1"/>
      </xdr:nvSpPr>
      <xdr:spPr>
        <a:xfrm>
          <a:off x="9391727" y="10667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80218</xdr:rowOff>
    </xdr:from>
    <xdr:ext cx="469744" cy="259045"/>
    <xdr:sp macro="" textlink="">
      <xdr:nvSpPr>
        <xdr:cNvPr id="134" name="n_3mainValue【体育館・プール】&#10;一人当たり面積">
          <a:extLst>
            <a:ext uri="{FF2B5EF4-FFF2-40B4-BE49-F238E27FC236}">
              <a16:creationId xmlns:a16="http://schemas.microsoft.com/office/drawing/2014/main" id="{00000000-0008-0000-0F00-000086000000}"/>
            </a:ext>
          </a:extLst>
        </xdr:cNvPr>
        <xdr:cNvSpPr txBox="1"/>
      </xdr:nvSpPr>
      <xdr:spPr>
        <a:xfrm>
          <a:off x="7626427" y="10710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5" name="正方形/長方形 134">
          <a:extLst>
            <a:ext uri="{FF2B5EF4-FFF2-40B4-BE49-F238E27FC236}">
              <a16:creationId xmlns:a16="http://schemas.microsoft.com/office/drawing/2014/main" id="{00000000-0008-0000-0F00-000087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6" name="正方形/長方形 135">
          <a:extLst>
            <a:ext uri="{FF2B5EF4-FFF2-40B4-BE49-F238E27FC236}">
              <a16:creationId xmlns:a16="http://schemas.microsoft.com/office/drawing/2014/main" id="{00000000-0008-0000-0F00-000088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7" name="正方形/長方形 136">
          <a:extLst>
            <a:ext uri="{FF2B5EF4-FFF2-40B4-BE49-F238E27FC236}">
              <a16:creationId xmlns:a16="http://schemas.microsoft.com/office/drawing/2014/main" id="{00000000-0008-0000-0F00-000089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38" name="正方形/長方形 137">
          <a:extLst>
            <a:ext uri="{FF2B5EF4-FFF2-40B4-BE49-F238E27FC236}">
              <a16:creationId xmlns:a16="http://schemas.microsoft.com/office/drawing/2014/main" id="{00000000-0008-0000-0F00-00008A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39" name="正方形/長方形 138">
          <a:extLst>
            <a:ext uri="{FF2B5EF4-FFF2-40B4-BE49-F238E27FC236}">
              <a16:creationId xmlns:a16="http://schemas.microsoft.com/office/drawing/2014/main" id="{00000000-0008-0000-0F00-00008B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0" name="正方形/長方形 139">
          <a:extLst>
            <a:ext uri="{FF2B5EF4-FFF2-40B4-BE49-F238E27FC236}">
              <a16:creationId xmlns:a16="http://schemas.microsoft.com/office/drawing/2014/main" id="{00000000-0008-0000-0F00-00008C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1" name="正方形/長方形 140">
          <a:extLst>
            <a:ext uri="{FF2B5EF4-FFF2-40B4-BE49-F238E27FC236}">
              <a16:creationId xmlns:a16="http://schemas.microsoft.com/office/drawing/2014/main" id="{00000000-0008-0000-0F00-00008D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2" name="正方形/長方形 141">
          <a:extLst>
            <a:ext uri="{FF2B5EF4-FFF2-40B4-BE49-F238E27FC236}">
              <a16:creationId xmlns:a16="http://schemas.microsoft.com/office/drawing/2014/main" id="{00000000-0008-0000-0F00-00008E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3" name="テキスト ボックス 142">
          <a:extLst>
            <a:ext uri="{FF2B5EF4-FFF2-40B4-BE49-F238E27FC236}">
              <a16:creationId xmlns:a16="http://schemas.microsoft.com/office/drawing/2014/main" id="{00000000-0008-0000-0F00-00008F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4" name="直線コネクタ 143">
          <a:extLst>
            <a:ext uri="{FF2B5EF4-FFF2-40B4-BE49-F238E27FC236}">
              <a16:creationId xmlns:a16="http://schemas.microsoft.com/office/drawing/2014/main" id="{00000000-0008-0000-0F00-000090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45" name="直線コネクタ 144">
          <a:extLst>
            <a:ext uri="{FF2B5EF4-FFF2-40B4-BE49-F238E27FC236}">
              <a16:creationId xmlns:a16="http://schemas.microsoft.com/office/drawing/2014/main" id="{00000000-0008-0000-0F00-000091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46" name="テキスト ボックス 145">
          <a:extLst>
            <a:ext uri="{FF2B5EF4-FFF2-40B4-BE49-F238E27FC236}">
              <a16:creationId xmlns:a16="http://schemas.microsoft.com/office/drawing/2014/main" id="{00000000-0008-0000-0F00-000092000000}"/>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47" name="直線コネクタ 146">
          <a:extLst>
            <a:ext uri="{FF2B5EF4-FFF2-40B4-BE49-F238E27FC236}">
              <a16:creationId xmlns:a16="http://schemas.microsoft.com/office/drawing/2014/main" id="{00000000-0008-0000-0F00-000093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48" name="テキスト ボックス 147">
          <a:extLst>
            <a:ext uri="{FF2B5EF4-FFF2-40B4-BE49-F238E27FC236}">
              <a16:creationId xmlns:a16="http://schemas.microsoft.com/office/drawing/2014/main" id="{00000000-0008-0000-0F00-000094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49" name="直線コネクタ 148">
          <a:extLst>
            <a:ext uri="{FF2B5EF4-FFF2-40B4-BE49-F238E27FC236}">
              <a16:creationId xmlns:a16="http://schemas.microsoft.com/office/drawing/2014/main" id="{00000000-0008-0000-0F00-000095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50" name="テキスト ボックス 149">
          <a:extLst>
            <a:ext uri="{FF2B5EF4-FFF2-40B4-BE49-F238E27FC236}">
              <a16:creationId xmlns:a16="http://schemas.microsoft.com/office/drawing/2014/main" id="{00000000-0008-0000-0F00-000096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51" name="直線コネクタ 150">
          <a:extLst>
            <a:ext uri="{FF2B5EF4-FFF2-40B4-BE49-F238E27FC236}">
              <a16:creationId xmlns:a16="http://schemas.microsoft.com/office/drawing/2014/main" id="{00000000-0008-0000-0F00-00009700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52" name="テキスト ボックス 151">
          <a:extLst>
            <a:ext uri="{FF2B5EF4-FFF2-40B4-BE49-F238E27FC236}">
              <a16:creationId xmlns:a16="http://schemas.microsoft.com/office/drawing/2014/main" id="{00000000-0008-0000-0F00-00009800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53" name="直線コネクタ 152">
          <a:extLst>
            <a:ext uri="{FF2B5EF4-FFF2-40B4-BE49-F238E27FC236}">
              <a16:creationId xmlns:a16="http://schemas.microsoft.com/office/drawing/2014/main" id="{00000000-0008-0000-0F00-00009900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54" name="テキスト ボックス 153">
          <a:extLst>
            <a:ext uri="{FF2B5EF4-FFF2-40B4-BE49-F238E27FC236}">
              <a16:creationId xmlns:a16="http://schemas.microsoft.com/office/drawing/2014/main" id="{00000000-0008-0000-0F00-00009A00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55" name="直線コネクタ 154">
          <a:extLst>
            <a:ext uri="{FF2B5EF4-FFF2-40B4-BE49-F238E27FC236}">
              <a16:creationId xmlns:a16="http://schemas.microsoft.com/office/drawing/2014/main" id="{00000000-0008-0000-0F00-00009B00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56" name="テキスト ボックス 155">
          <a:extLst>
            <a:ext uri="{FF2B5EF4-FFF2-40B4-BE49-F238E27FC236}">
              <a16:creationId xmlns:a16="http://schemas.microsoft.com/office/drawing/2014/main" id="{00000000-0008-0000-0F00-00009C000000}"/>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57" name="直線コネクタ 156">
          <a:extLst>
            <a:ext uri="{FF2B5EF4-FFF2-40B4-BE49-F238E27FC236}">
              <a16:creationId xmlns:a16="http://schemas.microsoft.com/office/drawing/2014/main" id="{00000000-0008-0000-0F00-00009D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58" name="テキスト ボックス 157">
          <a:extLst>
            <a:ext uri="{FF2B5EF4-FFF2-40B4-BE49-F238E27FC236}">
              <a16:creationId xmlns:a16="http://schemas.microsoft.com/office/drawing/2014/main" id="{00000000-0008-0000-0F00-00009E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59" name="【福祉施設】&#10;有形固定資産減価償却率グラフ枠">
          <a:extLst>
            <a:ext uri="{FF2B5EF4-FFF2-40B4-BE49-F238E27FC236}">
              <a16:creationId xmlns:a16="http://schemas.microsoft.com/office/drawing/2014/main" id="{00000000-0008-0000-0F00-00009F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132806</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flipV="1">
          <a:off x="4634865" y="13280571"/>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136633</xdr:rowOff>
    </xdr:from>
    <xdr:ext cx="405111" cy="259045"/>
    <xdr:sp macro="" textlink="">
      <xdr:nvSpPr>
        <xdr:cNvPr id="161" name="【福祉施設】&#10;有形固定資産減価償却率最小値テキスト">
          <a:extLst>
            <a:ext uri="{FF2B5EF4-FFF2-40B4-BE49-F238E27FC236}">
              <a16:creationId xmlns:a16="http://schemas.microsoft.com/office/drawing/2014/main" id="{00000000-0008-0000-0F00-0000A1000000}"/>
            </a:ext>
          </a:extLst>
        </xdr:cNvPr>
        <xdr:cNvSpPr txBox="1"/>
      </xdr:nvSpPr>
      <xdr:spPr>
        <a:xfrm>
          <a:off x="4673600" y="1470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132806</xdr:rowOff>
    </xdr:from>
    <xdr:to>
      <xdr:col>24</xdr:col>
      <xdr:colOff>152400</xdr:colOff>
      <xdr:row>85</xdr:row>
      <xdr:rowOff>132806</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4546600" y="1470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63" name="【福祉施設】&#10;有形固定資産減価償却率最大値テキスト">
          <a:extLst>
            <a:ext uri="{FF2B5EF4-FFF2-40B4-BE49-F238E27FC236}">
              <a16:creationId xmlns:a16="http://schemas.microsoft.com/office/drawing/2014/main" id="{00000000-0008-0000-0F00-0000A3000000}"/>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66964</xdr:rowOff>
    </xdr:from>
    <xdr:ext cx="405111" cy="259045"/>
    <xdr:sp macro="" textlink="">
      <xdr:nvSpPr>
        <xdr:cNvPr id="165" name="【福祉施設】&#10;有形固定資産減価償却率平均値テキスト">
          <a:extLst>
            <a:ext uri="{FF2B5EF4-FFF2-40B4-BE49-F238E27FC236}">
              <a16:creationId xmlns:a16="http://schemas.microsoft.com/office/drawing/2014/main" id="{00000000-0008-0000-0F00-0000A5000000}"/>
            </a:ext>
          </a:extLst>
        </xdr:cNvPr>
        <xdr:cNvSpPr txBox="1"/>
      </xdr:nvSpPr>
      <xdr:spPr>
        <a:xfrm>
          <a:off x="4673600" y="13954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88537</xdr:rowOff>
    </xdr:from>
    <xdr:to>
      <xdr:col>24</xdr:col>
      <xdr:colOff>114300</xdr:colOff>
      <xdr:row>82</xdr:row>
      <xdr:rowOff>18687</xdr:rowOff>
    </xdr:to>
    <xdr:sp macro="" textlink="">
      <xdr:nvSpPr>
        <xdr:cNvPr id="166" name="フローチャート: 判断 165">
          <a:extLst>
            <a:ext uri="{FF2B5EF4-FFF2-40B4-BE49-F238E27FC236}">
              <a16:creationId xmlns:a16="http://schemas.microsoft.com/office/drawing/2014/main" id="{00000000-0008-0000-0F00-0000A6000000}"/>
            </a:ext>
          </a:extLst>
        </xdr:cNvPr>
        <xdr:cNvSpPr/>
      </xdr:nvSpPr>
      <xdr:spPr>
        <a:xfrm>
          <a:off x="4584700" y="1397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67311</xdr:rowOff>
    </xdr:from>
    <xdr:to>
      <xdr:col>20</xdr:col>
      <xdr:colOff>38100</xdr:colOff>
      <xdr:row>81</xdr:row>
      <xdr:rowOff>168911</xdr:rowOff>
    </xdr:to>
    <xdr:sp macro="" textlink="">
      <xdr:nvSpPr>
        <xdr:cNvPr id="167" name="フローチャート: 判断 166">
          <a:extLst>
            <a:ext uri="{FF2B5EF4-FFF2-40B4-BE49-F238E27FC236}">
              <a16:creationId xmlns:a16="http://schemas.microsoft.com/office/drawing/2014/main" id="{00000000-0008-0000-0F00-0000A7000000}"/>
            </a:ext>
          </a:extLst>
        </xdr:cNvPr>
        <xdr:cNvSpPr/>
      </xdr:nvSpPr>
      <xdr:spPr>
        <a:xfrm>
          <a:off x="37465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13988</xdr:rowOff>
    </xdr:from>
    <xdr:ext cx="405111" cy="259045"/>
    <xdr:sp macro="" textlink="">
      <xdr:nvSpPr>
        <xdr:cNvPr id="168" name="n_1aveValue【福祉施設】&#10;有形固定資産減価償却率">
          <a:extLst>
            <a:ext uri="{FF2B5EF4-FFF2-40B4-BE49-F238E27FC236}">
              <a16:creationId xmlns:a16="http://schemas.microsoft.com/office/drawing/2014/main" id="{00000000-0008-0000-0F00-0000A8000000}"/>
            </a:ext>
          </a:extLst>
        </xdr:cNvPr>
        <xdr:cNvSpPr txBox="1"/>
      </xdr:nvSpPr>
      <xdr:spPr>
        <a:xfrm>
          <a:off x="3582044" y="1372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121194</xdr:rowOff>
    </xdr:from>
    <xdr:to>
      <xdr:col>15</xdr:col>
      <xdr:colOff>101600</xdr:colOff>
      <xdr:row>82</xdr:row>
      <xdr:rowOff>51344</xdr:rowOff>
    </xdr:to>
    <xdr:sp macro="" textlink="">
      <xdr:nvSpPr>
        <xdr:cNvPr id="169" name="フローチャート: 判断 168">
          <a:extLst>
            <a:ext uri="{FF2B5EF4-FFF2-40B4-BE49-F238E27FC236}">
              <a16:creationId xmlns:a16="http://schemas.microsoft.com/office/drawing/2014/main" id="{00000000-0008-0000-0F00-0000A9000000}"/>
            </a:ext>
          </a:extLst>
        </xdr:cNvPr>
        <xdr:cNvSpPr/>
      </xdr:nvSpPr>
      <xdr:spPr>
        <a:xfrm>
          <a:off x="2857500" y="1400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67871</xdr:rowOff>
    </xdr:from>
    <xdr:ext cx="405111" cy="259045"/>
    <xdr:sp macro="" textlink="">
      <xdr:nvSpPr>
        <xdr:cNvPr id="170" name="n_2aveValue【福祉施設】&#10;有形固定資産減価償却率">
          <a:extLst>
            <a:ext uri="{FF2B5EF4-FFF2-40B4-BE49-F238E27FC236}">
              <a16:creationId xmlns:a16="http://schemas.microsoft.com/office/drawing/2014/main" id="{00000000-0008-0000-0F00-0000AA000000}"/>
            </a:ext>
          </a:extLst>
        </xdr:cNvPr>
        <xdr:cNvSpPr txBox="1"/>
      </xdr:nvSpPr>
      <xdr:spPr>
        <a:xfrm>
          <a:off x="2705744" y="1378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23223</xdr:rowOff>
    </xdr:from>
    <xdr:to>
      <xdr:col>10</xdr:col>
      <xdr:colOff>165100</xdr:colOff>
      <xdr:row>82</xdr:row>
      <xdr:rowOff>124823</xdr:rowOff>
    </xdr:to>
    <xdr:sp macro="" textlink="">
      <xdr:nvSpPr>
        <xdr:cNvPr id="171" name="フローチャート: 判断 170">
          <a:extLst>
            <a:ext uri="{FF2B5EF4-FFF2-40B4-BE49-F238E27FC236}">
              <a16:creationId xmlns:a16="http://schemas.microsoft.com/office/drawing/2014/main" id="{00000000-0008-0000-0F00-0000AB000000}"/>
            </a:ext>
          </a:extLst>
        </xdr:cNvPr>
        <xdr:cNvSpPr/>
      </xdr:nvSpPr>
      <xdr:spPr>
        <a:xfrm>
          <a:off x="19685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82</xdr:row>
      <xdr:rowOff>115950</xdr:rowOff>
    </xdr:from>
    <xdr:ext cx="405111" cy="259045"/>
    <xdr:sp macro="" textlink="">
      <xdr:nvSpPr>
        <xdr:cNvPr id="172" name="n_3aveValue【福祉施設】&#10;有形固定資産減価償却率">
          <a:extLst>
            <a:ext uri="{FF2B5EF4-FFF2-40B4-BE49-F238E27FC236}">
              <a16:creationId xmlns:a16="http://schemas.microsoft.com/office/drawing/2014/main" id="{00000000-0008-0000-0F00-0000AC000000}"/>
            </a:ext>
          </a:extLst>
        </xdr:cNvPr>
        <xdr:cNvSpPr txBox="1"/>
      </xdr:nvSpPr>
      <xdr:spPr>
        <a:xfrm>
          <a:off x="1816744" y="1417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3" name="テキスト ボックス 172">
          <a:extLst>
            <a:ext uri="{FF2B5EF4-FFF2-40B4-BE49-F238E27FC236}">
              <a16:creationId xmlns:a16="http://schemas.microsoft.com/office/drawing/2014/main" id="{00000000-0008-0000-0F00-0000AD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4" name="テキスト ボックス 173">
          <a:extLst>
            <a:ext uri="{FF2B5EF4-FFF2-40B4-BE49-F238E27FC236}">
              <a16:creationId xmlns:a16="http://schemas.microsoft.com/office/drawing/2014/main" id="{00000000-0008-0000-0F00-0000AE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5" name="テキスト ボックス 174">
          <a:extLst>
            <a:ext uri="{FF2B5EF4-FFF2-40B4-BE49-F238E27FC236}">
              <a16:creationId xmlns:a16="http://schemas.microsoft.com/office/drawing/2014/main" id="{00000000-0008-0000-0F00-0000AF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6" name="テキスト ボックス 175">
          <a:extLst>
            <a:ext uri="{FF2B5EF4-FFF2-40B4-BE49-F238E27FC236}">
              <a16:creationId xmlns:a16="http://schemas.microsoft.com/office/drawing/2014/main" id="{00000000-0008-0000-0F00-0000B0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7" name="テキスト ボックス 176">
          <a:extLst>
            <a:ext uri="{FF2B5EF4-FFF2-40B4-BE49-F238E27FC236}">
              <a16:creationId xmlns:a16="http://schemas.microsoft.com/office/drawing/2014/main" id="{00000000-0008-0000-0F00-0000B1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81</xdr:row>
      <xdr:rowOff>137523</xdr:rowOff>
    </xdr:from>
    <xdr:to>
      <xdr:col>10</xdr:col>
      <xdr:colOff>165100</xdr:colOff>
      <xdr:row>82</xdr:row>
      <xdr:rowOff>67673</xdr:rowOff>
    </xdr:to>
    <xdr:sp macro="" textlink="">
      <xdr:nvSpPr>
        <xdr:cNvPr id="178" name="楕円 177">
          <a:extLst>
            <a:ext uri="{FF2B5EF4-FFF2-40B4-BE49-F238E27FC236}">
              <a16:creationId xmlns:a16="http://schemas.microsoft.com/office/drawing/2014/main" id="{00000000-0008-0000-0F00-0000B2000000}"/>
            </a:ext>
          </a:extLst>
        </xdr:cNvPr>
        <xdr:cNvSpPr/>
      </xdr:nvSpPr>
      <xdr:spPr>
        <a:xfrm>
          <a:off x="1968500" y="1402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80</xdr:row>
      <xdr:rowOff>84200</xdr:rowOff>
    </xdr:from>
    <xdr:ext cx="405111" cy="259045"/>
    <xdr:sp macro="" textlink="">
      <xdr:nvSpPr>
        <xdr:cNvPr id="179" name="n_3mainValue【福祉施設】&#10;有形固定資産減価償却率">
          <a:extLst>
            <a:ext uri="{FF2B5EF4-FFF2-40B4-BE49-F238E27FC236}">
              <a16:creationId xmlns:a16="http://schemas.microsoft.com/office/drawing/2014/main" id="{00000000-0008-0000-0F00-0000B3000000}"/>
            </a:ext>
          </a:extLst>
        </xdr:cNvPr>
        <xdr:cNvSpPr txBox="1"/>
      </xdr:nvSpPr>
      <xdr:spPr>
        <a:xfrm>
          <a:off x="1816744" y="1380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0" name="正方形/長方形 179">
          <a:extLst>
            <a:ext uri="{FF2B5EF4-FFF2-40B4-BE49-F238E27FC236}">
              <a16:creationId xmlns:a16="http://schemas.microsoft.com/office/drawing/2014/main" id="{00000000-0008-0000-0F00-0000B4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81" name="正方形/長方形 180">
          <a:extLst>
            <a:ext uri="{FF2B5EF4-FFF2-40B4-BE49-F238E27FC236}">
              <a16:creationId xmlns:a16="http://schemas.microsoft.com/office/drawing/2014/main" id="{00000000-0008-0000-0F00-0000B5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2" name="正方形/長方形 181">
          <a:extLst>
            <a:ext uri="{FF2B5EF4-FFF2-40B4-BE49-F238E27FC236}">
              <a16:creationId xmlns:a16="http://schemas.microsoft.com/office/drawing/2014/main" id="{00000000-0008-0000-0F00-0000B6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83" name="正方形/長方形 182">
          <a:extLst>
            <a:ext uri="{FF2B5EF4-FFF2-40B4-BE49-F238E27FC236}">
              <a16:creationId xmlns:a16="http://schemas.microsoft.com/office/drawing/2014/main" id="{00000000-0008-0000-0F00-0000B7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84" name="正方形/長方形 183">
          <a:extLst>
            <a:ext uri="{FF2B5EF4-FFF2-40B4-BE49-F238E27FC236}">
              <a16:creationId xmlns:a16="http://schemas.microsoft.com/office/drawing/2014/main" id="{00000000-0008-0000-0F00-0000B8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85" name="正方形/長方形 184">
          <a:extLst>
            <a:ext uri="{FF2B5EF4-FFF2-40B4-BE49-F238E27FC236}">
              <a16:creationId xmlns:a16="http://schemas.microsoft.com/office/drawing/2014/main" id="{00000000-0008-0000-0F00-0000B9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6" name="正方形/長方形 185">
          <a:extLst>
            <a:ext uri="{FF2B5EF4-FFF2-40B4-BE49-F238E27FC236}">
              <a16:creationId xmlns:a16="http://schemas.microsoft.com/office/drawing/2014/main" id="{00000000-0008-0000-0F00-0000BA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7" name="正方形/長方形 186">
          <a:extLst>
            <a:ext uri="{FF2B5EF4-FFF2-40B4-BE49-F238E27FC236}">
              <a16:creationId xmlns:a16="http://schemas.microsoft.com/office/drawing/2014/main" id="{00000000-0008-0000-0F00-0000BB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88" name="テキスト ボックス 187">
          <a:extLst>
            <a:ext uri="{FF2B5EF4-FFF2-40B4-BE49-F238E27FC236}">
              <a16:creationId xmlns:a16="http://schemas.microsoft.com/office/drawing/2014/main" id="{00000000-0008-0000-0F00-0000BC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89" name="直線コネクタ 188">
          <a:extLst>
            <a:ext uri="{FF2B5EF4-FFF2-40B4-BE49-F238E27FC236}">
              <a16:creationId xmlns:a16="http://schemas.microsoft.com/office/drawing/2014/main" id="{00000000-0008-0000-0F00-0000BD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190" name="直線コネクタ 189">
          <a:extLst>
            <a:ext uri="{FF2B5EF4-FFF2-40B4-BE49-F238E27FC236}">
              <a16:creationId xmlns:a16="http://schemas.microsoft.com/office/drawing/2014/main" id="{00000000-0008-0000-0F00-0000BE00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191" name="テキスト ボックス 190">
          <a:extLst>
            <a:ext uri="{FF2B5EF4-FFF2-40B4-BE49-F238E27FC236}">
              <a16:creationId xmlns:a16="http://schemas.microsoft.com/office/drawing/2014/main" id="{00000000-0008-0000-0F00-0000BF00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193" name="テキスト ボックス 192">
          <a:extLst>
            <a:ext uri="{FF2B5EF4-FFF2-40B4-BE49-F238E27FC236}">
              <a16:creationId xmlns:a16="http://schemas.microsoft.com/office/drawing/2014/main" id="{00000000-0008-0000-0F00-0000C100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195" name="テキスト ボックス 194">
          <a:extLst>
            <a:ext uri="{FF2B5EF4-FFF2-40B4-BE49-F238E27FC236}">
              <a16:creationId xmlns:a16="http://schemas.microsoft.com/office/drawing/2014/main" id="{00000000-0008-0000-0F00-0000C300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197" name="テキスト ボックス 196">
          <a:extLst>
            <a:ext uri="{FF2B5EF4-FFF2-40B4-BE49-F238E27FC236}">
              <a16:creationId xmlns:a16="http://schemas.microsoft.com/office/drawing/2014/main" id="{00000000-0008-0000-0F00-0000C500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198" name="直線コネクタ 197">
          <a:extLst>
            <a:ext uri="{FF2B5EF4-FFF2-40B4-BE49-F238E27FC236}">
              <a16:creationId xmlns:a16="http://schemas.microsoft.com/office/drawing/2014/main" id="{00000000-0008-0000-0F00-0000C600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199" name="テキスト ボックス 198">
          <a:extLst>
            <a:ext uri="{FF2B5EF4-FFF2-40B4-BE49-F238E27FC236}">
              <a16:creationId xmlns:a16="http://schemas.microsoft.com/office/drawing/2014/main" id="{00000000-0008-0000-0F00-0000C700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00" name="直線コネクタ 199">
          <a:extLst>
            <a:ext uri="{FF2B5EF4-FFF2-40B4-BE49-F238E27FC236}">
              <a16:creationId xmlns:a16="http://schemas.microsoft.com/office/drawing/2014/main" id="{00000000-0008-0000-0F00-0000C800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01" name="テキスト ボックス 200">
          <a:extLst>
            <a:ext uri="{FF2B5EF4-FFF2-40B4-BE49-F238E27FC236}">
              <a16:creationId xmlns:a16="http://schemas.microsoft.com/office/drawing/2014/main" id="{00000000-0008-0000-0F00-0000C900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2" name="直線コネクタ 201">
          <a:extLst>
            <a:ext uri="{FF2B5EF4-FFF2-40B4-BE49-F238E27FC236}">
              <a16:creationId xmlns:a16="http://schemas.microsoft.com/office/drawing/2014/main" id="{00000000-0008-0000-0F00-0000CA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03" name="テキスト ボックス 202">
          <a:extLst>
            <a:ext uri="{FF2B5EF4-FFF2-40B4-BE49-F238E27FC236}">
              <a16:creationId xmlns:a16="http://schemas.microsoft.com/office/drawing/2014/main" id="{00000000-0008-0000-0F00-0000CB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04" name="【福祉施設】&#10;一人当たり面積グラフ枠">
          <a:extLst>
            <a:ext uri="{FF2B5EF4-FFF2-40B4-BE49-F238E27FC236}">
              <a16:creationId xmlns:a16="http://schemas.microsoft.com/office/drawing/2014/main" id="{00000000-0008-0000-0F00-0000CC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144236</xdr:rowOff>
    </xdr:from>
    <xdr:to>
      <xdr:col>54</xdr:col>
      <xdr:colOff>189865</xdr:colOff>
      <xdr:row>86</xdr:row>
      <xdr:rowOff>141514</xdr:rowOff>
    </xdr:to>
    <xdr:cxnSp macro="">
      <xdr:nvCxnSpPr>
        <xdr:cNvPr id="205" name="直線コネクタ 204">
          <a:extLst>
            <a:ext uri="{FF2B5EF4-FFF2-40B4-BE49-F238E27FC236}">
              <a16:creationId xmlns:a16="http://schemas.microsoft.com/office/drawing/2014/main" id="{00000000-0008-0000-0F00-0000CD000000}"/>
            </a:ext>
          </a:extLst>
        </xdr:cNvPr>
        <xdr:cNvCxnSpPr/>
      </xdr:nvCxnSpPr>
      <xdr:spPr>
        <a:xfrm flipV="1">
          <a:off x="10476865" y="13345886"/>
          <a:ext cx="0" cy="1540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145341</xdr:rowOff>
    </xdr:from>
    <xdr:ext cx="469744" cy="259045"/>
    <xdr:sp macro="" textlink="">
      <xdr:nvSpPr>
        <xdr:cNvPr id="206" name="【福祉施設】&#10;一人当たり面積最小値テキスト">
          <a:extLst>
            <a:ext uri="{FF2B5EF4-FFF2-40B4-BE49-F238E27FC236}">
              <a16:creationId xmlns:a16="http://schemas.microsoft.com/office/drawing/2014/main" id="{00000000-0008-0000-0F00-0000CE000000}"/>
            </a:ext>
          </a:extLst>
        </xdr:cNvPr>
        <xdr:cNvSpPr txBox="1"/>
      </xdr:nvSpPr>
      <xdr:spPr>
        <a:xfrm>
          <a:off x="10515600"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141514</xdr:rowOff>
    </xdr:from>
    <xdr:to>
      <xdr:col>55</xdr:col>
      <xdr:colOff>88900</xdr:colOff>
      <xdr:row>86</xdr:row>
      <xdr:rowOff>141514</xdr:rowOff>
    </xdr:to>
    <xdr:cxnSp macro="">
      <xdr:nvCxnSpPr>
        <xdr:cNvPr id="207" name="直線コネクタ 206">
          <a:extLst>
            <a:ext uri="{FF2B5EF4-FFF2-40B4-BE49-F238E27FC236}">
              <a16:creationId xmlns:a16="http://schemas.microsoft.com/office/drawing/2014/main" id="{00000000-0008-0000-0F00-0000CF000000}"/>
            </a:ext>
          </a:extLst>
        </xdr:cNvPr>
        <xdr:cNvCxnSpPr/>
      </xdr:nvCxnSpPr>
      <xdr:spPr>
        <a:xfrm>
          <a:off x="10388600" y="1488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90913</xdr:rowOff>
    </xdr:from>
    <xdr:ext cx="469744" cy="259045"/>
    <xdr:sp macro="" textlink="">
      <xdr:nvSpPr>
        <xdr:cNvPr id="208" name="【福祉施設】&#10;一人当たり面積最大値テキスト">
          <a:extLst>
            <a:ext uri="{FF2B5EF4-FFF2-40B4-BE49-F238E27FC236}">
              <a16:creationId xmlns:a16="http://schemas.microsoft.com/office/drawing/2014/main" id="{00000000-0008-0000-0F00-0000D0000000}"/>
            </a:ext>
          </a:extLst>
        </xdr:cNvPr>
        <xdr:cNvSpPr txBox="1"/>
      </xdr:nvSpPr>
      <xdr:spPr>
        <a:xfrm>
          <a:off x="10515600" y="1312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144236</xdr:rowOff>
    </xdr:from>
    <xdr:to>
      <xdr:col>55</xdr:col>
      <xdr:colOff>88900</xdr:colOff>
      <xdr:row>77</xdr:row>
      <xdr:rowOff>144236</xdr:rowOff>
    </xdr:to>
    <xdr:cxnSp macro="">
      <xdr:nvCxnSpPr>
        <xdr:cNvPr id="209" name="直線コネクタ 208">
          <a:extLst>
            <a:ext uri="{FF2B5EF4-FFF2-40B4-BE49-F238E27FC236}">
              <a16:creationId xmlns:a16="http://schemas.microsoft.com/office/drawing/2014/main" id="{00000000-0008-0000-0F00-0000D1000000}"/>
            </a:ext>
          </a:extLst>
        </xdr:cNvPr>
        <xdr:cNvCxnSpPr/>
      </xdr:nvCxnSpPr>
      <xdr:spPr>
        <a:xfrm>
          <a:off x="10388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25598</xdr:rowOff>
    </xdr:from>
    <xdr:ext cx="469744" cy="259045"/>
    <xdr:sp macro="" textlink="">
      <xdr:nvSpPr>
        <xdr:cNvPr id="210" name="【福祉施設】&#10;一人当たり面積平均値テキスト">
          <a:extLst>
            <a:ext uri="{FF2B5EF4-FFF2-40B4-BE49-F238E27FC236}">
              <a16:creationId xmlns:a16="http://schemas.microsoft.com/office/drawing/2014/main" id="{00000000-0008-0000-0F00-0000D2000000}"/>
            </a:ext>
          </a:extLst>
        </xdr:cNvPr>
        <xdr:cNvSpPr txBox="1"/>
      </xdr:nvSpPr>
      <xdr:spPr>
        <a:xfrm>
          <a:off x="10515600" y="14427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47171</xdr:rowOff>
    </xdr:from>
    <xdr:to>
      <xdr:col>55</xdr:col>
      <xdr:colOff>50800</xdr:colOff>
      <xdr:row>84</xdr:row>
      <xdr:rowOff>148771</xdr:rowOff>
    </xdr:to>
    <xdr:sp macro="" textlink="">
      <xdr:nvSpPr>
        <xdr:cNvPr id="211" name="フローチャート: 判断 210">
          <a:extLst>
            <a:ext uri="{FF2B5EF4-FFF2-40B4-BE49-F238E27FC236}">
              <a16:creationId xmlns:a16="http://schemas.microsoft.com/office/drawing/2014/main" id="{00000000-0008-0000-0F00-0000D3000000}"/>
            </a:ext>
          </a:extLst>
        </xdr:cNvPr>
        <xdr:cNvSpPr/>
      </xdr:nvSpPr>
      <xdr:spPr>
        <a:xfrm>
          <a:off x="10426700" y="14448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75474</xdr:rowOff>
    </xdr:from>
    <xdr:to>
      <xdr:col>50</xdr:col>
      <xdr:colOff>165100</xdr:colOff>
      <xdr:row>85</xdr:row>
      <xdr:rowOff>5624</xdr:rowOff>
    </xdr:to>
    <xdr:sp macro="" textlink="">
      <xdr:nvSpPr>
        <xdr:cNvPr id="212" name="フローチャート: 判断 211">
          <a:extLst>
            <a:ext uri="{FF2B5EF4-FFF2-40B4-BE49-F238E27FC236}">
              <a16:creationId xmlns:a16="http://schemas.microsoft.com/office/drawing/2014/main" id="{00000000-0008-0000-0F00-0000D4000000}"/>
            </a:ext>
          </a:extLst>
        </xdr:cNvPr>
        <xdr:cNvSpPr/>
      </xdr:nvSpPr>
      <xdr:spPr>
        <a:xfrm>
          <a:off x="9588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22151</xdr:rowOff>
    </xdr:from>
    <xdr:ext cx="469744" cy="259045"/>
    <xdr:sp macro="" textlink="">
      <xdr:nvSpPr>
        <xdr:cNvPr id="213" name="n_1aveValue【福祉施設】&#10;一人当たり面積">
          <a:extLst>
            <a:ext uri="{FF2B5EF4-FFF2-40B4-BE49-F238E27FC236}">
              <a16:creationId xmlns:a16="http://schemas.microsoft.com/office/drawing/2014/main" id="{00000000-0008-0000-0F00-0000D5000000}"/>
            </a:ext>
          </a:extLst>
        </xdr:cNvPr>
        <xdr:cNvSpPr txBox="1"/>
      </xdr:nvSpPr>
      <xdr:spPr>
        <a:xfrm>
          <a:off x="93917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169636</xdr:rowOff>
    </xdr:from>
    <xdr:to>
      <xdr:col>46</xdr:col>
      <xdr:colOff>38100</xdr:colOff>
      <xdr:row>84</xdr:row>
      <xdr:rowOff>99786</xdr:rowOff>
    </xdr:to>
    <xdr:sp macro="" textlink="">
      <xdr:nvSpPr>
        <xdr:cNvPr id="214" name="フローチャート: 判断 213">
          <a:extLst>
            <a:ext uri="{FF2B5EF4-FFF2-40B4-BE49-F238E27FC236}">
              <a16:creationId xmlns:a16="http://schemas.microsoft.com/office/drawing/2014/main" id="{00000000-0008-0000-0F00-0000D6000000}"/>
            </a:ext>
          </a:extLst>
        </xdr:cNvPr>
        <xdr:cNvSpPr/>
      </xdr:nvSpPr>
      <xdr:spPr>
        <a:xfrm>
          <a:off x="8699500" y="1439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82</xdr:row>
      <xdr:rowOff>116313</xdr:rowOff>
    </xdr:from>
    <xdr:ext cx="469744" cy="259045"/>
    <xdr:sp macro="" textlink="">
      <xdr:nvSpPr>
        <xdr:cNvPr id="215" name="n_2aveValue【福祉施設】&#10;一人当たり面積">
          <a:extLst>
            <a:ext uri="{FF2B5EF4-FFF2-40B4-BE49-F238E27FC236}">
              <a16:creationId xmlns:a16="http://schemas.microsoft.com/office/drawing/2014/main" id="{00000000-0008-0000-0F00-0000D7000000}"/>
            </a:ext>
          </a:extLst>
        </xdr:cNvPr>
        <xdr:cNvSpPr txBox="1"/>
      </xdr:nvSpPr>
      <xdr:spPr>
        <a:xfrm>
          <a:off x="8515427" y="1417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48805</xdr:rowOff>
    </xdr:from>
    <xdr:to>
      <xdr:col>41</xdr:col>
      <xdr:colOff>101600</xdr:colOff>
      <xdr:row>85</xdr:row>
      <xdr:rowOff>150405</xdr:rowOff>
    </xdr:to>
    <xdr:sp macro="" textlink="">
      <xdr:nvSpPr>
        <xdr:cNvPr id="216" name="フローチャート: 判断 215">
          <a:extLst>
            <a:ext uri="{FF2B5EF4-FFF2-40B4-BE49-F238E27FC236}">
              <a16:creationId xmlns:a16="http://schemas.microsoft.com/office/drawing/2014/main" id="{00000000-0008-0000-0F00-0000D8000000}"/>
            </a:ext>
          </a:extLst>
        </xdr:cNvPr>
        <xdr:cNvSpPr/>
      </xdr:nvSpPr>
      <xdr:spPr>
        <a:xfrm>
          <a:off x="7810500" y="14622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85</xdr:row>
      <xdr:rowOff>141532</xdr:rowOff>
    </xdr:from>
    <xdr:ext cx="469744" cy="259045"/>
    <xdr:sp macro="" textlink="">
      <xdr:nvSpPr>
        <xdr:cNvPr id="217" name="n_3aveValue【福祉施設】&#10;一人当たり面積">
          <a:extLst>
            <a:ext uri="{FF2B5EF4-FFF2-40B4-BE49-F238E27FC236}">
              <a16:creationId xmlns:a16="http://schemas.microsoft.com/office/drawing/2014/main" id="{00000000-0008-0000-0F00-0000D9000000}"/>
            </a:ext>
          </a:extLst>
        </xdr:cNvPr>
        <xdr:cNvSpPr txBox="1"/>
      </xdr:nvSpPr>
      <xdr:spPr>
        <a:xfrm>
          <a:off x="7626427" y="14714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140788</xdr:rowOff>
    </xdr:from>
    <xdr:to>
      <xdr:col>41</xdr:col>
      <xdr:colOff>101600</xdr:colOff>
      <xdr:row>85</xdr:row>
      <xdr:rowOff>70938</xdr:rowOff>
    </xdr:to>
    <xdr:sp macro="" textlink="">
      <xdr:nvSpPr>
        <xdr:cNvPr id="223" name="楕円 222">
          <a:extLst>
            <a:ext uri="{FF2B5EF4-FFF2-40B4-BE49-F238E27FC236}">
              <a16:creationId xmlns:a16="http://schemas.microsoft.com/office/drawing/2014/main" id="{00000000-0008-0000-0F00-0000DF000000}"/>
            </a:ext>
          </a:extLst>
        </xdr:cNvPr>
        <xdr:cNvSpPr/>
      </xdr:nvSpPr>
      <xdr:spPr>
        <a:xfrm>
          <a:off x="7810500" y="1454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87465</xdr:rowOff>
    </xdr:from>
    <xdr:ext cx="469744" cy="259045"/>
    <xdr:sp macro="" textlink="">
      <xdr:nvSpPr>
        <xdr:cNvPr id="224" name="n_3mainValue【福祉施設】&#10;一人当たり面積">
          <a:extLst>
            <a:ext uri="{FF2B5EF4-FFF2-40B4-BE49-F238E27FC236}">
              <a16:creationId xmlns:a16="http://schemas.microsoft.com/office/drawing/2014/main" id="{00000000-0008-0000-0F00-0000E0000000}"/>
            </a:ext>
          </a:extLst>
        </xdr:cNvPr>
        <xdr:cNvSpPr txBox="1"/>
      </xdr:nvSpPr>
      <xdr:spPr>
        <a:xfrm>
          <a:off x="7626427" y="1431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25" name="正方形/長方形 224">
          <a:extLst>
            <a:ext uri="{FF2B5EF4-FFF2-40B4-BE49-F238E27FC236}">
              <a16:creationId xmlns:a16="http://schemas.microsoft.com/office/drawing/2014/main" id="{00000000-0008-0000-0F00-0000E1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6" name="正方形/長方形 225">
          <a:extLst>
            <a:ext uri="{FF2B5EF4-FFF2-40B4-BE49-F238E27FC236}">
              <a16:creationId xmlns:a16="http://schemas.microsoft.com/office/drawing/2014/main" id="{00000000-0008-0000-0F00-0000E2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7" name="正方形/長方形 226">
          <a:extLst>
            <a:ext uri="{FF2B5EF4-FFF2-40B4-BE49-F238E27FC236}">
              <a16:creationId xmlns:a16="http://schemas.microsoft.com/office/drawing/2014/main" id="{00000000-0008-0000-0F00-0000E3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28" name="正方形/長方形 227">
          <a:extLst>
            <a:ext uri="{FF2B5EF4-FFF2-40B4-BE49-F238E27FC236}">
              <a16:creationId xmlns:a16="http://schemas.microsoft.com/office/drawing/2014/main" id="{00000000-0008-0000-0F00-0000E4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29" name="正方形/長方形 228">
          <a:extLst>
            <a:ext uri="{FF2B5EF4-FFF2-40B4-BE49-F238E27FC236}">
              <a16:creationId xmlns:a16="http://schemas.microsoft.com/office/drawing/2014/main" id="{00000000-0008-0000-0F00-0000E5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0" name="正方形/長方形 229">
          <a:extLst>
            <a:ext uri="{FF2B5EF4-FFF2-40B4-BE49-F238E27FC236}">
              <a16:creationId xmlns:a16="http://schemas.microsoft.com/office/drawing/2014/main" id="{00000000-0008-0000-0F00-0000E6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1" name="正方形/長方形 230">
          <a:extLst>
            <a:ext uri="{FF2B5EF4-FFF2-40B4-BE49-F238E27FC236}">
              <a16:creationId xmlns:a16="http://schemas.microsoft.com/office/drawing/2014/main" id="{00000000-0008-0000-0F00-0000E7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2" name="正方形/長方形 231">
          <a:extLst>
            <a:ext uri="{FF2B5EF4-FFF2-40B4-BE49-F238E27FC236}">
              <a16:creationId xmlns:a16="http://schemas.microsoft.com/office/drawing/2014/main" id="{00000000-0008-0000-0F00-0000E800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33" name="正方形/長方形 232">
          <a:extLst>
            <a:ext uri="{FF2B5EF4-FFF2-40B4-BE49-F238E27FC236}">
              <a16:creationId xmlns:a16="http://schemas.microsoft.com/office/drawing/2014/main" id="{00000000-0008-0000-0F00-0000E900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4" name="正方形/長方形 233">
          <a:extLst>
            <a:ext uri="{FF2B5EF4-FFF2-40B4-BE49-F238E27FC236}">
              <a16:creationId xmlns:a16="http://schemas.microsoft.com/office/drawing/2014/main" id="{00000000-0008-0000-0F00-0000EA00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35" name="正方形/長方形 234">
          <a:extLst>
            <a:ext uri="{FF2B5EF4-FFF2-40B4-BE49-F238E27FC236}">
              <a16:creationId xmlns:a16="http://schemas.microsoft.com/office/drawing/2014/main" id="{00000000-0008-0000-0F00-0000EB00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36" name="正方形/長方形 235">
          <a:extLst>
            <a:ext uri="{FF2B5EF4-FFF2-40B4-BE49-F238E27FC236}">
              <a16:creationId xmlns:a16="http://schemas.microsoft.com/office/drawing/2014/main" id="{00000000-0008-0000-0F00-0000EC00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37" name="正方形/長方形 236">
          <a:extLst>
            <a:ext uri="{FF2B5EF4-FFF2-40B4-BE49-F238E27FC236}">
              <a16:creationId xmlns:a16="http://schemas.microsoft.com/office/drawing/2014/main" id="{00000000-0008-0000-0F00-0000ED00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38" name="正方形/長方形 237">
          <a:extLst>
            <a:ext uri="{FF2B5EF4-FFF2-40B4-BE49-F238E27FC236}">
              <a16:creationId xmlns:a16="http://schemas.microsoft.com/office/drawing/2014/main" id="{00000000-0008-0000-0F00-0000EE00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39" name="正方形/長方形 238">
          <a:extLst>
            <a:ext uri="{FF2B5EF4-FFF2-40B4-BE49-F238E27FC236}">
              <a16:creationId xmlns:a16="http://schemas.microsoft.com/office/drawing/2014/main" id="{00000000-0008-0000-0F00-0000EF00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0" name="正方形/長方形 239">
          <a:extLst>
            <a:ext uri="{FF2B5EF4-FFF2-40B4-BE49-F238E27FC236}">
              <a16:creationId xmlns:a16="http://schemas.microsoft.com/office/drawing/2014/main" id="{00000000-0008-0000-0F00-0000F000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41" name="正方形/長方形 240">
          <a:extLst>
            <a:ext uri="{FF2B5EF4-FFF2-40B4-BE49-F238E27FC236}">
              <a16:creationId xmlns:a16="http://schemas.microsoft.com/office/drawing/2014/main" id="{00000000-0008-0000-0F00-0000F100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42" name="正方形/長方形 241">
          <a:extLst>
            <a:ext uri="{FF2B5EF4-FFF2-40B4-BE49-F238E27FC236}">
              <a16:creationId xmlns:a16="http://schemas.microsoft.com/office/drawing/2014/main" id="{00000000-0008-0000-0F00-0000F200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43" name="正方形/長方形 242">
          <a:extLst>
            <a:ext uri="{FF2B5EF4-FFF2-40B4-BE49-F238E27FC236}">
              <a16:creationId xmlns:a16="http://schemas.microsoft.com/office/drawing/2014/main" id="{00000000-0008-0000-0F00-0000F300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44" name="正方形/長方形 243">
          <a:extLst>
            <a:ext uri="{FF2B5EF4-FFF2-40B4-BE49-F238E27FC236}">
              <a16:creationId xmlns:a16="http://schemas.microsoft.com/office/drawing/2014/main" id="{00000000-0008-0000-0F00-0000F400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45" name="正方形/長方形 244">
          <a:extLst>
            <a:ext uri="{FF2B5EF4-FFF2-40B4-BE49-F238E27FC236}">
              <a16:creationId xmlns:a16="http://schemas.microsoft.com/office/drawing/2014/main" id="{00000000-0008-0000-0F00-0000F500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46" name="正方形/長方形 245">
          <a:extLst>
            <a:ext uri="{FF2B5EF4-FFF2-40B4-BE49-F238E27FC236}">
              <a16:creationId xmlns:a16="http://schemas.microsoft.com/office/drawing/2014/main" id="{00000000-0008-0000-0F00-0000F600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47" name="正方形/長方形 246">
          <a:extLst>
            <a:ext uri="{FF2B5EF4-FFF2-40B4-BE49-F238E27FC236}">
              <a16:creationId xmlns:a16="http://schemas.microsoft.com/office/drawing/2014/main" id="{00000000-0008-0000-0F00-0000F700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48" name="正方形/長方形 247">
          <a:extLst>
            <a:ext uri="{FF2B5EF4-FFF2-40B4-BE49-F238E27FC236}">
              <a16:creationId xmlns:a16="http://schemas.microsoft.com/office/drawing/2014/main" id="{00000000-0008-0000-0F00-0000F800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49" name="正方形/長方形 248">
          <a:extLst>
            <a:ext uri="{FF2B5EF4-FFF2-40B4-BE49-F238E27FC236}">
              <a16:creationId xmlns:a16="http://schemas.microsoft.com/office/drawing/2014/main" id="{00000000-0008-0000-0F00-0000F900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50" name="正方形/長方形 249">
          <a:extLst>
            <a:ext uri="{FF2B5EF4-FFF2-40B4-BE49-F238E27FC236}">
              <a16:creationId xmlns:a16="http://schemas.microsoft.com/office/drawing/2014/main" id="{00000000-0008-0000-0F00-0000FA00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51" name="正方形/長方形 250">
          <a:extLst>
            <a:ext uri="{FF2B5EF4-FFF2-40B4-BE49-F238E27FC236}">
              <a16:creationId xmlns:a16="http://schemas.microsoft.com/office/drawing/2014/main" id="{00000000-0008-0000-0F00-0000FB00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52" name="正方形/長方形 251">
          <a:extLst>
            <a:ext uri="{FF2B5EF4-FFF2-40B4-BE49-F238E27FC236}">
              <a16:creationId xmlns:a16="http://schemas.microsoft.com/office/drawing/2014/main" id="{00000000-0008-0000-0F00-0000FC00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53" name="正方形/長方形 252">
          <a:extLst>
            <a:ext uri="{FF2B5EF4-FFF2-40B4-BE49-F238E27FC236}">
              <a16:creationId xmlns:a16="http://schemas.microsoft.com/office/drawing/2014/main" id="{00000000-0008-0000-0F00-0000FD00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54" name="正方形/長方形 253">
          <a:extLst>
            <a:ext uri="{FF2B5EF4-FFF2-40B4-BE49-F238E27FC236}">
              <a16:creationId xmlns:a16="http://schemas.microsoft.com/office/drawing/2014/main" id="{00000000-0008-0000-0F00-0000FE00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55" name="正方形/長方形 254">
          <a:extLst>
            <a:ext uri="{FF2B5EF4-FFF2-40B4-BE49-F238E27FC236}">
              <a16:creationId xmlns:a16="http://schemas.microsoft.com/office/drawing/2014/main" id="{00000000-0008-0000-0F00-0000FF00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56" name="正方形/長方形 255">
          <a:extLst>
            <a:ext uri="{FF2B5EF4-FFF2-40B4-BE49-F238E27FC236}">
              <a16:creationId xmlns:a16="http://schemas.microsoft.com/office/drawing/2014/main" id="{00000000-0008-0000-0F00-000000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57" name="正方形/長方形 256">
          <a:extLst>
            <a:ext uri="{FF2B5EF4-FFF2-40B4-BE49-F238E27FC236}">
              <a16:creationId xmlns:a16="http://schemas.microsoft.com/office/drawing/2014/main" id="{00000000-0008-0000-0F00-000001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58" name="正方形/長方形 257">
          <a:extLst>
            <a:ext uri="{FF2B5EF4-FFF2-40B4-BE49-F238E27FC236}">
              <a16:creationId xmlns:a16="http://schemas.microsoft.com/office/drawing/2014/main" id="{00000000-0008-0000-0F00-000002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59" name="正方形/長方形 258">
          <a:extLst>
            <a:ext uri="{FF2B5EF4-FFF2-40B4-BE49-F238E27FC236}">
              <a16:creationId xmlns:a16="http://schemas.microsoft.com/office/drawing/2014/main" id="{00000000-0008-0000-0F00-000003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60" name="正方形/長方形 259">
          <a:extLst>
            <a:ext uri="{FF2B5EF4-FFF2-40B4-BE49-F238E27FC236}">
              <a16:creationId xmlns:a16="http://schemas.microsoft.com/office/drawing/2014/main" id="{00000000-0008-0000-0F00-000004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61" name="正方形/長方形 260">
          <a:extLst>
            <a:ext uri="{FF2B5EF4-FFF2-40B4-BE49-F238E27FC236}">
              <a16:creationId xmlns:a16="http://schemas.microsoft.com/office/drawing/2014/main" id="{00000000-0008-0000-0F00-000005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62" name="正方形/長方形 261">
          <a:extLst>
            <a:ext uri="{FF2B5EF4-FFF2-40B4-BE49-F238E27FC236}">
              <a16:creationId xmlns:a16="http://schemas.microsoft.com/office/drawing/2014/main" id="{00000000-0008-0000-0F00-000006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63" name="正方形/長方形 262">
          <a:extLst>
            <a:ext uri="{FF2B5EF4-FFF2-40B4-BE49-F238E27FC236}">
              <a16:creationId xmlns:a16="http://schemas.microsoft.com/office/drawing/2014/main" id="{00000000-0008-0000-0F00-000007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273" name="正方形/長方形 272">
          <a:extLst>
            <a:ext uri="{FF2B5EF4-FFF2-40B4-BE49-F238E27FC236}">
              <a16:creationId xmlns:a16="http://schemas.microsoft.com/office/drawing/2014/main" id="{00000000-0008-0000-0F00-000011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74" name="正方形/長方形 273">
          <a:extLst>
            <a:ext uri="{FF2B5EF4-FFF2-40B4-BE49-F238E27FC236}">
              <a16:creationId xmlns:a16="http://schemas.microsoft.com/office/drawing/2014/main" id="{00000000-0008-0000-0F00-000012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75" name="正方形/長方形 274">
          <a:extLst>
            <a:ext uri="{FF2B5EF4-FFF2-40B4-BE49-F238E27FC236}">
              <a16:creationId xmlns:a16="http://schemas.microsoft.com/office/drawing/2014/main" id="{00000000-0008-0000-0F00-000013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76" name="正方形/長方形 275">
          <a:extLst>
            <a:ext uri="{FF2B5EF4-FFF2-40B4-BE49-F238E27FC236}">
              <a16:creationId xmlns:a16="http://schemas.microsoft.com/office/drawing/2014/main" id="{00000000-0008-0000-0F00-000014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77" name="正方形/長方形 276">
          <a:extLst>
            <a:ext uri="{FF2B5EF4-FFF2-40B4-BE49-F238E27FC236}">
              <a16:creationId xmlns:a16="http://schemas.microsoft.com/office/drawing/2014/main" id="{00000000-0008-0000-0F00-000015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78" name="正方形/長方形 277">
          <a:extLst>
            <a:ext uri="{FF2B5EF4-FFF2-40B4-BE49-F238E27FC236}">
              <a16:creationId xmlns:a16="http://schemas.microsoft.com/office/drawing/2014/main" id="{00000000-0008-0000-0F00-000016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79" name="正方形/長方形 278">
          <a:extLst>
            <a:ext uri="{FF2B5EF4-FFF2-40B4-BE49-F238E27FC236}">
              <a16:creationId xmlns:a16="http://schemas.microsoft.com/office/drawing/2014/main" id="{00000000-0008-0000-0F00-000017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80" name="正方形/長方形 279">
          <a:extLst>
            <a:ext uri="{FF2B5EF4-FFF2-40B4-BE49-F238E27FC236}">
              <a16:creationId xmlns:a16="http://schemas.microsoft.com/office/drawing/2014/main" id="{00000000-0008-0000-0F00-000018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281" name="テキスト ボックス 280">
          <a:extLst>
            <a:ext uri="{FF2B5EF4-FFF2-40B4-BE49-F238E27FC236}">
              <a16:creationId xmlns:a16="http://schemas.microsoft.com/office/drawing/2014/main" id="{00000000-0008-0000-0F00-000019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282" name="直線コネクタ 281">
          <a:extLst>
            <a:ext uri="{FF2B5EF4-FFF2-40B4-BE49-F238E27FC236}">
              <a16:creationId xmlns:a16="http://schemas.microsoft.com/office/drawing/2014/main" id="{00000000-0008-0000-0F00-00001A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283" name="テキスト ボックス 282">
          <a:extLst>
            <a:ext uri="{FF2B5EF4-FFF2-40B4-BE49-F238E27FC236}">
              <a16:creationId xmlns:a16="http://schemas.microsoft.com/office/drawing/2014/main" id="{00000000-0008-0000-0F00-00001B010000}"/>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284" name="直線コネクタ 283">
          <a:extLst>
            <a:ext uri="{FF2B5EF4-FFF2-40B4-BE49-F238E27FC236}">
              <a16:creationId xmlns:a16="http://schemas.microsoft.com/office/drawing/2014/main" id="{00000000-0008-0000-0F00-00001C01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285" name="テキスト ボックス 284">
          <a:extLst>
            <a:ext uri="{FF2B5EF4-FFF2-40B4-BE49-F238E27FC236}">
              <a16:creationId xmlns:a16="http://schemas.microsoft.com/office/drawing/2014/main" id="{00000000-0008-0000-0F00-00001D010000}"/>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287" name="テキスト ボックス 286">
          <a:extLst>
            <a:ext uri="{FF2B5EF4-FFF2-40B4-BE49-F238E27FC236}">
              <a16:creationId xmlns:a16="http://schemas.microsoft.com/office/drawing/2014/main" id="{00000000-0008-0000-0F00-00001F01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289" name="テキスト ボックス 288">
          <a:extLst>
            <a:ext uri="{FF2B5EF4-FFF2-40B4-BE49-F238E27FC236}">
              <a16:creationId xmlns:a16="http://schemas.microsoft.com/office/drawing/2014/main" id="{00000000-0008-0000-0F00-00002101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291" name="テキスト ボックス 290">
          <a:extLst>
            <a:ext uri="{FF2B5EF4-FFF2-40B4-BE49-F238E27FC236}">
              <a16:creationId xmlns:a16="http://schemas.microsoft.com/office/drawing/2014/main" id="{00000000-0008-0000-0F00-00002301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292" name="直線コネクタ 291">
          <a:extLst>
            <a:ext uri="{FF2B5EF4-FFF2-40B4-BE49-F238E27FC236}">
              <a16:creationId xmlns:a16="http://schemas.microsoft.com/office/drawing/2014/main" id="{00000000-0008-0000-0F00-00002401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293" name="テキスト ボックス 292">
          <a:extLst>
            <a:ext uri="{FF2B5EF4-FFF2-40B4-BE49-F238E27FC236}">
              <a16:creationId xmlns:a16="http://schemas.microsoft.com/office/drawing/2014/main" id="{00000000-0008-0000-0F00-000025010000}"/>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294" name="直線コネクタ 293">
          <a:extLst>
            <a:ext uri="{FF2B5EF4-FFF2-40B4-BE49-F238E27FC236}">
              <a16:creationId xmlns:a16="http://schemas.microsoft.com/office/drawing/2014/main" id="{00000000-0008-0000-0F00-000026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295" name="テキスト ボックス 294">
          <a:extLst>
            <a:ext uri="{FF2B5EF4-FFF2-40B4-BE49-F238E27FC236}">
              <a16:creationId xmlns:a16="http://schemas.microsoft.com/office/drawing/2014/main" id="{00000000-0008-0000-0F00-00002701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296" name="【消防施設】&#10;有形固定資産減価償却率グラフ枠">
          <a:extLst>
            <a:ext uri="{FF2B5EF4-FFF2-40B4-BE49-F238E27FC236}">
              <a16:creationId xmlns:a16="http://schemas.microsoft.com/office/drawing/2014/main" id="{00000000-0008-0000-0F00-000028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150495</xdr:rowOff>
    </xdr:from>
    <xdr:to>
      <xdr:col>85</xdr:col>
      <xdr:colOff>126364</xdr:colOff>
      <xdr:row>87</xdr:row>
      <xdr:rowOff>19050</xdr:rowOff>
    </xdr:to>
    <xdr:cxnSp macro="">
      <xdr:nvCxnSpPr>
        <xdr:cNvPr id="297" name="直線コネクタ 296">
          <a:extLst>
            <a:ext uri="{FF2B5EF4-FFF2-40B4-BE49-F238E27FC236}">
              <a16:creationId xmlns:a16="http://schemas.microsoft.com/office/drawing/2014/main" id="{00000000-0008-0000-0F00-000029010000}"/>
            </a:ext>
          </a:extLst>
        </xdr:cNvPr>
        <xdr:cNvCxnSpPr/>
      </xdr:nvCxnSpPr>
      <xdr:spPr>
        <a:xfrm flipV="1">
          <a:off x="16318864" y="13352145"/>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22877</xdr:rowOff>
    </xdr:from>
    <xdr:ext cx="405111" cy="259045"/>
    <xdr:sp macro="" textlink="">
      <xdr:nvSpPr>
        <xdr:cNvPr id="298" name="【消防施設】&#10;有形固定資産減価償却率最小値テキスト">
          <a:extLst>
            <a:ext uri="{FF2B5EF4-FFF2-40B4-BE49-F238E27FC236}">
              <a16:creationId xmlns:a16="http://schemas.microsoft.com/office/drawing/2014/main" id="{00000000-0008-0000-0F00-00002A010000}"/>
            </a:ext>
          </a:extLst>
        </xdr:cNvPr>
        <xdr:cNvSpPr txBox="1"/>
      </xdr:nvSpPr>
      <xdr:spPr>
        <a:xfrm>
          <a:off x="16357600" y="1493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19050</xdr:rowOff>
    </xdr:from>
    <xdr:to>
      <xdr:col>86</xdr:col>
      <xdr:colOff>25400</xdr:colOff>
      <xdr:row>87</xdr:row>
      <xdr:rowOff>19050</xdr:rowOff>
    </xdr:to>
    <xdr:cxnSp macro="">
      <xdr:nvCxnSpPr>
        <xdr:cNvPr id="299" name="直線コネクタ 298">
          <a:extLst>
            <a:ext uri="{FF2B5EF4-FFF2-40B4-BE49-F238E27FC236}">
              <a16:creationId xmlns:a16="http://schemas.microsoft.com/office/drawing/2014/main" id="{00000000-0008-0000-0F00-00002B010000}"/>
            </a:ext>
          </a:extLst>
        </xdr:cNvPr>
        <xdr:cNvCxnSpPr/>
      </xdr:nvCxnSpPr>
      <xdr:spPr>
        <a:xfrm>
          <a:off x="16230600" y="1493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97172</xdr:rowOff>
    </xdr:from>
    <xdr:ext cx="405111" cy="259045"/>
    <xdr:sp macro="" textlink="">
      <xdr:nvSpPr>
        <xdr:cNvPr id="300" name="【消防施設】&#10;有形固定資産減価償却率最大値テキスト">
          <a:extLst>
            <a:ext uri="{FF2B5EF4-FFF2-40B4-BE49-F238E27FC236}">
              <a16:creationId xmlns:a16="http://schemas.microsoft.com/office/drawing/2014/main" id="{00000000-0008-0000-0F00-00002C010000}"/>
            </a:ext>
          </a:extLst>
        </xdr:cNvPr>
        <xdr:cNvSpPr txBox="1"/>
      </xdr:nvSpPr>
      <xdr:spPr>
        <a:xfrm>
          <a:off x="16357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150495</xdr:rowOff>
    </xdr:from>
    <xdr:to>
      <xdr:col>86</xdr:col>
      <xdr:colOff>25400</xdr:colOff>
      <xdr:row>77</xdr:row>
      <xdr:rowOff>150495</xdr:rowOff>
    </xdr:to>
    <xdr:cxnSp macro="">
      <xdr:nvCxnSpPr>
        <xdr:cNvPr id="301" name="直線コネクタ 300">
          <a:extLst>
            <a:ext uri="{FF2B5EF4-FFF2-40B4-BE49-F238E27FC236}">
              <a16:creationId xmlns:a16="http://schemas.microsoft.com/office/drawing/2014/main" id="{00000000-0008-0000-0F00-00002D010000}"/>
            </a:ext>
          </a:extLst>
        </xdr:cNvPr>
        <xdr:cNvCxnSpPr/>
      </xdr:nvCxnSpPr>
      <xdr:spPr>
        <a:xfrm>
          <a:off x="16230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47641</xdr:rowOff>
    </xdr:from>
    <xdr:ext cx="405111" cy="259045"/>
    <xdr:sp macro="" textlink="">
      <xdr:nvSpPr>
        <xdr:cNvPr id="302" name="【消防施設】&#10;有形固定資産減価償却率平均値テキスト">
          <a:extLst>
            <a:ext uri="{FF2B5EF4-FFF2-40B4-BE49-F238E27FC236}">
              <a16:creationId xmlns:a16="http://schemas.microsoft.com/office/drawing/2014/main" id="{00000000-0008-0000-0F00-00002E010000}"/>
            </a:ext>
          </a:extLst>
        </xdr:cNvPr>
        <xdr:cNvSpPr txBox="1"/>
      </xdr:nvSpPr>
      <xdr:spPr>
        <a:xfrm>
          <a:off x="16357600" y="13935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69214</xdr:rowOff>
    </xdr:from>
    <xdr:to>
      <xdr:col>85</xdr:col>
      <xdr:colOff>177800</xdr:colOff>
      <xdr:row>81</xdr:row>
      <xdr:rowOff>170814</xdr:rowOff>
    </xdr:to>
    <xdr:sp macro="" textlink="">
      <xdr:nvSpPr>
        <xdr:cNvPr id="303" name="フローチャート: 判断 302">
          <a:extLst>
            <a:ext uri="{FF2B5EF4-FFF2-40B4-BE49-F238E27FC236}">
              <a16:creationId xmlns:a16="http://schemas.microsoft.com/office/drawing/2014/main" id="{00000000-0008-0000-0F00-00002F010000}"/>
            </a:ext>
          </a:extLst>
        </xdr:cNvPr>
        <xdr:cNvSpPr/>
      </xdr:nvSpPr>
      <xdr:spPr>
        <a:xfrm>
          <a:off x="162687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61595</xdr:rowOff>
    </xdr:from>
    <xdr:to>
      <xdr:col>81</xdr:col>
      <xdr:colOff>101600</xdr:colOff>
      <xdr:row>81</xdr:row>
      <xdr:rowOff>163195</xdr:rowOff>
    </xdr:to>
    <xdr:sp macro="" textlink="">
      <xdr:nvSpPr>
        <xdr:cNvPr id="304" name="フローチャート: 判断 303">
          <a:extLst>
            <a:ext uri="{FF2B5EF4-FFF2-40B4-BE49-F238E27FC236}">
              <a16:creationId xmlns:a16="http://schemas.microsoft.com/office/drawing/2014/main" id="{00000000-0008-0000-0F00-000030010000}"/>
            </a:ext>
          </a:extLst>
        </xdr:cNvPr>
        <xdr:cNvSpPr/>
      </xdr:nvSpPr>
      <xdr:spPr>
        <a:xfrm>
          <a:off x="15430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154322</xdr:rowOff>
    </xdr:from>
    <xdr:ext cx="405111" cy="259045"/>
    <xdr:sp macro="" textlink="">
      <xdr:nvSpPr>
        <xdr:cNvPr id="305" name="n_1aveValue【消防施設】&#10;有形固定資産減価償却率">
          <a:extLst>
            <a:ext uri="{FF2B5EF4-FFF2-40B4-BE49-F238E27FC236}">
              <a16:creationId xmlns:a16="http://schemas.microsoft.com/office/drawing/2014/main" id="{00000000-0008-0000-0F00-000031010000}"/>
            </a:ext>
          </a:extLst>
        </xdr:cNvPr>
        <xdr:cNvSpPr txBox="1"/>
      </xdr:nvSpPr>
      <xdr:spPr>
        <a:xfrm>
          <a:off x="152660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107314</xdr:rowOff>
    </xdr:from>
    <xdr:to>
      <xdr:col>76</xdr:col>
      <xdr:colOff>165100</xdr:colOff>
      <xdr:row>83</xdr:row>
      <xdr:rowOff>37464</xdr:rowOff>
    </xdr:to>
    <xdr:sp macro="" textlink="">
      <xdr:nvSpPr>
        <xdr:cNvPr id="306" name="フローチャート: 判断 305">
          <a:extLst>
            <a:ext uri="{FF2B5EF4-FFF2-40B4-BE49-F238E27FC236}">
              <a16:creationId xmlns:a16="http://schemas.microsoft.com/office/drawing/2014/main" id="{00000000-0008-0000-0F00-000032010000}"/>
            </a:ext>
          </a:extLst>
        </xdr:cNvPr>
        <xdr:cNvSpPr/>
      </xdr:nvSpPr>
      <xdr:spPr>
        <a:xfrm>
          <a:off x="14541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53991</xdr:rowOff>
    </xdr:from>
    <xdr:ext cx="405111" cy="259045"/>
    <xdr:sp macro="" textlink="">
      <xdr:nvSpPr>
        <xdr:cNvPr id="307" name="n_2aveValue【消防施設】&#10;有形固定資産減価償却率">
          <a:extLst>
            <a:ext uri="{FF2B5EF4-FFF2-40B4-BE49-F238E27FC236}">
              <a16:creationId xmlns:a16="http://schemas.microsoft.com/office/drawing/2014/main" id="{00000000-0008-0000-0F00-000033010000}"/>
            </a:ext>
          </a:extLst>
        </xdr:cNvPr>
        <xdr:cNvSpPr txBox="1"/>
      </xdr:nvSpPr>
      <xdr:spPr>
        <a:xfrm>
          <a:off x="14389744" y="1394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160655</xdr:rowOff>
    </xdr:from>
    <xdr:to>
      <xdr:col>72</xdr:col>
      <xdr:colOff>38100</xdr:colOff>
      <xdr:row>82</xdr:row>
      <xdr:rowOff>90805</xdr:rowOff>
    </xdr:to>
    <xdr:sp macro="" textlink="">
      <xdr:nvSpPr>
        <xdr:cNvPr id="308" name="フローチャート: 判断 307">
          <a:extLst>
            <a:ext uri="{FF2B5EF4-FFF2-40B4-BE49-F238E27FC236}">
              <a16:creationId xmlns:a16="http://schemas.microsoft.com/office/drawing/2014/main" id="{00000000-0008-0000-0F00-000034010000}"/>
            </a:ext>
          </a:extLst>
        </xdr:cNvPr>
        <xdr:cNvSpPr/>
      </xdr:nvSpPr>
      <xdr:spPr>
        <a:xfrm>
          <a:off x="13652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82</xdr:row>
      <xdr:rowOff>81932</xdr:rowOff>
    </xdr:from>
    <xdr:ext cx="405111" cy="259045"/>
    <xdr:sp macro="" textlink="">
      <xdr:nvSpPr>
        <xdr:cNvPr id="309" name="n_3aveValue【消防施設】&#10;有形固定資産減価償却率">
          <a:extLst>
            <a:ext uri="{FF2B5EF4-FFF2-40B4-BE49-F238E27FC236}">
              <a16:creationId xmlns:a16="http://schemas.microsoft.com/office/drawing/2014/main" id="{00000000-0008-0000-0F00-000035010000}"/>
            </a:ext>
          </a:extLst>
        </xdr:cNvPr>
        <xdr:cNvSpPr txBox="1"/>
      </xdr:nvSpPr>
      <xdr:spPr>
        <a:xfrm>
          <a:off x="13500744" y="1414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10" name="テキスト ボックス 309">
          <a:extLst>
            <a:ext uri="{FF2B5EF4-FFF2-40B4-BE49-F238E27FC236}">
              <a16:creationId xmlns:a16="http://schemas.microsoft.com/office/drawing/2014/main" id="{00000000-0008-0000-0F00-000036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11" name="テキスト ボックス 310">
          <a:extLst>
            <a:ext uri="{FF2B5EF4-FFF2-40B4-BE49-F238E27FC236}">
              <a16:creationId xmlns:a16="http://schemas.microsoft.com/office/drawing/2014/main" id="{00000000-0008-0000-0F00-000037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12" name="テキスト ボックス 311">
          <a:extLst>
            <a:ext uri="{FF2B5EF4-FFF2-40B4-BE49-F238E27FC236}">
              <a16:creationId xmlns:a16="http://schemas.microsoft.com/office/drawing/2014/main" id="{00000000-0008-0000-0F00-000038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13" name="テキスト ボックス 312">
          <a:extLst>
            <a:ext uri="{FF2B5EF4-FFF2-40B4-BE49-F238E27FC236}">
              <a16:creationId xmlns:a16="http://schemas.microsoft.com/office/drawing/2014/main" id="{00000000-0008-0000-0F00-000039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14" name="テキスト ボックス 313">
          <a:extLst>
            <a:ext uri="{FF2B5EF4-FFF2-40B4-BE49-F238E27FC236}">
              <a16:creationId xmlns:a16="http://schemas.microsoft.com/office/drawing/2014/main" id="{00000000-0008-0000-0F00-00003A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141605</xdr:rowOff>
    </xdr:from>
    <xdr:to>
      <xdr:col>81</xdr:col>
      <xdr:colOff>101600</xdr:colOff>
      <xdr:row>80</xdr:row>
      <xdr:rowOff>71755</xdr:rowOff>
    </xdr:to>
    <xdr:sp macro="" textlink="">
      <xdr:nvSpPr>
        <xdr:cNvPr id="315" name="楕円 314">
          <a:extLst>
            <a:ext uri="{FF2B5EF4-FFF2-40B4-BE49-F238E27FC236}">
              <a16:creationId xmlns:a16="http://schemas.microsoft.com/office/drawing/2014/main" id="{00000000-0008-0000-0F00-00003B010000}"/>
            </a:ext>
          </a:extLst>
        </xdr:cNvPr>
        <xdr:cNvSpPr/>
      </xdr:nvSpPr>
      <xdr:spPr>
        <a:xfrm>
          <a:off x="15430500" y="1368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137795</xdr:rowOff>
    </xdr:from>
    <xdr:to>
      <xdr:col>72</xdr:col>
      <xdr:colOff>38100</xdr:colOff>
      <xdr:row>81</xdr:row>
      <xdr:rowOff>67945</xdr:rowOff>
    </xdr:to>
    <xdr:sp macro="" textlink="">
      <xdr:nvSpPr>
        <xdr:cNvPr id="316" name="楕円 315">
          <a:extLst>
            <a:ext uri="{FF2B5EF4-FFF2-40B4-BE49-F238E27FC236}">
              <a16:creationId xmlns:a16="http://schemas.microsoft.com/office/drawing/2014/main" id="{00000000-0008-0000-0F00-00003C010000}"/>
            </a:ext>
          </a:extLst>
        </xdr:cNvPr>
        <xdr:cNvSpPr/>
      </xdr:nvSpPr>
      <xdr:spPr>
        <a:xfrm>
          <a:off x="13652500" y="1385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78</xdr:row>
      <xdr:rowOff>88282</xdr:rowOff>
    </xdr:from>
    <xdr:ext cx="405111" cy="259045"/>
    <xdr:sp macro="" textlink="">
      <xdr:nvSpPr>
        <xdr:cNvPr id="317" name="n_1mainValue【消防施設】&#10;有形固定資産減価償却率">
          <a:extLst>
            <a:ext uri="{FF2B5EF4-FFF2-40B4-BE49-F238E27FC236}">
              <a16:creationId xmlns:a16="http://schemas.microsoft.com/office/drawing/2014/main" id="{00000000-0008-0000-0F00-00003D010000}"/>
            </a:ext>
          </a:extLst>
        </xdr:cNvPr>
        <xdr:cNvSpPr txBox="1"/>
      </xdr:nvSpPr>
      <xdr:spPr>
        <a:xfrm>
          <a:off x="15266044" y="1346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84472</xdr:rowOff>
    </xdr:from>
    <xdr:ext cx="405111" cy="259045"/>
    <xdr:sp macro="" textlink="">
      <xdr:nvSpPr>
        <xdr:cNvPr id="318" name="n_3mainValue【消防施設】&#10;有形固定資産減価償却率">
          <a:extLst>
            <a:ext uri="{FF2B5EF4-FFF2-40B4-BE49-F238E27FC236}">
              <a16:creationId xmlns:a16="http://schemas.microsoft.com/office/drawing/2014/main" id="{00000000-0008-0000-0F00-00003E010000}"/>
            </a:ext>
          </a:extLst>
        </xdr:cNvPr>
        <xdr:cNvSpPr txBox="1"/>
      </xdr:nvSpPr>
      <xdr:spPr>
        <a:xfrm>
          <a:off x="13500744" y="1362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19" name="正方形/長方形 318">
          <a:extLst>
            <a:ext uri="{FF2B5EF4-FFF2-40B4-BE49-F238E27FC236}">
              <a16:creationId xmlns:a16="http://schemas.microsoft.com/office/drawing/2014/main" id="{00000000-0008-0000-0F00-00003F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20" name="正方形/長方形 319">
          <a:extLst>
            <a:ext uri="{FF2B5EF4-FFF2-40B4-BE49-F238E27FC236}">
              <a16:creationId xmlns:a16="http://schemas.microsoft.com/office/drawing/2014/main" id="{00000000-0008-0000-0F00-000040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21" name="正方形/長方形 320">
          <a:extLst>
            <a:ext uri="{FF2B5EF4-FFF2-40B4-BE49-F238E27FC236}">
              <a16:creationId xmlns:a16="http://schemas.microsoft.com/office/drawing/2014/main" id="{00000000-0008-0000-0F00-000041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27" name="テキスト ボックス 326">
          <a:extLst>
            <a:ext uri="{FF2B5EF4-FFF2-40B4-BE49-F238E27FC236}">
              <a16:creationId xmlns:a16="http://schemas.microsoft.com/office/drawing/2014/main" id="{00000000-0008-0000-0F00-000047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28" name="直線コネクタ 327">
          <a:extLst>
            <a:ext uri="{FF2B5EF4-FFF2-40B4-BE49-F238E27FC236}">
              <a16:creationId xmlns:a16="http://schemas.microsoft.com/office/drawing/2014/main" id="{00000000-0008-0000-0F00-000048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329" name="直線コネクタ 328">
          <a:extLst>
            <a:ext uri="{FF2B5EF4-FFF2-40B4-BE49-F238E27FC236}">
              <a16:creationId xmlns:a16="http://schemas.microsoft.com/office/drawing/2014/main" id="{00000000-0008-0000-0F00-00004901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330" name="テキスト ボックス 329">
          <a:extLst>
            <a:ext uri="{FF2B5EF4-FFF2-40B4-BE49-F238E27FC236}">
              <a16:creationId xmlns:a16="http://schemas.microsoft.com/office/drawing/2014/main" id="{00000000-0008-0000-0F00-00004A01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331" name="直線コネクタ 330">
          <a:extLst>
            <a:ext uri="{FF2B5EF4-FFF2-40B4-BE49-F238E27FC236}">
              <a16:creationId xmlns:a16="http://schemas.microsoft.com/office/drawing/2014/main" id="{00000000-0008-0000-0F00-00004B01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332" name="テキスト ボックス 331">
          <a:extLst>
            <a:ext uri="{FF2B5EF4-FFF2-40B4-BE49-F238E27FC236}">
              <a16:creationId xmlns:a16="http://schemas.microsoft.com/office/drawing/2014/main" id="{00000000-0008-0000-0F00-00004C01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336" name="テキスト ボックス 335">
          <a:extLst>
            <a:ext uri="{FF2B5EF4-FFF2-40B4-BE49-F238E27FC236}">
              <a16:creationId xmlns:a16="http://schemas.microsoft.com/office/drawing/2014/main" id="{00000000-0008-0000-0F00-00005001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38" name="テキスト ボックス 337">
          <a:extLst>
            <a:ext uri="{FF2B5EF4-FFF2-40B4-BE49-F238E27FC236}">
              <a16:creationId xmlns:a16="http://schemas.microsoft.com/office/drawing/2014/main" id="{00000000-0008-0000-0F00-00005201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39" name="【消防施設】&#10;一人当たり面積グラフ枠">
          <a:extLst>
            <a:ext uri="{FF2B5EF4-FFF2-40B4-BE49-F238E27FC236}">
              <a16:creationId xmlns:a16="http://schemas.microsoft.com/office/drawing/2014/main" id="{00000000-0008-0000-0F00-000053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104394</xdr:rowOff>
    </xdr:from>
    <xdr:to>
      <xdr:col>116</xdr:col>
      <xdr:colOff>62864</xdr:colOff>
      <xdr:row>86</xdr:row>
      <xdr:rowOff>29414</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flipV="1">
          <a:off x="22160864" y="13477494"/>
          <a:ext cx="0" cy="1296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33241</xdr:rowOff>
    </xdr:from>
    <xdr:ext cx="469744" cy="259045"/>
    <xdr:sp macro="" textlink="">
      <xdr:nvSpPr>
        <xdr:cNvPr id="341" name="【消防施設】&#10;一人当たり面積最小値テキスト">
          <a:extLst>
            <a:ext uri="{FF2B5EF4-FFF2-40B4-BE49-F238E27FC236}">
              <a16:creationId xmlns:a16="http://schemas.microsoft.com/office/drawing/2014/main" id="{00000000-0008-0000-0F00-000055010000}"/>
            </a:ext>
          </a:extLst>
        </xdr:cNvPr>
        <xdr:cNvSpPr txBox="1"/>
      </xdr:nvSpPr>
      <xdr:spPr>
        <a:xfrm>
          <a:off x="22199600" y="1477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29414</xdr:rowOff>
    </xdr:from>
    <xdr:to>
      <xdr:col>116</xdr:col>
      <xdr:colOff>152400</xdr:colOff>
      <xdr:row>86</xdr:row>
      <xdr:rowOff>29414</xdr:rowOff>
    </xdr:to>
    <xdr:cxnSp macro="">
      <xdr:nvCxnSpPr>
        <xdr:cNvPr id="342" name="直線コネクタ 341">
          <a:extLst>
            <a:ext uri="{FF2B5EF4-FFF2-40B4-BE49-F238E27FC236}">
              <a16:creationId xmlns:a16="http://schemas.microsoft.com/office/drawing/2014/main" id="{00000000-0008-0000-0F00-000056010000}"/>
            </a:ext>
          </a:extLst>
        </xdr:cNvPr>
        <xdr:cNvCxnSpPr/>
      </xdr:nvCxnSpPr>
      <xdr:spPr>
        <a:xfrm>
          <a:off x="22072600" y="1477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51071</xdr:rowOff>
    </xdr:from>
    <xdr:ext cx="469744" cy="259045"/>
    <xdr:sp macro="" textlink="">
      <xdr:nvSpPr>
        <xdr:cNvPr id="343" name="【消防施設】&#10;一人当たり面積最大値テキスト">
          <a:extLst>
            <a:ext uri="{FF2B5EF4-FFF2-40B4-BE49-F238E27FC236}">
              <a16:creationId xmlns:a16="http://schemas.microsoft.com/office/drawing/2014/main" id="{00000000-0008-0000-0F00-000057010000}"/>
            </a:ext>
          </a:extLst>
        </xdr:cNvPr>
        <xdr:cNvSpPr txBox="1"/>
      </xdr:nvSpPr>
      <xdr:spPr>
        <a:xfrm>
          <a:off x="22199600" y="13252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104394</xdr:rowOff>
    </xdr:from>
    <xdr:to>
      <xdr:col>116</xdr:col>
      <xdr:colOff>152400</xdr:colOff>
      <xdr:row>78</xdr:row>
      <xdr:rowOff>104394</xdr:rowOff>
    </xdr:to>
    <xdr:cxnSp macro="">
      <xdr:nvCxnSpPr>
        <xdr:cNvPr id="344" name="直線コネクタ 343">
          <a:extLst>
            <a:ext uri="{FF2B5EF4-FFF2-40B4-BE49-F238E27FC236}">
              <a16:creationId xmlns:a16="http://schemas.microsoft.com/office/drawing/2014/main" id="{00000000-0008-0000-0F00-000058010000}"/>
            </a:ext>
          </a:extLst>
        </xdr:cNvPr>
        <xdr:cNvCxnSpPr/>
      </xdr:nvCxnSpPr>
      <xdr:spPr>
        <a:xfrm>
          <a:off x="22072600" y="1347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25619</xdr:rowOff>
    </xdr:from>
    <xdr:ext cx="469744" cy="259045"/>
    <xdr:sp macro="" textlink="">
      <xdr:nvSpPr>
        <xdr:cNvPr id="345" name="【消防施設】&#10;一人当たり面積平均値テキスト">
          <a:extLst>
            <a:ext uri="{FF2B5EF4-FFF2-40B4-BE49-F238E27FC236}">
              <a16:creationId xmlns:a16="http://schemas.microsoft.com/office/drawing/2014/main" id="{00000000-0008-0000-0F00-000059010000}"/>
            </a:ext>
          </a:extLst>
        </xdr:cNvPr>
        <xdr:cNvSpPr txBox="1"/>
      </xdr:nvSpPr>
      <xdr:spPr>
        <a:xfrm>
          <a:off x="22199600" y="145988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47192</xdr:rowOff>
    </xdr:from>
    <xdr:to>
      <xdr:col>116</xdr:col>
      <xdr:colOff>114300</xdr:colOff>
      <xdr:row>85</xdr:row>
      <xdr:rowOff>148792</xdr:rowOff>
    </xdr:to>
    <xdr:sp macro="" textlink="">
      <xdr:nvSpPr>
        <xdr:cNvPr id="346" name="フローチャート: 判断 345">
          <a:extLst>
            <a:ext uri="{FF2B5EF4-FFF2-40B4-BE49-F238E27FC236}">
              <a16:creationId xmlns:a16="http://schemas.microsoft.com/office/drawing/2014/main" id="{00000000-0008-0000-0F00-00005A010000}"/>
            </a:ext>
          </a:extLst>
        </xdr:cNvPr>
        <xdr:cNvSpPr/>
      </xdr:nvSpPr>
      <xdr:spPr>
        <a:xfrm>
          <a:off x="22110700" y="1462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65939</xdr:rowOff>
    </xdr:from>
    <xdr:to>
      <xdr:col>112</xdr:col>
      <xdr:colOff>38100</xdr:colOff>
      <xdr:row>85</xdr:row>
      <xdr:rowOff>167539</xdr:rowOff>
    </xdr:to>
    <xdr:sp macro="" textlink="">
      <xdr:nvSpPr>
        <xdr:cNvPr id="347" name="フローチャート: 判断 346">
          <a:extLst>
            <a:ext uri="{FF2B5EF4-FFF2-40B4-BE49-F238E27FC236}">
              <a16:creationId xmlns:a16="http://schemas.microsoft.com/office/drawing/2014/main" id="{00000000-0008-0000-0F00-00005B010000}"/>
            </a:ext>
          </a:extLst>
        </xdr:cNvPr>
        <xdr:cNvSpPr/>
      </xdr:nvSpPr>
      <xdr:spPr>
        <a:xfrm>
          <a:off x="21272500" y="1463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12616</xdr:rowOff>
    </xdr:from>
    <xdr:ext cx="469744" cy="259045"/>
    <xdr:sp macro="" textlink="">
      <xdr:nvSpPr>
        <xdr:cNvPr id="348" name="n_1aveValue【消防施設】&#10;一人当たり面積">
          <a:extLst>
            <a:ext uri="{FF2B5EF4-FFF2-40B4-BE49-F238E27FC236}">
              <a16:creationId xmlns:a16="http://schemas.microsoft.com/office/drawing/2014/main" id="{00000000-0008-0000-0F00-00005C010000}"/>
            </a:ext>
          </a:extLst>
        </xdr:cNvPr>
        <xdr:cNvSpPr txBox="1"/>
      </xdr:nvSpPr>
      <xdr:spPr>
        <a:xfrm>
          <a:off x="21075727" y="1441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75997</xdr:rowOff>
    </xdr:from>
    <xdr:to>
      <xdr:col>107</xdr:col>
      <xdr:colOff>101600</xdr:colOff>
      <xdr:row>86</xdr:row>
      <xdr:rowOff>6147</xdr:rowOff>
    </xdr:to>
    <xdr:sp macro="" textlink="">
      <xdr:nvSpPr>
        <xdr:cNvPr id="349" name="フローチャート: 判断 348">
          <a:extLst>
            <a:ext uri="{FF2B5EF4-FFF2-40B4-BE49-F238E27FC236}">
              <a16:creationId xmlns:a16="http://schemas.microsoft.com/office/drawing/2014/main" id="{00000000-0008-0000-0F00-00005D010000}"/>
            </a:ext>
          </a:extLst>
        </xdr:cNvPr>
        <xdr:cNvSpPr/>
      </xdr:nvSpPr>
      <xdr:spPr>
        <a:xfrm>
          <a:off x="20383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22674</xdr:rowOff>
    </xdr:from>
    <xdr:ext cx="469744" cy="259045"/>
    <xdr:sp macro="" textlink="">
      <xdr:nvSpPr>
        <xdr:cNvPr id="350" name="n_2aveValue【消防施設】&#10;一人当たり面積">
          <a:extLst>
            <a:ext uri="{FF2B5EF4-FFF2-40B4-BE49-F238E27FC236}">
              <a16:creationId xmlns:a16="http://schemas.microsoft.com/office/drawing/2014/main" id="{00000000-0008-0000-0F00-00005E010000}"/>
            </a:ext>
          </a:extLst>
        </xdr:cNvPr>
        <xdr:cNvSpPr txBox="1"/>
      </xdr:nvSpPr>
      <xdr:spPr>
        <a:xfrm>
          <a:off x="20199427" y="144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99313</xdr:rowOff>
    </xdr:from>
    <xdr:to>
      <xdr:col>102</xdr:col>
      <xdr:colOff>165100</xdr:colOff>
      <xdr:row>86</xdr:row>
      <xdr:rowOff>29463</xdr:rowOff>
    </xdr:to>
    <xdr:sp macro="" textlink="">
      <xdr:nvSpPr>
        <xdr:cNvPr id="351" name="フローチャート: 判断 350">
          <a:extLst>
            <a:ext uri="{FF2B5EF4-FFF2-40B4-BE49-F238E27FC236}">
              <a16:creationId xmlns:a16="http://schemas.microsoft.com/office/drawing/2014/main" id="{00000000-0008-0000-0F00-00005F010000}"/>
            </a:ext>
          </a:extLst>
        </xdr:cNvPr>
        <xdr:cNvSpPr/>
      </xdr:nvSpPr>
      <xdr:spPr>
        <a:xfrm>
          <a:off x="19494500" y="146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45990</xdr:rowOff>
    </xdr:from>
    <xdr:ext cx="469744" cy="259045"/>
    <xdr:sp macro="" textlink="">
      <xdr:nvSpPr>
        <xdr:cNvPr id="352" name="n_3aveValue【消防施設】&#10;一人当たり面積">
          <a:extLst>
            <a:ext uri="{FF2B5EF4-FFF2-40B4-BE49-F238E27FC236}">
              <a16:creationId xmlns:a16="http://schemas.microsoft.com/office/drawing/2014/main" id="{00000000-0008-0000-0F00-000060010000}"/>
            </a:ext>
          </a:extLst>
        </xdr:cNvPr>
        <xdr:cNvSpPr txBox="1"/>
      </xdr:nvSpPr>
      <xdr:spPr>
        <a:xfrm>
          <a:off x="19310427" y="144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F00-00006101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146405</xdr:rowOff>
    </xdr:from>
    <xdr:to>
      <xdr:col>112</xdr:col>
      <xdr:colOff>38100</xdr:colOff>
      <xdr:row>86</xdr:row>
      <xdr:rowOff>76555</xdr:rowOff>
    </xdr:to>
    <xdr:sp macro="" textlink="">
      <xdr:nvSpPr>
        <xdr:cNvPr id="358" name="楕円 357">
          <a:extLst>
            <a:ext uri="{FF2B5EF4-FFF2-40B4-BE49-F238E27FC236}">
              <a16:creationId xmlns:a16="http://schemas.microsoft.com/office/drawing/2014/main" id="{00000000-0008-0000-0F00-000066010000}"/>
            </a:ext>
          </a:extLst>
        </xdr:cNvPr>
        <xdr:cNvSpPr/>
      </xdr:nvSpPr>
      <xdr:spPr>
        <a:xfrm>
          <a:off x="21272500" y="1471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146405</xdr:rowOff>
    </xdr:from>
    <xdr:to>
      <xdr:col>102</xdr:col>
      <xdr:colOff>165100</xdr:colOff>
      <xdr:row>86</xdr:row>
      <xdr:rowOff>76555</xdr:rowOff>
    </xdr:to>
    <xdr:sp macro="" textlink="">
      <xdr:nvSpPr>
        <xdr:cNvPr id="359" name="楕円 358">
          <a:extLst>
            <a:ext uri="{FF2B5EF4-FFF2-40B4-BE49-F238E27FC236}">
              <a16:creationId xmlns:a16="http://schemas.microsoft.com/office/drawing/2014/main" id="{00000000-0008-0000-0F00-000067010000}"/>
            </a:ext>
          </a:extLst>
        </xdr:cNvPr>
        <xdr:cNvSpPr/>
      </xdr:nvSpPr>
      <xdr:spPr>
        <a:xfrm>
          <a:off x="19494500" y="1471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86</xdr:row>
      <xdr:rowOff>67682</xdr:rowOff>
    </xdr:from>
    <xdr:ext cx="469744" cy="259045"/>
    <xdr:sp macro="" textlink="">
      <xdr:nvSpPr>
        <xdr:cNvPr id="360" name="n_1mainValue【消防施設】&#10;一人当たり面積">
          <a:extLst>
            <a:ext uri="{FF2B5EF4-FFF2-40B4-BE49-F238E27FC236}">
              <a16:creationId xmlns:a16="http://schemas.microsoft.com/office/drawing/2014/main" id="{00000000-0008-0000-0F00-000068010000}"/>
            </a:ext>
          </a:extLst>
        </xdr:cNvPr>
        <xdr:cNvSpPr txBox="1"/>
      </xdr:nvSpPr>
      <xdr:spPr>
        <a:xfrm>
          <a:off x="21075727" y="14812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67682</xdr:rowOff>
    </xdr:from>
    <xdr:ext cx="469744" cy="259045"/>
    <xdr:sp macro="" textlink="">
      <xdr:nvSpPr>
        <xdr:cNvPr id="361" name="n_3mainValue【消防施設】&#10;一人当たり面積">
          <a:extLst>
            <a:ext uri="{FF2B5EF4-FFF2-40B4-BE49-F238E27FC236}">
              <a16:creationId xmlns:a16="http://schemas.microsoft.com/office/drawing/2014/main" id="{00000000-0008-0000-0F00-000069010000}"/>
            </a:ext>
          </a:extLst>
        </xdr:cNvPr>
        <xdr:cNvSpPr txBox="1"/>
      </xdr:nvSpPr>
      <xdr:spPr>
        <a:xfrm>
          <a:off x="19310427" y="14812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362" name="正方形/長方形 361">
          <a:extLst>
            <a:ext uri="{FF2B5EF4-FFF2-40B4-BE49-F238E27FC236}">
              <a16:creationId xmlns:a16="http://schemas.microsoft.com/office/drawing/2014/main" id="{00000000-0008-0000-0F00-00006A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63" name="正方形/長方形 362">
          <a:extLst>
            <a:ext uri="{FF2B5EF4-FFF2-40B4-BE49-F238E27FC236}">
              <a16:creationId xmlns:a16="http://schemas.microsoft.com/office/drawing/2014/main" id="{00000000-0008-0000-0F00-00006B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64" name="正方形/長方形 363">
          <a:extLst>
            <a:ext uri="{FF2B5EF4-FFF2-40B4-BE49-F238E27FC236}">
              <a16:creationId xmlns:a16="http://schemas.microsoft.com/office/drawing/2014/main" id="{00000000-0008-0000-0F00-00006C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65" name="正方形/長方形 364">
          <a:extLst>
            <a:ext uri="{FF2B5EF4-FFF2-40B4-BE49-F238E27FC236}">
              <a16:creationId xmlns:a16="http://schemas.microsoft.com/office/drawing/2014/main" id="{00000000-0008-0000-0F00-00006D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66" name="正方形/長方形 365">
          <a:extLst>
            <a:ext uri="{FF2B5EF4-FFF2-40B4-BE49-F238E27FC236}">
              <a16:creationId xmlns:a16="http://schemas.microsoft.com/office/drawing/2014/main" id="{00000000-0008-0000-0F00-00006E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67" name="正方形/長方形 366">
          <a:extLst>
            <a:ext uri="{FF2B5EF4-FFF2-40B4-BE49-F238E27FC236}">
              <a16:creationId xmlns:a16="http://schemas.microsoft.com/office/drawing/2014/main" id="{00000000-0008-0000-0F00-00006F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68" name="正方形/長方形 367">
          <a:extLst>
            <a:ext uri="{FF2B5EF4-FFF2-40B4-BE49-F238E27FC236}">
              <a16:creationId xmlns:a16="http://schemas.microsoft.com/office/drawing/2014/main" id="{00000000-0008-0000-0F00-000070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69" name="正方形/長方形 368">
          <a:extLst>
            <a:ext uri="{FF2B5EF4-FFF2-40B4-BE49-F238E27FC236}">
              <a16:creationId xmlns:a16="http://schemas.microsoft.com/office/drawing/2014/main" id="{00000000-0008-0000-0F00-00007101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70" name="テキスト ボックス 369">
          <a:extLst>
            <a:ext uri="{FF2B5EF4-FFF2-40B4-BE49-F238E27FC236}">
              <a16:creationId xmlns:a16="http://schemas.microsoft.com/office/drawing/2014/main" id="{00000000-0008-0000-0F00-00007201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71" name="直線コネクタ 370">
          <a:extLst>
            <a:ext uri="{FF2B5EF4-FFF2-40B4-BE49-F238E27FC236}">
              <a16:creationId xmlns:a16="http://schemas.microsoft.com/office/drawing/2014/main" id="{00000000-0008-0000-0F00-00007301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372" name="直線コネクタ 371">
          <a:extLst>
            <a:ext uri="{FF2B5EF4-FFF2-40B4-BE49-F238E27FC236}">
              <a16:creationId xmlns:a16="http://schemas.microsoft.com/office/drawing/2014/main" id="{00000000-0008-0000-0F00-00007401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373" name="テキスト ボックス 372">
          <a:extLst>
            <a:ext uri="{FF2B5EF4-FFF2-40B4-BE49-F238E27FC236}">
              <a16:creationId xmlns:a16="http://schemas.microsoft.com/office/drawing/2014/main" id="{00000000-0008-0000-0F00-00007501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374" name="直線コネクタ 373">
          <a:extLst>
            <a:ext uri="{FF2B5EF4-FFF2-40B4-BE49-F238E27FC236}">
              <a16:creationId xmlns:a16="http://schemas.microsoft.com/office/drawing/2014/main" id="{00000000-0008-0000-0F00-00007601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375" name="テキスト ボックス 374">
          <a:extLst>
            <a:ext uri="{FF2B5EF4-FFF2-40B4-BE49-F238E27FC236}">
              <a16:creationId xmlns:a16="http://schemas.microsoft.com/office/drawing/2014/main" id="{00000000-0008-0000-0F00-00007701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376" name="直線コネクタ 375">
          <a:extLst>
            <a:ext uri="{FF2B5EF4-FFF2-40B4-BE49-F238E27FC236}">
              <a16:creationId xmlns:a16="http://schemas.microsoft.com/office/drawing/2014/main" id="{00000000-0008-0000-0F00-00007801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377" name="テキスト ボックス 376">
          <a:extLst>
            <a:ext uri="{FF2B5EF4-FFF2-40B4-BE49-F238E27FC236}">
              <a16:creationId xmlns:a16="http://schemas.microsoft.com/office/drawing/2014/main" id="{00000000-0008-0000-0F00-00007901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378" name="直線コネクタ 377">
          <a:extLst>
            <a:ext uri="{FF2B5EF4-FFF2-40B4-BE49-F238E27FC236}">
              <a16:creationId xmlns:a16="http://schemas.microsoft.com/office/drawing/2014/main" id="{00000000-0008-0000-0F00-00007A01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379" name="テキスト ボックス 378">
          <a:extLst>
            <a:ext uri="{FF2B5EF4-FFF2-40B4-BE49-F238E27FC236}">
              <a16:creationId xmlns:a16="http://schemas.microsoft.com/office/drawing/2014/main" id="{00000000-0008-0000-0F00-00007B01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380" name="直線コネクタ 379">
          <a:extLst>
            <a:ext uri="{FF2B5EF4-FFF2-40B4-BE49-F238E27FC236}">
              <a16:creationId xmlns:a16="http://schemas.microsoft.com/office/drawing/2014/main" id="{00000000-0008-0000-0F00-00007C01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381" name="テキスト ボックス 380">
          <a:extLst>
            <a:ext uri="{FF2B5EF4-FFF2-40B4-BE49-F238E27FC236}">
              <a16:creationId xmlns:a16="http://schemas.microsoft.com/office/drawing/2014/main" id="{00000000-0008-0000-0F00-00007D01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382" name="直線コネクタ 381">
          <a:extLst>
            <a:ext uri="{FF2B5EF4-FFF2-40B4-BE49-F238E27FC236}">
              <a16:creationId xmlns:a16="http://schemas.microsoft.com/office/drawing/2014/main" id="{00000000-0008-0000-0F00-00007E01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383" name="テキスト ボックス 382">
          <a:extLst>
            <a:ext uri="{FF2B5EF4-FFF2-40B4-BE49-F238E27FC236}">
              <a16:creationId xmlns:a16="http://schemas.microsoft.com/office/drawing/2014/main" id="{00000000-0008-0000-0F00-00007F01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84" name="直線コネクタ 383">
          <a:extLst>
            <a:ext uri="{FF2B5EF4-FFF2-40B4-BE49-F238E27FC236}">
              <a16:creationId xmlns:a16="http://schemas.microsoft.com/office/drawing/2014/main" id="{00000000-0008-0000-0F00-00008001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385" name="テキスト ボックス 384">
          <a:extLst>
            <a:ext uri="{FF2B5EF4-FFF2-40B4-BE49-F238E27FC236}">
              <a16:creationId xmlns:a16="http://schemas.microsoft.com/office/drawing/2014/main" id="{00000000-0008-0000-0F00-00008101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386" name="【庁舎】&#10;有形固定資産減価償却率グラフ枠">
          <a:extLst>
            <a:ext uri="{FF2B5EF4-FFF2-40B4-BE49-F238E27FC236}">
              <a16:creationId xmlns:a16="http://schemas.microsoft.com/office/drawing/2014/main" id="{00000000-0008-0000-0F00-00008201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94162</xdr:rowOff>
    </xdr:to>
    <xdr:cxnSp macro="">
      <xdr:nvCxnSpPr>
        <xdr:cNvPr id="387" name="直線コネクタ 386">
          <a:extLst>
            <a:ext uri="{FF2B5EF4-FFF2-40B4-BE49-F238E27FC236}">
              <a16:creationId xmlns:a16="http://schemas.microsoft.com/office/drawing/2014/main" id="{00000000-0008-0000-0F00-000083010000}"/>
            </a:ext>
          </a:extLst>
        </xdr:cNvPr>
        <xdr:cNvCxnSpPr/>
      </xdr:nvCxnSpPr>
      <xdr:spPr>
        <a:xfrm flipV="1">
          <a:off x="16318864" y="17090571"/>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97989</xdr:rowOff>
    </xdr:from>
    <xdr:ext cx="340478" cy="259045"/>
    <xdr:sp macro="" textlink="">
      <xdr:nvSpPr>
        <xdr:cNvPr id="388" name="【庁舎】&#10;有形固定資産減価償却率最小値テキスト">
          <a:extLst>
            <a:ext uri="{FF2B5EF4-FFF2-40B4-BE49-F238E27FC236}">
              <a16:creationId xmlns:a16="http://schemas.microsoft.com/office/drawing/2014/main" id="{00000000-0008-0000-0F00-000084010000}"/>
            </a:ext>
          </a:extLst>
        </xdr:cNvPr>
        <xdr:cNvSpPr txBox="1"/>
      </xdr:nvSpPr>
      <xdr:spPr>
        <a:xfrm>
          <a:off x="16357600" y="186145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94162</xdr:rowOff>
    </xdr:from>
    <xdr:to>
      <xdr:col>86</xdr:col>
      <xdr:colOff>25400</xdr:colOff>
      <xdr:row>108</xdr:row>
      <xdr:rowOff>94162</xdr:rowOff>
    </xdr:to>
    <xdr:cxnSp macro="">
      <xdr:nvCxnSpPr>
        <xdr:cNvPr id="389" name="直線コネクタ 388">
          <a:extLst>
            <a:ext uri="{FF2B5EF4-FFF2-40B4-BE49-F238E27FC236}">
              <a16:creationId xmlns:a16="http://schemas.microsoft.com/office/drawing/2014/main" id="{00000000-0008-0000-0F00-000085010000}"/>
            </a:ext>
          </a:extLst>
        </xdr:cNvPr>
        <xdr:cNvCxnSpPr/>
      </xdr:nvCxnSpPr>
      <xdr:spPr>
        <a:xfrm>
          <a:off x="16230600" y="1861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390" name="【庁舎】&#10;有形固定資産減価償却率最大値テキスト">
          <a:extLst>
            <a:ext uri="{FF2B5EF4-FFF2-40B4-BE49-F238E27FC236}">
              <a16:creationId xmlns:a16="http://schemas.microsoft.com/office/drawing/2014/main" id="{00000000-0008-0000-0F00-00008601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391" name="直線コネクタ 390">
          <a:extLst>
            <a:ext uri="{FF2B5EF4-FFF2-40B4-BE49-F238E27FC236}">
              <a16:creationId xmlns:a16="http://schemas.microsoft.com/office/drawing/2014/main" id="{00000000-0008-0000-0F00-00008701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95266</xdr:rowOff>
    </xdr:from>
    <xdr:ext cx="405111" cy="259045"/>
    <xdr:sp macro="" textlink="">
      <xdr:nvSpPr>
        <xdr:cNvPr id="392" name="【庁舎】&#10;有形固定資産減価償却率平均値テキスト">
          <a:extLst>
            <a:ext uri="{FF2B5EF4-FFF2-40B4-BE49-F238E27FC236}">
              <a16:creationId xmlns:a16="http://schemas.microsoft.com/office/drawing/2014/main" id="{00000000-0008-0000-0F00-000088010000}"/>
            </a:ext>
          </a:extLst>
        </xdr:cNvPr>
        <xdr:cNvSpPr txBox="1"/>
      </xdr:nvSpPr>
      <xdr:spPr>
        <a:xfrm>
          <a:off x="16357600" y="17754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116839</xdr:rowOff>
    </xdr:from>
    <xdr:to>
      <xdr:col>85</xdr:col>
      <xdr:colOff>177800</xdr:colOff>
      <xdr:row>104</xdr:row>
      <xdr:rowOff>46989</xdr:rowOff>
    </xdr:to>
    <xdr:sp macro="" textlink="">
      <xdr:nvSpPr>
        <xdr:cNvPr id="393" name="フローチャート: 判断 392">
          <a:extLst>
            <a:ext uri="{FF2B5EF4-FFF2-40B4-BE49-F238E27FC236}">
              <a16:creationId xmlns:a16="http://schemas.microsoft.com/office/drawing/2014/main" id="{00000000-0008-0000-0F00-000089010000}"/>
            </a:ext>
          </a:extLst>
        </xdr:cNvPr>
        <xdr:cNvSpPr/>
      </xdr:nvSpPr>
      <xdr:spPr>
        <a:xfrm>
          <a:off x="162687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129902</xdr:rowOff>
    </xdr:from>
    <xdr:to>
      <xdr:col>81</xdr:col>
      <xdr:colOff>101600</xdr:colOff>
      <xdr:row>104</xdr:row>
      <xdr:rowOff>60052</xdr:rowOff>
    </xdr:to>
    <xdr:sp macro="" textlink="">
      <xdr:nvSpPr>
        <xdr:cNvPr id="394" name="フローチャート: 判断 393">
          <a:extLst>
            <a:ext uri="{FF2B5EF4-FFF2-40B4-BE49-F238E27FC236}">
              <a16:creationId xmlns:a16="http://schemas.microsoft.com/office/drawing/2014/main" id="{00000000-0008-0000-0F00-00008A010000}"/>
            </a:ext>
          </a:extLst>
        </xdr:cNvPr>
        <xdr:cNvSpPr/>
      </xdr:nvSpPr>
      <xdr:spPr>
        <a:xfrm>
          <a:off x="15430500" y="1778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51179</xdr:rowOff>
    </xdr:from>
    <xdr:ext cx="405111" cy="259045"/>
    <xdr:sp macro="" textlink="">
      <xdr:nvSpPr>
        <xdr:cNvPr id="395" name="n_1aveValue【庁舎】&#10;有形固定資産減価償却率">
          <a:extLst>
            <a:ext uri="{FF2B5EF4-FFF2-40B4-BE49-F238E27FC236}">
              <a16:creationId xmlns:a16="http://schemas.microsoft.com/office/drawing/2014/main" id="{00000000-0008-0000-0F00-00008B010000}"/>
            </a:ext>
          </a:extLst>
        </xdr:cNvPr>
        <xdr:cNvSpPr txBox="1"/>
      </xdr:nvSpPr>
      <xdr:spPr>
        <a:xfrm>
          <a:off x="15266044" y="17881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7438</xdr:rowOff>
    </xdr:from>
    <xdr:to>
      <xdr:col>76</xdr:col>
      <xdr:colOff>165100</xdr:colOff>
      <xdr:row>104</xdr:row>
      <xdr:rowOff>109038</xdr:rowOff>
    </xdr:to>
    <xdr:sp macro="" textlink="">
      <xdr:nvSpPr>
        <xdr:cNvPr id="396" name="フローチャート: 判断 395">
          <a:extLst>
            <a:ext uri="{FF2B5EF4-FFF2-40B4-BE49-F238E27FC236}">
              <a16:creationId xmlns:a16="http://schemas.microsoft.com/office/drawing/2014/main" id="{00000000-0008-0000-0F00-00008C010000}"/>
            </a:ext>
          </a:extLst>
        </xdr:cNvPr>
        <xdr:cNvSpPr/>
      </xdr:nvSpPr>
      <xdr:spPr>
        <a:xfrm>
          <a:off x="14541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125565</xdr:rowOff>
    </xdr:from>
    <xdr:ext cx="405111" cy="259045"/>
    <xdr:sp macro="" textlink="">
      <xdr:nvSpPr>
        <xdr:cNvPr id="397" name="n_2aveValue【庁舎】&#10;有形固定資産減価償却率">
          <a:extLst>
            <a:ext uri="{FF2B5EF4-FFF2-40B4-BE49-F238E27FC236}">
              <a16:creationId xmlns:a16="http://schemas.microsoft.com/office/drawing/2014/main" id="{00000000-0008-0000-0F00-00008D010000}"/>
            </a:ext>
          </a:extLst>
        </xdr:cNvPr>
        <xdr:cNvSpPr txBox="1"/>
      </xdr:nvSpPr>
      <xdr:spPr>
        <a:xfrm>
          <a:off x="14389744" y="1761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76019</xdr:rowOff>
    </xdr:from>
    <xdr:to>
      <xdr:col>72</xdr:col>
      <xdr:colOff>38100</xdr:colOff>
      <xdr:row>104</xdr:row>
      <xdr:rowOff>6169</xdr:rowOff>
    </xdr:to>
    <xdr:sp macro="" textlink="">
      <xdr:nvSpPr>
        <xdr:cNvPr id="398" name="フローチャート: 判断 397">
          <a:extLst>
            <a:ext uri="{FF2B5EF4-FFF2-40B4-BE49-F238E27FC236}">
              <a16:creationId xmlns:a16="http://schemas.microsoft.com/office/drawing/2014/main" id="{00000000-0008-0000-0F00-00008E010000}"/>
            </a:ext>
          </a:extLst>
        </xdr:cNvPr>
        <xdr:cNvSpPr/>
      </xdr:nvSpPr>
      <xdr:spPr>
        <a:xfrm>
          <a:off x="13652500" y="177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103</xdr:row>
      <xdr:rowOff>168746</xdr:rowOff>
    </xdr:from>
    <xdr:ext cx="405111" cy="259045"/>
    <xdr:sp macro="" textlink="">
      <xdr:nvSpPr>
        <xdr:cNvPr id="399" name="n_3aveValue【庁舎】&#10;有形固定資産減価償却率">
          <a:extLst>
            <a:ext uri="{FF2B5EF4-FFF2-40B4-BE49-F238E27FC236}">
              <a16:creationId xmlns:a16="http://schemas.microsoft.com/office/drawing/2014/main" id="{00000000-0008-0000-0F00-00008F010000}"/>
            </a:ext>
          </a:extLst>
        </xdr:cNvPr>
        <xdr:cNvSpPr txBox="1"/>
      </xdr:nvSpPr>
      <xdr:spPr>
        <a:xfrm>
          <a:off x="13500744" y="1782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00" name="テキスト ボックス 399">
          <a:extLst>
            <a:ext uri="{FF2B5EF4-FFF2-40B4-BE49-F238E27FC236}">
              <a16:creationId xmlns:a16="http://schemas.microsoft.com/office/drawing/2014/main" id="{00000000-0008-0000-0F00-00009001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01" name="テキスト ボックス 400">
          <a:extLst>
            <a:ext uri="{FF2B5EF4-FFF2-40B4-BE49-F238E27FC236}">
              <a16:creationId xmlns:a16="http://schemas.microsoft.com/office/drawing/2014/main" id="{00000000-0008-0000-0F00-00009101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02" name="テキスト ボックス 401">
          <a:extLst>
            <a:ext uri="{FF2B5EF4-FFF2-40B4-BE49-F238E27FC236}">
              <a16:creationId xmlns:a16="http://schemas.microsoft.com/office/drawing/2014/main" id="{00000000-0008-0000-0F00-00009201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03" name="テキスト ボックス 402">
          <a:extLst>
            <a:ext uri="{FF2B5EF4-FFF2-40B4-BE49-F238E27FC236}">
              <a16:creationId xmlns:a16="http://schemas.microsoft.com/office/drawing/2014/main" id="{00000000-0008-0000-0F00-00009301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04" name="テキスト ボックス 403">
          <a:extLst>
            <a:ext uri="{FF2B5EF4-FFF2-40B4-BE49-F238E27FC236}">
              <a16:creationId xmlns:a16="http://schemas.microsoft.com/office/drawing/2014/main" id="{00000000-0008-0000-0F00-00009401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41729</xdr:rowOff>
    </xdr:from>
    <xdr:to>
      <xdr:col>81</xdr:col>
      <xdr:colOff>101600</xdr:colOff>
      <xdr:row>102</xdr:row>
      <xdr:rowOff>143329</xdr:rowOff>
    </xdr:to>
    <xdr:sp macro="" textlink="">
      <xdr:nvSpPr>
        <xdr:cNvPr id="405" name="楕円 404">
          <a:extLst>
            <a:ext uri="{FF2B5EF4-FFF2-40B4-BE49-F238E27FC236}">
              <a16:creationId xmlns:a16="http://schemas.microsoft.com/office/drawing/2014/main" id="{00000000-0008-0000-0F00-000095010000}"/>
            </a:ext>
          </a:extLst>
        </xdr:cNvPr>
        <xdr:cNvSpPr/>
      </xdr:nvSpPr>
      <xdr:spPr>
        <a:xfrm>
          <a:off x="15430500" y="1752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107043</xdr:rowOff>
    </xdr:from>
    <xdr:to>
      <xdr:col>72</xdr:col>
      <xdr:colOff>38100</xdr:colOff>
      <xdr:row>103</xdr:row>
      <xdr:rowOff>37193</xdr:rowOff>
    </xdr:to>
    <xdr:sp macro="" textlink="">
      <xdr:nvSpPr>
        <xdr:cNvPr id="406" name="楕円 405">
          <a:extLst>
            <a:ext uri="{FF2B5EF4-FFF2-40B4-BE49-F238E27FC236}">
              <a16:creationId xmlns:a16="http://schemas.microsoft.com/office/drawing/2014/main" id="{00000000-0008-0000-0F00-000096010000}"/>
            </a:ext>
          </a:extLst>
        </xdr:cNvPr>
        <xdr:cNvSpPr/>
      </xdr:nvSpPr>
      <xdr:spPr>
        <a:xfrm>
          <a:off x="13652500" y="1759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100</xdr:row>
      <xdr:rowOff>159856</xdr:rowOff>
    </xdr:from>
    <xdr:ext cx="405111" cy="259045"/>
    <xdr:sp macro="" textlink="">
      <xdr:nvSpPr>
        <xdr:cNvPr id="407" name="n_1mainValue【庁舎】&#10;有形固定資産減価償却率">
          <a:extLst>
            <a:ext uri="{FF2B5EF4-FFF2-40B4-BE49-F238E27FC236}">
              <a16:creationId xmlns:a16="http://schemas.microsoft.com/office/drawing/2014/main" id="{00000000-0008-0000-0F00-000097010000}"/>
            </a:ext>
          </a:extLst>
        </xdr:cNvPr>
        <xdr:cNvSpPr txBox="1"/>
      </xdr:nvSpPr>
      <xdr:spPr>
        <a:xfrm>
          <a:off x="15266044" y="17304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53720</xdr:rowOff>
    </xdr:from>
    <xdr:ext cx="405111" cy="259045"/>
    <xdr:sp macro="" textlink="">
      <xdr:nvSpPr>
        <xdr:cNvPr id="408" name="n_3mainValue【庁舎】&#10;有形固定資産減価償却率">
          <a:extLst>
            <a:ext uri="{FF2B5EF4-FFF2-40B4-BE49-F238E27FC236}">
              <a16:creationId xmlns:a16="http://schemas.microsoft.com/office/drawing/2014/main" id="{00000000-0008-0000-0F00-000098010000}"/>
            </a:ext>
          </a:extLst>
        </xdr:cNvPr>
        <xdr:cNvSpPr txBox="1"/>
      </xdr:nvSpPr>
      <xdr:spPr>
        <a:xfrm>
          <a:off x="13500744" y="1737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09" name="正方形/長方形 408">
          <a:extLst>
            <a:ext uri="{FF2B5EF4-FFF2-40B4-BE49-F238E27FC236}">
              <a16:creationId xmlns:a16="http://schemas.microsoft.com/office/drawing/2014/main" id="{00000000-0008-0000-0F00-00009901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10" name="正方形/長方形 409">
          <a:extLst>
            <a:ext uri="{FF2B5EF4-FFF2-40B4-BE49-F238E27FC236}">
              <a16:creationId xmlns:a16="http://schemas.microsoft.com/office/drawing/2014/main" id="{00000000-0008-0000-0F00-00009A01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11" name="正方形/長方形 410">
          <a:extLst>
            <a:ext uri="{FF2B5EF4-FFF2-40B4-BE49-F238E27FC236}">
              <a16:creationId xmlns:a16="http://schemas.microsoft.com/office/drawing/2014/main" id="{00000000-0008-0000-0F00-00009B01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12" name="正方形/長方形 411">
          <a:extLst>
            <a:ext uri="{FF2B5EF4-FFF2-40B4-BE49-F238E27FC236}">
              <a16:creationId xmlns:a16="http://schemas.microsoft.com/office/drawing/2014/main" id="{00000000-0008-0000-0F00-00009C01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13" name="正方形/長方形 412">
          <a:extLst>
            <a:ext uri="{FF2B5EF4-FFF2-40B4-BE49-F238E27FC236}">
              <a16:creationId xmlns:a16="http://schemas.microsoft.com/office/drawing/2014/main" id="{00000000-0008-0000-0F00-00009D01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14" name="正方形/長方形 413">
          <a:extLst>
            <a:ext uri="{FF2B5EF4-FFF2-40B4-BE49-F238E27FC236}">
              <a16:creationId xmlns:a16="http://schemas.microsoft.com/office/drawing/2014/main" id="{00000000-0008-0000-0F00-00009E01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15" name="正方形/長方形 414">
          <a:extLst>
            <a:ext uri="{FF2B5EF4-FFF2-40B4-BE49-F238E27FC236}">
              <a16:creationId xmlns:a16="http://schemas.microsoft.com/office/drawing/2014/main" id="{00000000-0008-0000-0F00-00009F01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16" name="正方形/長方形 415">
          <a:extLst>
            <a:ext uri="{FF2B5EF4-FFF2-40B4-BE49-F238E27FC236}">
              <a16:creationId xmlns:a16="http://schemas.microsoft.com/office/drawing/2014/main" id="{00000000-0008-0000-0F00-0000A001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18" name="直線コネクタ 417">
          <a:extLst>
            <a:ext uri="{FF2B5EF4-FFF2-40B4-BE49-F238E27FC236}">
              <a16:creationId xmlns:a16="http://schemas.microsoft.com/office/drawing/2014/main" id="{00000000-0008-0000-0F00-0000A201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419" name="テキスト ボックス 418">
          <a:extLst>
            <a:ext uri="{FF2B5EF4-FFF2-40B4-BE49-F238E27FC236}">
              <a16:creationId xmlns:a16="http://schemas.microsoft.com/office/drawing/2014/main" id="{00000000-0008-0000-0F00-0000A3010000}"/>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420" name="直線コネクタ 419">
          <a:extLst>
            <a:ext uri="{FF2B5EF4-FFF2-40B4-BE49-F238E27FC236}">
              <a16:creationId xmlns:a16="http://schemas.microsoft.com/office/drawing/2014/main" id="{00000000-0008-0000-0F00-0000A401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421" name="テキスト ボックス 420">
          <a:extLst>
            <a:ext uri="{FF2B5EF4-FFF2-40B4-BE49-F238E27FC236}">
              <a16:creationId xmlns:a16="http://schemas.microsoft.com/office/drawing/2014/main" id="{00000000-0008-0000-0F00-0000A501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422" name="直線コネクタ 421">
          <a:extLst>
            <a:ext uri="{FF2B5EF4-FFF2-40B4-BE49-F238E27FC236}">
              <a16:creationId xmlns:a16="http://schemas.microsoft.com/office/drawing/2014/main" id="{00000000-0008-0000-0F00-0000A601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423" name="テキスト ボックス 422">
          <a:extLst>
            <a:ext uri="{FF2B5EF4-FFF2-40B4-BE49-F238E27FC236}">
              <a16:creationId xmlns:a16="http://schemas.microsoft.com/office/drawing/2014/main" id="{00000000-0008-0000-0F00-0000A701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424" name="直線コネクタ 423">
          <a:extLst>
            <a:ext uri="{FF2B5EF4-FFF2-40B4-BE49-F238E27FC236}">
              <a16:creationId xmlns:a16="http://schemas.microsoft.com/office/drawing/2014/main" id="{00000000-0008-0000-0F00-0000A801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425" name="テキスト ボックス 424">
          <a:extLst>
            <a:ext uri="{FF2B5EF4-FFF2-40B4-BE49-F238E27FC236}">
              <a16:creationId xmlns:a16="http://schemas.microsoft.com/office/drawing/2014/main" id="{00000000-0008-0000-0F00-0000A901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426" name="直線コネクタ 425">
          <a:extLst>
            <a:ext uri="{FF2B5EF4-FFF2-40B4-BE49-F238E27FC236}">
              <a16:creationId xmlns:a16="http://schemas.microsoft.com/office/drawing/2014/main" id="{00000000-0008-0000-0F00-0000AA01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427" name="テキスト ボックス 426">
          <a:extLst>
            <a:ext uri="{FF2B5EF4-FFF2-40B4-BE49-F238E27FC236}">
              <a16:creationId xmlns:a16="http://schemas.microsoft.com/office/drawing/2014/main" id="{00000000-0008-0000-0F00-0000AB01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428" name="直線コネクタ 427">
          <a:extLst>
            <a:ext uri="{FF2B5EF4-FFF2-40B4-BE49-F238E27FC236}">
              <a16:creationId xmlns:a16="http://schemas.microsoft.com/office/drawing/2014/main" id="{00000000-0008-0000-0F00-0000AC01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429" name="テキスト ボックス 428">
          <a:extLst>
            <a:ext uri="{FF2B5EF4-FFF2-40B4-BE49-F238E27FC236}">
              <a16:creationId xmlns:a16="http://schemas.microsoft.com/office/drawing/2014/main" id="{00000000-0008-0000-0F00-0000AD01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430" name="直線コネクタ 429">
          <a:extLst>
            <a:ext uri="{FF2B5EF4-FFF2-40B4-BE49-F238E27FC236}">
              <a16:creationId xmlns:a16="http://schemas.microsoft.com/office/drawing/2014/main" id="{00000000-0008-0000-0F00-0000AE01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431" name="テキスト ボックス 430">
          <a:extLst>
            <a:ext uri="{FF2B5EF4-FFF2-40B4-BE49-F238E27FC236}">
              <a16:creationId xmlns:a16="http://schemas.microsoft.com/office/drawing/2014/main" id="{00000000-0008-0000-0F00-0000AF01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32" name="直線コネクタ 431">
          <a:extLst>
            <a:ext uri="{FF2B5EF4-FFF2-40B4-BE49-F238E27FC236}">
              <a16:creationId xmlns:a16="http://schemas.microsoft.com/office/drawing/2014/main" id="{00000000-0008-0000-0F00-0000B001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33" name="テキスト ボックス 432">
          <a:extLst>
            <a:ext uri="{FF2B5EF4-FFF2-40B4-BE49-F238E27FC236}">
              <a16:creationId xmlns:a16="http://schemas.microsoft.com/office/drawing/2014/main" id="{00000000-0008-0000-0F00-0000B101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34" name="【庁舎】&#10;一人当たり面積グラフ枠">
          <a:extLst>
            <a:ext uri="{FF2B5EF4-FFF2-40B4-BE49-F238E27FC236}">
              <a16:creationId xmlns:a16="http://schemas.microsoft.com/office/drawing/2014/main" id="{00000000-0008-0000-0F00-0000B201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164374</xdr:rowOff>
    </xdr:from>
    <xdr:to>
      <xdr:col>116</xdr:col>
      <xdr:colOff>62864</xdr:colOff>
      <xdr:row>109</xdr:row>
      <xdr:rowOff>35379</xdr:rowOff>
    </xdr:to>
    <xdr:cxnSp macro="">
      <xdr:nvCxnSpPr>
        <xdr:cNvPr id="435" name="直線コネクタ 434">
          <a:extLst>
            <a:ext uri="{FF2B5EF4-FFF2-40B4-BE49-F238E27FC236}">
              <a16:creationId xmlns:a16="http://schemas.microsoft.com/office/drawing/2014/main" id="{00000000-0008-0000-0F00-0000B3010000}"/>
            </a:ext>
          </a:extLst>
        </xdr:cNvPr>
        <xdr:cNvCxnSpPr/>
      </xdr:nvCxnSpPr>
      <xdr:spPr>
        <a:xfrm flipV="1">
          <a:off x="22160864" y="17137924"/>
          <a:ext cx="0" cy="1585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436" name="【庁舎】&#10;一人当たり面積最小値テキスト">
          <a:extLst>
            <a:ext uri="{FF2B5EF4-FFF2-40B4-BE49-F238E27FC236}">
              <a16:creationId xmlns:a16="http://schemas.microsoft.com/office/drawing/2014/main" id="{00000000-0008-0000-0F00-0000B4010000}"/>
            </a:ext>
          </a:extLst>
        </xdr:cNvPr>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437" name="直線コネクタ 436">
          <a:extLst>
            <a:ext uri="{FF2B5EF4-FFF2-40B4-BE49-F238E27FC236}">
              <a16:creationId xmlns:a16="http://schemas.microsoft.com/office/drawing/2014/main" id="{00000000-0008-0000-0F00-0000B5010000}"/>
            </a:ext>
          </a:extLst>
        </xdr:cNvPr>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111051</xdr:rowOff>
    </xdr:from>
    <xdr:ext cx="469744" cy="259045"/>
    <xdr:sp macro="" textlink="">
      <xdr:nvSpPr>
        <xdr:cNvPr id="438" name="【庁舎】&#10;一人当たり面積最大値テキスト">
          <a:extLst>
            <a:ext uri="{FF2B5EF4-FFF2-40B4-BE49-F238E27FC236}">
              <a16:creationId xmlns:a16="http://schemas.microsoft.com/office/drawing/2014/main" id="{00000000-0008-0000-0F00-0000B6010000}"/>
            </a:ext>
          </a:extLst>
        </xdr:cNvPr>
        <xdr:cNvSpPr txBox="1"/>
      </xdr:nvSpPr>
      <xdr:spPr>
        <a:xfrm>
          <a:off x="22199600" y="16913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164374</xdr:rowOff>
    </xdr:from>
    <xdr:to>
      <xdr:col>116</xdr:col>
      <xdr:colOff>152400</xdr:colOff>
      <xdr:row>99</xdr:row>
      <xdr:rowOff>164374</xdr:rowOff>
    </xdr:to>
    <xdr:cxnSp macro="">
      <xdr:nvCxnSpPr>
        <xdr:cNvPr id="439" name="直線コネクタ 438">
          <a:extLst>
            <a:ext uri="{FF2B5EF4-FFF2-40B4-BE49-F238E27FC236}">
              <a16:creationId xmlns:a16="http://schemas.microsoft.com/office/drawing/2014/main" id="{00000000-0008-0000-0F00-0000B7010000}"/>
            </a:ext>
          </a:extLst>
        </xdr:cNvPr>
        <xdr:cNvCxnSpPr/>
      </xdr:nvCxnSpPr>
      <xdr:spPr>
        <a:xfrm>
          <a:off x="22072600" y="1713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163847</xdr:rowOff>
    </xdr:from>
    <xdr:ext cx="469744" cy="259045"/>
    <xdr:sp macro="" textlink="">
      <xdr:nvSpPr>
        <xdr:cNvPr id="440" name="【庁舎】&#10;一人当たり面積平均値テキスト">
          <a:extLst>
            <a:ext uri="{FF2B5EF4-FFF2-40B4-BE49-F238E27FC236}">
              <a16:creationId xmlns:a16="http://schemas.microsoft.com/office/drawing/2014/main" id="{00000000-0008-0000-0F00-0000B8010000}"/>
            </a:ext>
          </a:extLst>
        </xdr:cNvPr>
        <xdr:cNvSpPr txBox="1"/>
      </xdr:nvSpPr>
      <xdr:spPr>
        <a:xfrm>
          <a:off x="22199600" y="18166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xdr:rowOff>
    </xdr:from>
    <xdr:to>
      <xdr:col>116</xdr:col>
      <xdr:colOff>114300</xdr:colOff>
      <xdr:row>106</xdr:row>
      <xdr:rowOff>115570</xdr:rowOff>
    </xdr:to>
    <xdr:sp macro="" textlink="">
      <xdr:nvSpPr>
        <xdr:cNvPr id="441" name="フローチャート: 判断 440">
          <a:extLst>
            <a:ext uri="{FF2B5EF4-FFF2-40B4-BE49-F238E27FC236}">
              <a16:creationId xmlns:a16="http://schemas.microsoft.com/office/drawing/2014/main" id="{00000000-0008-0000-0F00-0000B9010000}"/>
            </a:ext>
          </a:extLst>
        </xdr:cNvPr>
        <xdr:cNvSpPr/>
      </xdr:nvSpPr>
      <xdr:spPr>
        <a:xfrm>
          <a:off x="22110700" y="1818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46627</xdr:rowOff>
    </xdr:from>
    <xdr:to>
      <xdr:col>112</xdr:col>
      <xdr:colOff>38100</xdr:colOff>
      <xdr:row>106</xdr:row>
      <xdr:rowOff>148227</xdr:rowOff>
    </xdr:to>
    <xdr:sp macro="" textlink="">
      <xdr:nvSpPr>
        <xdr:cNvPr id="442" name="フローチャート: 判断 441">
          <a:extLst>
            <a:ext uri="{FF2B5EF4-FFF2-40B4-BE49-F238E27FC236}">
              <a16:creationId xmlns:a16="http://schemas.microsoft.com/office/drawing/2014/main" id="{00000000-0008-0000-0F00-0000BA010000}"/>
            </a:ext>
          </a:extLst>
        </xdr:cNvPr>
        <xdr:cNvSpPr/>
      </xdr:nvSpPr>
      <xdr:spPr>
        <a:xfrm>
          <a:off x="21272500" y="182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164754</xdr:rowOff>
    </xdr:from>
    <xdr:ext cx="469744" cy="259045"/>
    <xdr:sp macro="" textlink="">
      <xdr:nvSpPr>
        <xdr:cNvPr id="443" name="n_1aveValue【庁舎】&#10;一人当たり面積">
          <a:extLst>
            <a:ext uri="{FF2B5EF4-FFF2-40B4-BE49-F238E27FC236}">
              <a16:creationId xmlns:a16="http://schemas.microsoft.com/office/drawing/2014/main" id="{00000000-0008-0000-0F00-0000BB010000}"/>
            </a:ext>
          </a:extLst>
        </xdr:cNvPr>
        <xdr:cNvSpPr txBox="1"/>
      </xdr:nvSpPr>
      <xdr:spPr>
        <a:xfrm>
          <a:off x="21075727" y="17995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118473</xdr:rowOff>
    </xdr:from>
    <xdr:to>
      <xdr:col>107</xdr:col>
      <xdr:colOff>101600</xdr:colOff>
      <xdr:row>106</xdr:row>
      <xdr:rowOff>48623</xdr:rowOff>
    </xdr:to>
    <xdr:sp macro="" textlink="">
      <xdr:nvSpPr>
        <xdr:cNvPr id="444" name="フローチャート: 判断 443">
          <a:extLst>
            <a:ext uri="{FF2B5EF4-FFF2-40B4-BE49-F238E27FC236}">
              <a16:creationId xmlns:a16="http://schemas.microsoft.com/office/drawing/2014/main" id="{00000000-0008-0000-0F00-0000BC010000}"/>
            </a:ext>
          </a:extLst>
        </xdr:cNvPr>
        <xdr:cNvSpPr/>
      </xdr:nvSpPr>
      <xdr:spPr>
        <a:xfrm>
          <a:off x="20383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65150</xdr:rowOff>
    </xdr:from>
    <xdr:ext cx="469744" cy="259045"/>
    <xdr:sp macro="" textlink="">
      <xdr:nvSpPr>
        <xdr:cNvPr id="445" name="n_2aveValue【庁舎】&#10;一人当たり面積">
          <a:extLst>
            <a:ext uri="{FF2B5EF4-FFF2-40B4-BE49-F238E27FC236}">
              <a16:creationId xmlns:a16="http://schemas.microsoft.com/office/drawing/2014/main" id="{00000000-0008-0000-0F00-0000BD010000}"/>
            </a:ext>
          </a:extLst>
        </xdr:cNvPr>
        <xdr:cNvSpPr txBox="1"/>
      </xdr:nvSpPr>
      <xdr:spPr>
        <a:xfrm>
          <a:off x="20199427" y="178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69487</xdr:rowOff>
    </xdr:from>
    <xdr:to>
      <xdr:col>102</xdr:col>
      <xdr:colOff>165100</xdr:colOff>
      <xdr:row>106</xdr:row>
      <xdr:rowOff>171087</xdr:rowOff>
    </xdr:to>
    <xdr:sp macro="" textlink="">
      <xdr:nvSpPr>
        <xdr:cNvPr id="446" name="フローチャート: 判断 445">
          <a:extLst>
            <a:ext uri="{FF2B5EF4-FFF2-40B4-BE49-F238E27FC236}">
              <a16:creationId xmlns:a16="http://schemas.microsoft.com/office/drawing/2014/main" id="{00000000-0008-0000-0F00-0000BE010000}"/>
            </a:ext>
          </a:extLst>
        </xdr:cNvPr>
        <xdr:cNvSpPr/>
      </xdr:nvSpPr>
      <xdr:spPr>
        <a:xfrm>
          <a:off x="19494500" y="1824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16164</xdr:rowOff>
    </xdr:from>
    <xdr:ext cx="469744" cy="259045"/>
    <xdr:sp macro="" textlink="">
      <xdr:nvSpPr>
        <xdr:cNvPr id="447" name="n_3aveValue【庁舎】&#10;一人当たり面積">
          <a:extLst>
            <a:ext uri="{FF2B5EF4-FFF2-40B4-BE49-F238E27FC236}">
              <a16:creationId xmlns:a16="http://schemas.microsoft.com/office/drawing/2014/main" id="{00000000-0008-0000-0F00-0000BF010000}"/>
            </a:ext>
          </a:extLst>
        </xdr:cNvPr>
        <xdr:cNvSpPr txBox="1"/>
      </xdr:nvSpPr>
      <xdr:spPr>
        <a:xfrm>
          <a:off x="19310427" y="1801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448" name="テキスト ボックス 447">
          <a:extLst>
            <a:ext uri="{FF2B5EF4-FFF2-40B4-BE49-F238E27FC236}">
              <a16:creationId xmlns:a16="http://schemas.microsoft.com/office/drawing/2014/main" id="{00000000-0008-0000-0F00-0000C001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49" name="テキスト ボックス 448">
          <a:extLst>
            <a:ext uri="{FF2B5EF4-FFF2-40B4-BE49-F238E27FC236}">
              <a16:creationId xmlns:a16="http://schemas.microsoft.com/office/drawing/2014/main" id="{00000000-0008-0000-0F00-0000C101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50" name="テキスト ボックス 449">
          <a:extLst>
            <a:ext uri="{FF2B5EF4-FFF2-40B4-BE49-F238E27FC236}">
              <a16:creationId xmlns:a16="http://schemas.microsoft.com/office/drawing/2014/main" id="{00000000-0008-0000-0F00-0000C201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51" name="テキスト ボックス 450">
          <a:extLst>
            <a:ext uri="{FF2B5EF4-FFF2-40B4-BE49-F238E27FC236}">
              <a16:creationId xmlns:a16="http://schemas.microsoft.com/office/drawing/2014/main" id="{00000000-0008-0000-0F00-0000C301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52" name="テキスト ボックス 451">
          <a:extLst>
            <a:ext uri="{FF2B5EF4-FFF2-40B4-BE49-F238E27FC236}">
              <a16:creationId xmlns:a16="http://schemas.microsoft.com/office/drawing/2014/main" id="{00000000-0008-0000-0F00-0000C401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89081</xdr:rowOff>
    </xdr:from>
    <xdr:to>
      <xdr:col>112</xdr:col>
      <xdr:colOff>38100</xdr:colOff>
      <xdr:row>107</xdr:row>
      <xdr:rowOff>19231</xdr:rowOff>
    </xdr:to>
    <xdr:sp macro="" textlink="">
      <xdr:nvSpPr>
        <xdr:cNvPr id="453" name="楕円 452">
          <a:extLst>
            <a:ext uri="{FF2B5EF4-FFF2-40B4-BE49-F238E27FC236}">
              <a16:creationId xmlns:a16="http://schemas.microsoft.com/office/drawing/2014/main" id="{00000000-0008-0000-0F00-0000C5010000}"/>
            </a:ext>
          </a:extLst>
        </xdr:cNvPr>
        <xdr:cNvSpPr/>
      </xdr:nvSpPr>
      <xdr:spPr>
        <a:xfrm>
          <a:off x="21272500" y="1826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85816</xdr:rowOff>
    </xdr:from>
    <xdr:to>
      <xdr:col>102</xdr:col>
      <xdr:colOff>165100</xdr:colOff>
      <xdr:row>107</xdr:row>
      <xdr:rowOff>15966</xdr:rowOff>
    </xdr:to>
    <xdr:sp macro="" textlink="">
      <xdr:nvSpPr>
        <xdr:cNvPr id="454" name="楕円 453">
          <a:extLst>
            <a:ext uri="{FF2B5EF4-FFF2-40B4-BE49-F238E27FC236}">
              <a16:creationId xmlns:a16="http://schemas.microsoft.com/office/drawing/2014/main" id="{00000000-0008-0000-0F00-0000C6010000}"/>
            </a:ext>
          </a:extLst>
        </xdr:cNvPr>
        <xdr:cNvSpPr/>
      </xdr:nvSpPr>
      <xdr:spPr>
        <a:xfrm>
          <a:off x="19494500" y="1825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10358</xdr:rowOff>
    </xdr:from>
    <xdr:ext cx="469744" cy="259045"/>
    <xdr:sp macro="" textlink="">
      <xdr:nvSpPr>
        <xdr:cNvPr id="455" name="n_1mainValue【庁舎】&#10;一人当たり面積">
          <a:extLst>
            <a:ext uri="{FF2B5EF4-FFF2-40B4-BE49-F238E27FC236}">
              <a16:creationId xmlns:a16="http://schemas.microsoft.com/office/drawing/2014/main" id="{00000000-0008-0000-0F00-0000C7010000}"/>
            </a:ext>
          </a:extLst>
        </xdr:cNvPr>
        <xdr:cNvSpPr txBox="1"/>
      </xdr:nvSpPr>
      <xdr:spPr>
        <a:xfrm>
          <a:off x="21075727" y="1835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7093</xdr:rowOff>
    </xdr:from>
    <xdr:ext cx="469744" cy="259045"/>
    <xdr:sp macro="" textlink="">
      <xdr:nvSpPr>
        <xdr:cNvPr id="456" name="n_3mainValue【庁舎】&#10;一人当たり面積">
          <a:extLst>
            <a:ext uri="{FF2B5EF4-FFF2-40B4-BE49-F238E27FC236}">
              <a16:creationId xmlns:a16="http://schemas.microsoft.com/office/drawing/2014/main" id="{00000000-0008-0000-0F00-0000C8010000}"/>
            </a:ext>
          </a:extLst>
        </xdr:cNvPr>
        <xdr:cNvSpPr txBox="1"/>
      </xdr:nvSpPr>
      <xdr:spPr>
        <a:xfrm>
          <a:off x="19310427" y="1835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57" name="正方形/長方形 456">
          <a:extLst>
            <a:ext uri="{FF2B5EF4-FFF2-40B4-BE49-F238E27FC236}">
              <a16:creationId xmlns:a16="http://schemas.microsoft.com/office/drawing/2014/main" id="{00000000-0008-0000-0F00-0000C901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58" name="正方形/長方形 457">
          <a:extLst>
            <a:ext uri="{FF2B5EF4-FFF2-40B4-BE49-F238E27FC236}">
              <a16:creationId xmlns:a16="http://schemas.microsoft.com/office/drawing/2014/main" id="{00000000-0008-0000-0F00-0000CA01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59" name="テキスト ボックス 458">
          <a:extLst>
            <a:ext uri="{FF2B5EF4-FFF2-40B4-BE49-F238E27FC236}">
              <a16:creationId xmlns:a16="http://schemas.microsoft.com/office/drawing/2014/main" id="{00000000-0008-0000-0F00-0000CB01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類似団体と比較して特に有形固定資産減価償却率が高くなっている施設は，道路，児童館，消防施設となっている。道路についてはこれまでも補助事業等活用し，交通量等勘案し年次的に維持補修を進めてきている。児童館については，本村に１施設のみ設置されているもので，築２３年経過しているものである。消防施設については，平成３０年度から年次的に施設改修を行</a:t>
          </a:r>
          <a:r>
            <a:rPr kumimoji="1" lang="ja-JP" altLang="en-US" sz="1100" b="0" i="0" baseline="0">
              <a:solidFill>
                <a:schemeClr val="dk1"/>
              </a:solidFill>
              <a:effectLst/>
              <a:latin typeface="+mn-lt"/>
              <a:ea typeface="+mn-ea"/>
              <a:cs typeface="+mn-cs"/>
            </a:rPr>
            <a:t>うなど</a:t>
          </a:r>
          <a:r>
            <a:rPr kumimoji="1" lang="ja-JP" altLang="ja-JP" sz="1100" b="0" i="0" baseline="0">
              <a:solidFill>
                <a:schemeClr val="dk1"/>
              </a:solidFill>
              <a:effectLst/>
              <a:latin typeface="+mn-lt"/>
              <a:ea typeface="+mn-ea"/>
              <a:cs typeface="+mn-cs"/>
            </a:rPr>
            <a:t>老朽化対策に取り組んでいる。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今後も公共施設等総合管理計画等に基づき施設の維持管理を適切に進めていくこととする。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宮城県大衡村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5,983
5,901
60.32
4,671,216
4,541,406
114,294
2,517,384
3,540,206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自動車関連産業等の大型事業所の企業立地</a:t>
          </a:r>
          <a:r>
            <a:rPr kumimoji="1" lang="ja-JP" altLang="en-US" sz="1100" baseline="0">
              <a:solidFill>
                <a:schemeClr val="dk1"/>
              </a:solidFill>
              <a:effectLst/>
              <a:latin typeface="+mn-lt"/>
              <a:ea typeface="+mn-ea"/>
              <a:cs typeface="+mn-cs"/>
            </a:rPr>
            <a:t>及び住宅団地整備</a:t>
          </a:r>
          <a:r>
            <a:rPr kumimoji="1" lang="ja-JP" altLang="ja-JP" sz="1100" baseline="0">
              <a:solidFill>
                <a:schemeClr val="dk1"/>
              </a:solidFill>
              <a:effectLst/>
              <a:latin typeface="+mn-lt"/>
              <a:ea typeface="+mn-ea"/>
              <a:cs typeface="+mn-cs"/>
            </a:rPr>
            <a:t>により，税収が堅調に伸びており，近年は全国・県・類似団体平均を上回る状況が続いている</a:t>
          </a:r>
          <a:r>
            <a:rPr kumimoji="1" lang="ja-JP" altLang="en-US" sz="1100" baseline="0">
              <a:solidFill>
                <a:schemeClr val="dk1"/>
              </a:solidFill>
              <a:effectLst/>
              <a:latin typeface="+mn-lt"/>
              <a:ea typeface="+mn-ea"/>
              <a:cs typeface="+mn-cs"/>
            </a:rPr>
            <a:t>（Ｈ</a:t>
          </a:r>
          <a:r>
            <a:rPr kumimoji="1" lang="en-US" altLang="ja-JP" sz="1100" baseline="0">
              <a:solidFill>
                <a:schemeClr val="dk1"/>
              </a:solidFill>
              <a:effectLst/>
              <a:latin typeface="+mn-lt"/>
              <a:ea typeface="+mn-ea"/>
              <a:cs typeface="+mn-cs"/>
            </a:rPr>
            <a:t>26</a:t>
          </a:r>
          <a:r>
            <a:rPr kumimoji="1" lang="ja-JP" altLang="en-US" sz="1100" baseline="0">
              <a:solidFill>
                <a:schemeClr val="dk1"/>
              </a:solidFill>
              <a:effectLst/>
              <a:latin typeface="+mn-lt"/>
              <a:ea typeface="+mn-ea"/>
              <a:cs typeface="+mn-cs"/>
            </a:rPr>
            <a:t>から</a:t>
          </a:r>
          <a:r>
            <a:rPr kumimoji="1" lang="en-US" altLang="ja-JP" sz="1100" baseline="0">
              <a:solidFill>
                <a:schemeClr val="dk1"/>
              </a:solidFill>
              <a:effectLst/>
              <a:latin typeface="+mn-lt"/>
              <a:ea typeface="+mn-ea"/>
              <a:cs typeface="+mn-cs"/>
            </a:rPr>
            <a:t>5</a:t>
          </a:r>
          <a:r>
            <a:rPr kumimoji="1" lang="ja-JP" altLang="en-US" sz="1100" baseline="0">
              <a:solidFill>
                <a:schemeClr val="dk1"/>
              </a:solidFill>
              <a:effectLst/>
              <a:latin typeface="+mn-lt"/>
              <a:ea typeface="+mn-ea"/>
              <a:cs typeface="+mn-cs"/>
            </a:rPr>
            <a:t>年連続して増加）</a:t>
          </a:r>
          <a:r>
            <a:rPr kumimoji="1" lang="ja-JP" altLang="ja-JP" sz="1100" baseline="0">
              <a:solidFill>
                <a:schemeClr val="dk1"/>
              </a:solidFill>
              <a:effectLst/>
              <a:latin typeface="+mn-lt"/>
              <a:ea typeface="+mn-ea"/>
              <a:cs typeface="+mn-cs"/>
            </a:rPr>
            <a:t>。</a:t>
          </a:r>
          <a:endParaRPr lang="ja-JP" altLang="ja-JP" sz="1400">
            <a:effectLst/>
          </a:endParaRPr>
        </a:p>
        <a:p>
          <a:r>
            <a:rPr kumimoji="1" lang="ja-JP" altLang="ja-JP" sz="1100" baseline="0">
              <a:solidFill>
                <a:schemeClr val="dk1"/>
              </a:solidFill>
              <a:effectLst/>
              <a:latin typeface="+mn-lt"/>
              <a:ea typeface="+mn-ea"/>
              <a:cs typeface="+mn-cs"/>
            </a:rPr>
            <a:t>　今後も企業誘致，定住促進，子育て支援事業を積極的に展開しながら，各種事業の選択と集中による歳出抑制，税の徴収強化等を図り，行財政の効率的な運営・財政の健全化に努める。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31448</xdr:rowOff>
    </xdr:from>
    <xdr:to>
      <xdr:col>23</xdr:col>
      <xdr:colOff>133350</xdr:colOff>
      <xdr:row>44</xdr:row>
      <xdr:rowOff>130628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03648"/>
          <a:ext cx="0" cy="14707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117825</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31448</xdr:rowOff>
    </xdr:from>
    <xdr:to>
      <xdr:col>24</xdr:col>
      <xdr:colOff>12700</xdr:colOff>
      <xdr:row>36</xdr:row>
      <xdr:rowOff>31448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92528</xdr:rowOff>
    </xdr:from>
    <xdr:to>
      <xdr:col>23</xdr:col>
      <xdr:colOff>133350</xdr:colOff>
      <xdr:row>40</xdr:row>
      <xdr:rowOff>149981</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4114800" y="6950528"/>
          <a:ext cx="8382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119034</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19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149981</xdr:rowOff>
    </xdr:from>
    <xdr:to>
      <xdr:col>19</xdr:col>
      <xdr:colOff>133350</xdr:colOff>
      <xdr:row>41</xdr:row>
      <xdr:rowOff>24493</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007981"/>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158448</xdr:rowOff>
    </xdr:from>
    <xdr:to>
      <xdr:col>19</xdr:col>
      <xdr:colOff>184150</xdr:colOff>
      <xdr:row>43</xdr:row>
      <xdr:rowOff>88598</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73375</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445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24493</xdr:rowOff>
    </xdr:from>
    <xdr:to>
      <xdr:col>15</xdr:col>
      <xdr:colOff>82550</xdr:colOff>
      <xdr:row>41</xdr:row>
      <xdr:rowOff>35983</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053943"/>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169938</xdr:rowOff>
    </xdr:from>
    <xdr:to>
      <xdr:col>15</xdr:col>
      <xdr:colOff>133350</xdr:colOff>
      <xdr:row>43</xdr:row>
      <xdr:rowOff>100088</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84865</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35983</xdr:rowOff>
    </xdr:from>
    <xdr:to>
      <xdr:col>11</xdr:col>
      <xdr:colOff>31750</xdr:colOff>
      <xdr:row>41</xdr:row>
      <xdr:rowOff>47474</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06543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9978</xdr:rowOff>
    </xdr:from>
    <xdr:to>
      <xdr:col>11</xdr:col>
      <xdr:colOff>82550</xdr:colOff>
      <xdr:row>43</xdr:row>
      <xdr:rowOff>111578</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96355</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61884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41728</xdr:rowOff>
    </xdr:from>
    <xdr:to>
      <xdr:col>23</xdr:col>
      <xdr:colOff>184150</xdr:colOff>
      <xdr:row>40</xdr:row>
      <xdr:rowOff>143328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58255</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674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99181</xdr:rowOff>
    </xdr:from>
    <xdr:to>
      <xdr:col>19</xdr:col>
      <xdr:colOff>184150</xdr:colOff>
      <xdr:row>41</xdr:row>
      <xdr:rowOff>29331</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695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39508</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726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145143</xdr:rowOff>
    </xdr:from>
    <xdr:to>
      <xdr:col>15</xdr:col>
      <xdr:colOff>133350</xdr:colOff>
      <xdr:row>41</xdr:row>
      <xdr:rowOff>75293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85470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156633</xdr:rowOff>
    </xdr:from>
    <xdr:to>
      <xdr:col>11</xdr:col>
      <xdr:colOff>82550</xdr:colOff>
      <xdr:row>41</xdr:row>
      <xdr:rowOff>86783</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96960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168124</xdr:rowOff>
    </xdr:from>
    <xdr:to>
      <xdr:col>7</xdr:col>
      <xdr:colOff>31750</xdr:colOff>
      <xdr:row>41</xdr:row>
      <xdr:rowOff>98274</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0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108451</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7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率が上昇しており大きな要因として，税収が震災復興特別交付税に振り変わったことが挙げられる。通常，税収として見込める固定資産税の一部が，震災復興特区による減免となり，これに関しては震災復興特別交付税として全額措置されるが，他方，臨時一般財源扱いとなるため経常収支比率には反映されないため，上昇する一因となった。</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年度は更に，普通交付税の大幅な減少により率が上昇した。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今後も更に行財政改革を図り，義務的経費の削減に努める。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102870</xdr:rowOff>
    </xdr:from>
    <xdr:to>
      <xdr:col>23</xdr:col>
      <xdr:colOff>133350</xdr:colOff>
      <xdr:row>65</xdr:row>
      <xdr:rowOff>119562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10046970"/>
          <a:ext cx="0" cy="12168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91639</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235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119562</xdr:rowOff>
    </xdr:from>
    <xdr:to>
      <xdr:col>24</xdr:col>
      <xdr:colOff>12700</xdr:colOff>
      <xdr:row>65</xdr:row>
      <xdr:rowOff>119562</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263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17797</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102870</xdr:rowOff>
    </xdr:from>
    <xdr:to>
      <xdr:col>24</xdr:col>
      <xdr:colOff>12700</xdr:colOff>
      <xdr:row>58</xdr:row>
      <xdr:rowOff>102870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119562</xdr:rowOff>
    </xdr:from>
    <xdr:to>
      <xdr:col>23</xdr:col>
      <xdr:colOff>133350</xdr:colOff>
      <xdr:row>66</xdr:row>
      <xdr:rowOff>106680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4114800" y="11263812"/>
          <a:ext cx="838200" cy="158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49003</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6789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32476</xdr:rowOff>
    </xdr:from>
    <xdr:to>
      <xdr:col>23</xdr:col>
      <xdr:colOff>184150</xdr:colOff>
      <xdr:row>63</xdr:row>
      <xdr:rowOff>134076</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83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146231</xdr:rowOff>
    </xdr:from>
    <xdr:to>
      <xdr:col>19</xdr:col>
      <xdr:colOff>133350</xdr:colOff>
      <xdr:row>66</xdr:row>
      <xdr:rowOff>106680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3225800" y="11119031"/>
          <a:ext cx="889000" cy="303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8346</xdr:rowOff>
    </xdr:from>
    <xdr:to>
      <xdr:col>19</xdr:col>
      <xdr:colOff>184150</xdr:colOff>
      <xdr:row>63</xdr:row>
      <xdr:rowOff>109946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080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120123</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0578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66040</xdr:rowOff>
    </xdr:from>
    <xdr:to>
      <xdr:col>15</xdr:col>
      <xdr:colOff>82550</xdr:colOff>
      <xdr:row>64</xdr:row>
      <xdr:rowOff>146231</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2336800" y="10867390"/>
          <a:ext cx="889000" cy="25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145324</xdr:rowOff>
    </xdr:from>
    <xdr:to>
      <xdr:col>15</xdr:col>
      <xdr:colOff>133350</xdr:colOff>
      <xdr:row>63</xdr:row>
      <xdr:rowOff>75474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0775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85651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0544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66040</xdr:rowOff>
    </xdr:from>
    <xdr:to>
      <xdr:col>11</xdr:col>
      <xdr:colOff>31750</xdr:colOff>
      <xdr:row>64</xdr:row>
      <xdr:rowOff>18687</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flipV="1">
          <a:off x="1447800" y="10867390"/>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55699</xdr:rowOff>
    </xdr:from>
    <xdr:to>
      <xdr:col>11</xdr:col>
      <xdr:colOff>82550</xdr:colOff>
      <xdr:row>62</xdr:row>
      <xdr:rowOff>157299</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068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167476</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045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32476</xdr:rowOff>
    </xdr:from>
    <xdr:to>
      <xdr:col>7</xdr:col>
      <xdr:colOff>31750</xdr:colOff>
      <xdr:row>63</xdr:row>
      <xdr:rowOff>134076</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083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144253</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060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68762</xdr:rowOff>
    </xdr:from>
    <xdr:to>
      <xdr:col>23</xdr:col>
      <xdr:colOff>184150</xdr:colOff>
      <xdr:row>65</xdr:row>
      <xdr:rowOff>170362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121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136089</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110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55880</xdr:rowOff>
    </xdr:from>
    <xdr:to>
      <xdr:col>19</xdr:col>
      <xdr:colOff>184150</xdr:colOff>
      <xdr:row>66</xdr:row>
      <xdr:rowOff>157480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142257</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11457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95431</xdr:rowOff>
    </xdr:from>
    <xdr:to>
      <xdr:col>15</xdr:col>
      <xdr:colOff>133350</xdr:colOff>
      <xdr:row>65</xdr:row>
      <xdr:rowOff>25581</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106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10358</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1154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15240</xdr:rowOff>
    </xdr:from>
    <xdr:to>
      <xdr:col>11</xdr:col>
      <xdr:colOff>82550</xdr:colOff>
      <xdr:row>63</xdr:row>
      <xdr:rowOff>116840</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101617</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139337</xdr:rowOff>
    </xdr:from>
    <xdr:to>
      <xdr:col>7</xdr:col>
      <xdr:colOff>31750</xdr:colOff>
      <xdr:row>64</xdr:row>
      <xdr:rowOff>69487</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1094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54264</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1102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[228,132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近年の経費決算額は，年々増加傾向にあるが，同様に人口も微増であるが増加していることから，人口１人当たりの決算額は横ばい状況となっており，類似団体平均とほぼ同額となっている。</a:t>
          </a:r>
          <a:endParaRPr lang="ja-JP" altLang="ja-JP" sz="1400">
            <a:effectLst/>
          </a:endParaRPr>
        </a:p>
        <a:p>
          <a:r>
            <a:rPr kumimoji="1" lang="ja-JP" altLang="ja-JP" sz="1100">
              <a:solidFill>
                <a:schemeClr val="dk1"/>
              </a:solidFill>
              <a:effectLst/>
              <a:latin typeface="+mn-lt"/>
              <a:ea typeface="+mn-ea"/>
              <a:cs typeface="+mn-cs"/>
            </a:rPr>
            <a:t>　しかしながら，宮城県平均，全国平均を大きく上回っていることから，今後も維持管理経費の節減に努める。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a:extLst>
            <a:ext uri="{FF2B5EF4-FFF2-40B4-BE49-F238E27FC236}">
              <a16:creationId xmlns:a16="http://schemas.microsoft.com/office/drawing/2014/main" id="{00000000-0008-0000-0300-0000C2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136365</xdr:rowOff>
    </xdr:from>
    <xdr:to>
      <xdr:col>23</xdr:col>
      <xdr:colOff>133350</xdr:colOff>
      <xdr:row>89</xdr:row>
      <xdr:rowOff>27854</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953000" y="13852365"/>
          <a:ext cx="0" cy="14345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171381</xdr:rowOff>
    </xdr:from>
    <xdr:ext cx="762000" cy="259045"/>
    <xdr:sp macro="" textlink="">
      <xdr:nvSpPr>
        <xdr:cNvPr id="196" name="人件費・物件費等の状況最小値テキスト">
          <a:extLst>
            <a:ext uri="{FF2B5EF4-FFF2-40B4-BE49-F238E27FC236}">
              <a16:creationId xmlns:a16="http://schemas.microsoft.com/office/drawing/2014/main" id="{00000000-0008-0000-0300-0000C4000000}"/>
            </a:ext>
          </a:extLst>
        </xdr:cNvPr>
        <xdr:cNvSpPr txBox="1"/>
      </xdr:nvSpPr>
      <xdr:spPr>
        <a:xfrm>
          <a:off x="5041900" y="1525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27854</xdr:rowOff>
    </xdr:from>
    <xdr:to>
      <xdr:col>24</xdr:col>
      <xdr:colOff>12700</xdr:colOff>
      <xdr:row>89</xdr:row>
      <xdr:rowOff>27854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528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51292</xdr:rowOff>
    </xdr:from>
    <xdr:ext cx="762000" cy="259045"/>
    <xdr:sp macro="" textlink="">
      <xdr:nvSpPr>
        <xdr:cNvPr id="198" name="人件費・物件費等の状況最大値テキスト">
          <a:extLst>
            <a:ext uri="{FF2B5EF4-FFF2-40B4-BE49-F238E27FC236}">
              <a16:creationId xmlns:a16="http://schemas.microsoft.com/office/drawing/2014/main" id="{00000000-0008-0000-0300-0000C6000000}"/>
            </a:ext>
          </a:extLst>
        </xdr:cNvPr>
        <xdr:cNvSpPr txBox="1"/>
      </xdr:nvSpPr>
      <xdr:spPr>
        <a:xfrm>
          <a:off x="5041900" y="1359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136365</xdr:rowOff>
    </xdr:from>
    <xdr:to>
      <xdr:col>24</xdr:col>
      <xdr:colOff>12700</xdr:colOff>
      <xdr:row>80</xdr:row>
      <xdr:rowOff>136365</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864100" y="1385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113894</xdr:rowOff>
    </xdr:from>
    <xdr:to>
      <xdr:col>23</xdr:col>
      <xdr:colOff>133350</xdr:colOff>
      <xdr:row>82</xdr:row>
      <xdr:rowOff>126003</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4114800" y="14172794"/>
          <a:ext cx="838200" cy="12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78086</xdr:rowOff>
    </xdr:from>
    <xdr:ext cx="762000" cy="259045"/>
    <xdr:sp macro="" textlink="">
      <xdr:nvSpPr>
        <xdr:cNvPr id="201" name="人件費・物件費等の状況平均値テキスト">
          <a:extLst>
            <a:ext uri="{FF2B5EF4-FFF2-40B4-BE49-F238E27FC236}">
              <a16:creationId xmlns:a16="http://schemas.microsoft.com/office/drawing/2014/main" id="{00000000-0008-0000-0300-0000C9000000}"/>
            </a:ext>
          </a:extLst>
        </xdr:cNvPr>
        <xdr:cNvSpPr txBox="1"/>
      </xdr:nvSpPr>
      <xdr:spPr>
        <a:xfrm>
          <a:off x="5041900" y="13965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61559</xdr:rowOff>
    </xdr:from>
    <xdr:to>
      <xdr:col>23</xdr:col>
      <xdr:colOff>184150</xdr:colOff>
      <xdr:row>82</xdr:row>
      <xdr:rowOff>163159</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902200" y="141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97854</xdr:rowOff>
    </xdr:from>
    <xdr:to>
      <xdr:col>19</xdr:col>
      <xdr:colOff>133350</xdr:colOff>
      <xdr:row>82</xdr:row>
      <xdr:rowOff>113894</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3225800" y="14156754"/>
          <a:ext cx="889000" cy="1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57414</xdr:rowOff>
    </xdr:from>
    <xdr:to>
      <xdr:col>19</xdr:col>
      <xdr:colOff>184150</xdr:colOff>
      <xdr:row>82</xdr:row>
      <xdr:rowOff>159014</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40640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169191</xdr:rowOff>
    </xdr:from>
    <xdr:ext cx="7366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733800" y="13885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90656</xdr:rowOff>
    </xdr:from>
    <xdr:to>
      <xdr:col>15</xdr:col>
      <xdr:colOff>82550</xdr:colOff>
      <xdr:row>82</xdr:row>
      <xdr:rowOff>97854</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2336800" y="14149556"/>
          <a:ext cx="889000" cy="7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69667</xdr:rowOff>
    </xdr:from>
    <xdr:to>
      <xdr:col>15</xdr:col>
      <xdr:colOff>133350</xdr:colOff>
      <xdr:row>82</xdr:row>
      <xdr:rowOff>171267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3175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156044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844800" y="1421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90656</xdr:rowOff>
    </xdr:from>
    <xdr:to>
      <xdr:col>11</xdr:col>
      <xdr:colOff>31750</xdr:colOff>
      <xdr:row>82</xdr:row>
      <xdr:rowOff>140898</xdr:rowOff>
    </xdr:to>
    <xdr:cxnSp macro="">
      <xdr:nvCxnSpPr>
        <xdr:cNvPr id="209" name="直線コネクタ 208">
          <a:extLst>
            <a:ext uri="{FF2B5EF4-FFF2-40B4-BE49-F238E27FC236}">
              <a16:creationId xmlns:a16="http://schemas.microsoft.com/office/drawing/2014/main" id="{00000000-0008-0000-0300-0000D1000000}"/>
            </a:ext>
          </a:extLst>
        </xdr:cNvPr>
        <xdr:cNvCxnSpPr/>
      </xdr:nvCxnSpPr>
      <xdr:spPr>
        <a:xfrm flipV="1">
          <a:off x="1447800" y="14149556"/>
          <a:ext cx="889000" cy="50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39181</xdr:rowOff>
    </xdr:from>
    <xdr:to>
      <xdr:col>11</xdr:col>
      <xdr:colOff>82550</xdr:colOff>
      <xdr:row>82</xdr:row>
      <xdr:rowOff>140781</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2286000" y="1409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150958</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955800" y="13866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35520</xdr:rowOff>
    </xdr:from>
    <xdr:to>
      <xdr:col>7</xdr:col>
      <xdr:colOff>31750</xdr:colOff>
      <xdr:row>82</xdr:row>
      <xdr:rowOff>137120</xdr:rowOff>
    </xdr:to>
    <xdr:sp macro="" textlink="">
      <xdr:nvSpPr>
        <xdr:cNvPr id="212" name="フローチャート: 判断 211">
          <a:extLst>
            <a:ext uri="{FF2B5EF4-FFF2-40B4-BE49-F238E27FC236}">
              <a16:creationId xmlns:a16="http://schemas.microsoft.com/office/drawing/2014/main" id="{00000000-0008-0000-0300-0000D4000000}"/>
            </a:ext>
          </a:extLst>
        </xdr:cNvPr>
        <xdr:cNvSpPr/>
      </xdr:nvSpPr>
      <xdr:spPr>
        <a:xfrm>
          <a:off x="1397000" y="1409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147297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066800" y="1386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75203</xdr:rowOff>
    </xdr:from>
    <xdr:to>
      <xdr:col>23</xdr:col>
      <xdr:colOff>184150</xdr:colOff>
      <xdr:row>83</xdr:row>
      <xdr:rowOff>5353</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902200" y="1413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47280</xdr:rowOff>
    </xdr:from>
    <xdr:ext cx="762000" cy="259045"/>
    <xdr:sp macro="" textlink="">
      <xdr:nvSpPr>
        <xdr:cNvPr id="220" name="人件費・物件費等の状況該当値テキスト">
          <a:extLst>
            <a:ext uri="{FF2B5EF4-FFF2-40B4-BE49-F238E27FC236}">
              <a16:creationId xmlns:a16="http://schemas.microsoft.com/office/drawing/2014/main" id="{00000000-0008-0000-0300-0000DC000000}"/>
            </a:ext>
          </a:extLst>
        </xdr:cNvPr>
        <xdr:cNvSpPr txBox="1"/>
      </xdr:nvSpPr>
      <xdr:spPr>
        <a:xfrm>
          <a:off x="5041900" y="14106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63094</xdr:rowOff>
    </xdr:from>
    <xdr:to>
      <xdr:col>19</xdr:col>
      <xdr:colOff>184150</xdr:colOff>
      <xdr:row>82</xdr:row>
      <xdr:rowOff>164694</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4064000" y="1412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149471</xdr:rowOff>
    </xdr:from>
    <xdr:ext cx="7366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3733800" y="14208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47054</xdr:rowOff>
    </xdr:from>
    <xdr:to>
      <xdr:col>15</xdr:col>
      <xdr:colOff>133350</xdr:colOff>
      <xdr:row>82</xdr:row>
      <xdr:rowOff>148654</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3175000" y="1410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158831</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2844800" y="13874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39856</xdr:rowOff>
    </xdr:from>
    <xdr:to>
      <xdr:col>11</xdr:col>
      <xdr:colOff>82550</xdr:colOff>
      <xdr:row>82</xdr:row>
      <xdr:rowOff>141456</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2286000" y="1409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126233</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955800" y="1418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90098</xdr:rowOff>
    </xdr:from>
    <xdr:to>
      <xdr:col>7</xdr:col>
      <xdr:colOff>31750</xdr:colOff>
      <xdr:row>83</xdr:row>
      <xdr:rowOff>20248</xdr:rowOff>
    </xdr:to>
    <xdr:sp macro="" textlink="">
      <xdr:nvSpPr>
        <xdr:cNvPr id="227" name="楕円 226">
          <a:extLst>
            <a:ext uri="{FF2B5EF4-FFF2-40B4-BE49-F238E27FC236}">
              <a16:creationId xmlns:a16="http://schemas.microsoft.com/office/drawing/2014/main" id="{00000000-0008-0000-0300-0000E3000000}"/>
            </a:ext>
          </a:extLst>
        </xdr:cNvPr>
        <xdr:cNvSpPr/>
      </xdr:nvSpPr>
      <xdr:spPr>
        <a:xfrm>
          <a:off x="1397000" y="1414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5025</xdr:rowOff>
    </xdr:from>
    <xdr:ext cx="762000" cy="259045"/>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066800" y="1423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a:extLst>
            <a:ext uri="{FF2B5EF4-FFF2-40B4-BE49-F238E27FC236}">
              <a16:creationId xmlns:a16="http://schemas.microsoft.com/office/drawing/2014/main" id="{00000000-0008-0000-0300-0000F0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職員の定員適正化計画等に基づき，本村独自に給与体系の見直しを積極的に実施しており，全国平均並びに類似団体平均を下回っている状況である。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今後も種々総点検を行うなど，より一層の給与の適正化に努める。</a:t>
          </a:r>
          <a:endParaRPr kumimoji="1" lang="en-US" altLang="ja-JP" sz="1100">
            <a:solidFill>
              <a:schemeClr val="dk1"/>
            </a:solidFill>
            <a:effectLst/>
            <a:latin typeface="+mn-lt"/>
            <a:ea typeface="+mn-ea"/>
            <a:cs typeface="+mn-cs"/>
          </a:endParaRPr>
        </a:p>
        <a:p>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a:extLst>
            <a:ext uri="{FF2B5EF4-FFF2-40B4-BE49-F238E27FC236}">
              <a16:creationId xmlns:a16="http://schemas.microsoft.com/office/drawing/2014/main" id="{00000000-0008-0000-0300-0000FF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a:extLst>
            <a:ext uri="{FF2B5EF4-FFF2-40B4-BE49-F238E27FC236}">
              <a16:creationId xmlns:a16="http://schemas.microsoft.com/office/drawing/2014/main" id="{00000000-0008-0000-0300-000000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57855</xdr:rowOff>
    </xdr:from>
    <xdr:to>
      <xdr:col>81</xdr:col>
      <xdr:colOff>44450</xdr:colOff>
      <xdr:row>89</xdr:row>
      <xdr:rowOff>96661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7018000" y="13773855"/>
          <a:ext cx="0" cy="15818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68738</xdr:rowOff>
    </xdr:from>
    <xdr:ext cx="762000" cy="259045"/>
    <xdr:sp macro="" textlink="">
      <xdr:nvSpPr>
        <xdr:cNvPr id="258" name="給与水準   （国との比較）最小値テキスト">
          <a:extLst>
            <a:ext uri="{FF2B5EF4-FFF2-40B4-BE49-F238E27FC236}">
              <a16:creationId xmlns:a16="http://schemas.microsoft.com/office/drawing/2014/main" id="{00000000-0008-0000-0300-000002010000}"/>
            </a:ext>
          </a:extLst>
        </xdr:cNvPr>
        <xdr:cNvSpPr txBox="1"/>
      </xdr:nvSpPr>
      <xdr:spPr>
        <a:xfrm>
          <a:off x="17106900" y="1532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96661</xdr:rowOff>
    </xdr:from>
    <xdr:to>
      <xdr:col>81</xdr:col>
      <xdr:colOff>133350</xdr:colOff>
      <xdr:row>89</xdr:row>
      <xdr:rowOff>96661</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535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144232</xdr:rowOff>
    </xdr:from>
    <xdr:ext cx="762000" cy="259045"/>
    <xdr:sp macro="" textlink="">
      <xdr:nvSpPr>
        <xdr:cNvPr id="260" name="給与水準   （国との比較）最大値テキスト">
          <a:extLst>
            <a:ext uri="{FF2B5EF4-FFF2-40B4-BE49-F238E27FC236}">
              <a16:creationId xmlns:a16="http://schemas.microsoft.com/office/drawing/2014/main" id="{00000000-0008-0000-0300-000004010000}"/>
            </a:ext>
          </a:extLst>
        </xdr:cNvPr>
        <xdr:cNvSpPr txBox="1"/>
      </xdr:nvSpPr>
      <xdr:spPr>
        <a:xfrm>
          <a:off x="17106900" y="1351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57855</xdr:rowOff>
    </xdr:from>
    <xdr:to>
      <xdr:col>81</xdr:col>
      <xdr:colOff>133350</xdr:colOff>
      <xdr:row>80</xdr:row>
      <xdr:rowOff>57855</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929100" y="1377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141111</xdr:rowOff>
    </xdr:from>
    <xdr:to>
      <xdr:col>81</xdr:col>
      <xdr:colOff>44450</xdr:colOff>
      <xdr:row>82</xdr:row>
      <xdr:rowOff>157339</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6179800" y="14028561"/>
          <a:ext cx="838200" cy="18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84261</xdr:rowOff>
    </xdr:from>
    <xdr:ext cx="762000" cy="259045"/>
    <xdr:sp macro="" textlink="">
      <xdr:nvSpPr>
        <xdr:cNvPr id="263" name="給与水準   （国との比較）平均値テキスト">
          <a:extLst>
            <a:ext uri="{FF2B5EF4-FFF2-40B4-BE49-F238E27FC236}">
              <a16:creationId xmlns:a16="http://schemas.microsoft.com/office/drawing/2014/main" id="{00000000-0008-0000-0300-000007010000}"/>
            </a:ext>
          </a:extLst>
        </xdr:cNvPr>
        <xdr:cNvSpPr txBox="1"/>
      </xdr:nvSpPr>
      <xdr:spPr>
        <a:xfrm>
          <a:off x="17106900" y="14486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157339</xdr:rowOff>
    </xdr:from>
    <xdr:to>
      <xdr:col>77</xdr:col>
      <xdr:colOff>44450</xdr:colOff>
      <xdr:row>83</xdr:row>
      <xdr:rowOff>79728</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5290800" y="14216239"/>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7761</xdr:rowOff>
    </xdr:from>
    <xdr:to>
      <xdr:col>77</xdr:col>
      <xdr:colOff>95250</xdr:colOff>
      <xdr:row>85</xdr:row>
      <xdr:rowOff>109361</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6129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94138</xdr:rowOff>
    </xdr:from>
    <xdr:ext cx="7366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798800" y="14667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103716</xdr:rowOff>
    </xdr:from>
    <xdr:to>
      <xdr:col>72</xdr:col>
      <xdr:colOff>203200</xdr:colOff>
      <xdr:row>83</xdr:row>
      <xdr:rowOff>79728</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4401800" y="14162616"/>
          <a:ext cx="889000" cy="14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7761</xdr:rowOff>
    </xdr:from>
    <xdr:to>
      <xdr:col>73</xdr:col>
      <xdr:colOff>44450</xdr:colOff>
      <xdr:row>85</xdr:row>
      <xdr:rowOff>109361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5240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94138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909800" y="1466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167922</xdr:rowOff>
    </xdr:from>
    <xdr:to>
      <xdr:col>68</xdr:col>
      <xdr:colOff>152400</xdr:colOff>
      <xdr:row>82</xdr:row>
      <xdr:rowOff>103716</xdr:rowOff>
    </xdr:to>
    <xdr:cxnSp macro="">
      <xdr:nvCxnSpPr>
        <xdr:cNvPr id="271" name="直線コネクタ 270">
          <a:extLst>
            <a:ext uri="{FF2B5EF4-FFF2-40B4-BE49-F238E27FC236}">
              <a16:creationId xmlns:a16="http://schemas.microsoft.com/office/drawing/2014/main" id="{00000000-0008-0000-0300-00000F010000}"/>
            </a:ext>
          </a:extLst>
        </xdr:cNvPr>
        <xdr:cNvCxnSpPr/>
      </xdr:nvCxnSpPr>
      <xdr:spPr>
        <a:xfrm>
          <a:off x="13512800" y="14055372"/>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138995</xdr:rowOff>
    </xdr:from>
    <xdr:to>
      <xdr:col>68</xdr:col>
      <xdr:colOff>203200</xdr:colOff>
      <xdr:row>85</xdr:row>
      <xdr:rowOff>69145</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4351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53922</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020800" y="146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74" name="フローチャート: 判断 273">
          <a:extLst>
            <a:ext uri="{FF2B5EF4-FFF2-40B4-BE49-F238E27FC236}">
              <a16:creationId xmlns:a16="http://schemas.microsoft.com/office/drawing/2014/main" id="{00000000-0008-0000-0300-000012010000}"/>
            </a:ext>
          </a:extLst>
        </xdr:cNvPr>
        <xdr:cNvSpPr/>
      </xdr:nvSpPr>
      <xdr:spPr>
        <a:xfrm>
          <a:off x="13462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118127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131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90311</xdr:rowOff>
    </xdr:from>
    <xdr:to>
      <xdr:col>81</xdr:col>
      <xdr:colOff>95250</xdr:colOff>
      <xdr:row>82</xdr:row>
      <xdr:rowOff>20461</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967200" y="1397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106838</xdr:rowOff>
    </xdr:from>
    <xdr:ext cx="762000" cy="259045"/>
    <xdr:sp macro="" textlink="">
      <xdr:nvSpPr>
        <xdr:cNvPr id="282" name="給与水準   （国との比較）該当値テキスト">
          <a:extLst>
            <a:ext uri="{FF2B5EF4-FFF2-40B4-BE49-F238E27FC236}">
              <a16:creationId xmlns:a16="http://schemas.microsoft.com/office/drawing/2014/main" id="{00000000-0008-0000-0300-00001A010000}"/>
            </a:ext>
          </a:extLst>
        </xdr:cNvPr>
        <xdr:cNvSpPr txBox="1"/>
      </xdr:nvSpPr>
      <xdr:spPr>
        <a:xfrm>
          <a:off x="17106900" y="1382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106539</xdr:rowOff>
    </xdr:from>
    <xdr:to>
      <xdr:col>77</xdr:col>
      <xdr:colOff>95250</xdr:colOff>
      <xdr:row>83</xdr:row>
      <xdr:rowOff>36689</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6129000" y="1416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46866</xdr:rowOff>
    </xdr:from>
    <xdr:ext cx="7366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98800" y="13934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28928</xdr:rowOff>
    </xdr:from>
    <xdr:to>
      <xdr:col>73</xdr:col>
      <xdr:colOff>44450</xdr:colOff>
      <xdr:row>83</xdr:row>
      <xdr:rowOff>130528</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5240000" y="1425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140705</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909800" y="14028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52916</xdr:rowOff>
    </xdr:from>
    <xdr:to>
      <xdr:col>68</xdr:col>
      <xdr:colOff>203200</xdr:colOff>
      <xdr:row>82</xdr:row>
      <xdr:rowOff>154516</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43510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164693</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4020800" y="13880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117122</xdr:rowOff>
    </xdr:from>
    <xdr:to>
      <xdr:col>64</xdr:col>
      <xdr:colOff>152400</xdr:colOff>
      <xdr:row>82</xdr:row>
      <xdr:rowOff>47272</xdr:rowOff>
    </xdr:to>
    <xdr:sp macro="" textlink="">
      <xdr:nvSpPr>
        <xdr:cNvPr id="289" name="楕円 288">
          <a:extLst>
            <a:ext uri="{FF2B5EF4-FFF2-40B4-BE49-F238E27FC236}">
              <a16:creationId xmlns:a16="http://schemas.microsoft.com/office/drawing/2014/main" id="{00000000-0008-0000-0300-000021010000}"/>
            </a:ext>
          </a:extLst>
        </xdr:cNvPr>
        <xdr:cNvSpPr/>
      </xdr:nvSpPr>
      <xdr:spPr>
        <a:xfrm>
          <a:off x="13462000" y="1400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57449</xdr:rowOff>
    </xdr:from>
    <xdr:ext cx="762000" cy="259045"/>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131800" y="13773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類似団体平均とほぼ同数となっているが，宮城県平均及び全国平均を上回っている状況にある。</a:t>
          </a:r>
          <a:endParaRPr lang="ja-JP" altLang="ja-JP" sz="1400">
            <a:effectLst/>
          </a:endParaRPr>
        </a:p>
        <a:p>
          <a:r>
            <a:rPr kumimoji="1" lang="ja-JP" altLang="ja-JP" sz="1100">
              <a:solidFill>
                <a:schemeClr val="dk1"/>
              </a:solidFill>
              <a:effectLst/>
              <a:latin typeface="+mn-lt"/>
              <a:ea typeface="+mn-ea"/>
              <a:cs typeface="+mn-cs"/>
            </a:rPr>
            <a:t>　今後も民間委託の活用，事務事業の見直しによる効率的な行財政運営を図りながら適正な職員配置を随時行い，限られた人員数の中においても適正な定員管理に努める。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101664</xdr:rowOff>
    </xdr:from>
    <xdr:to>
      <xdr:col>81</xdr:col>
      <xdr:colOff>44450</xdr:colOff>
      <xdr:row>65</xdr:row>
      <xdr:rowOff>157480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045764"/>
          <a:ext cx="0" cy="12559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129557</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157480</xdr:rowOff>
    </xdr:from>
    <xdr:to>
      <xdr:col>81</xdr:col>
      <xdr:colOff>133350</xdr:colOff>
      <xdr:row>65</xdr:row>
      <xdr:rowOff>157480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16591</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78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101664</xdr:rowOff>
    </xdr:from>
    <xdr:to>
      <xdr:col>81</xdr:col>
      <xdr:colOff>133350</xdr:colOff>
      <xdr:row>58</xdr:row>
      <xdr:rowOff>101664</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045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92361</xdr:rowOff>
    </xdr:from>
    <xdr:to>
      <xdr:col>81</xdr:col>
      <xdr:colOff>44450</xdr:colOff>
      <xdr:row>60</xdr:row>
      <xdr:rowOff>97790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379361"/>
          <a:ext cx="838200" cy="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21290</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136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4763</xdr:rowOff>
    </xdr:from>
    <xdr:to>
      <xdr:col>81</xdr:col>
      <xdr:colOff>95250</xdr:colOff>
      <xdr:row>60</xdr:row>
      <xdr:rowOff>106363</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60992</xdr:rowOff>
    </xdr:from>
    <xdr:to>
      <xdr:col>77</xdr:col>
      <xdr:colOff>44450</xdr:colOff>
      <xdr:row>60</xdr:row>
      <xdr:rowOff>92361</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347992"/>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540</xdr:rowOff>
    </xdr:from>
    <xdr:to>
      <xdr:col>77</xdr:col>
      <xdr:colOff>95250</xdr:colOff>
      <xdr:row>60</xdr:row>
      <xdr:rowOff>102140</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112317</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056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60992</xdr:rowOff>
    </xdr:from>
    <xdr:to>
      <xdr:col>72</xdr:col>
      <xdr:colOff>203200</xdr:colOff>
      <xdr:row>60</xdr:row>
      <xdr:rowOff>66421</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4401800" y="10347992"/>
          <a:ext cx="889000" cy="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11399</xdr:rowOff>
    </xdr:from>
    <xdr:to>
      <xdr:col>73</xdr:col>
      <xdr:colOff>44450</xdr:colOff>
      <xdr:row>60</xdr:row>
      <xdr:rowOff>112999</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97776</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38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54356</xdr:rowOff>
    </xdr:from>
    <xdr:to>
      <xdr:col>68</xdr:col>
      <xdr:colOff>152400</xdr:colOff>
      <xdr:row>60</xdr:row>
      <xdr:rowOff>66421</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0341356"/>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146653</xdr:rowOff>
    </xdr:from>
    <xdr:to>
      <xdr:col>68</xdr:col>
      <xdr:colOff>203200</xdr:colOff>
      <xdr:row>60</xdr:row>
      <xdr:rowOff>76803</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86980</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031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1143</xdr:rowOff>
    </xdr:from>
    <xdr:to>
      <xdr:col>64</xdr:col>
      <xdr:colOff>152400</xdr:colOff>
      <xdr:row>60</xdr:row>
      <xdr:rowOff>102743</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28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112920</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057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46990</xdr:rowOff>
    </xdr:from>
    <xdr:to>
      <xdr:col>81</xdr:col>
      <xdr:colOff>95250</xdr:colOff>
      <xdr:row>60</xdr:row>
      <xdr:rowOff>148590</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19067</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41561</xdr:rowOff>
    </xdr:from>
    <xdr:to>
      <xdr:col>77</xdr:col>
      <xdr:colOff>95250</xdr:colOff>
      <xdr:row>60</xdr:row>
      <xdr:rowOff>143161</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32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127938</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0414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10192</xdr:rowOff>
    </xdr:from>
    <xdr:to>
      <xdr:col>73</xdr:col>
      <xdr:colOff>44450</xdr:colOff>
      <xdr:row>60</xdr:row>
      <xdr:rowOff>111792</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29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121969</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06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15621</xdr:rowOff>
    </xdr:from>
    <xdr:to>
      <xdr:col>68</xdr:col>
      <xdr:colOff>203200</xdr:colOff>
      <xdr:row>60</xdr:row>
      <xdr:rowOff>117221</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30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101998</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0388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3556</xdr:rowOff>
    </xdr:from>
    <xdr:to>
      <xdr:col>64</xdr:col>
      <xdr:colOff>152400</xdr:colOff>
      <xdr:row>60</xdr:row>
      <xdr:rowOff>105156</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29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89933</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037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宅地造成事業（公営企業）の</a:t>
          </a:r>
          <a:r>
            <a:rPr kumimoji="1" lang="ja-JP" altLang="en-US" sz="1100">
              <a:solidFill>
                <a:schemeClr val="dk1"/>
              </a:solidFill>
              <a:effectLst/>
              <a:latin typeface="+mn-lt"/>
              <a:ea typeface="+mn-ea"/>
              <a:cs typeface="+mn-cs"/>
            </a:rPr>
            <a:t>完了により平成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年度は</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1.1</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減の結果とな</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とほぼ同数の比率となった。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中・長期的に今後も施設の改修や更新等の大規模な投資事業が予定されていることから，事業の実施時期・内容を的確に判断し，償還額の平準化及び実質公債費比率の急激な上昇を防止する財政運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44</xdr:row>
      <xdr:rowOff>145796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21284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117873</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66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145796</xdr:rowOff>
    </xdr:from>
    <xdr:to>
      <xdr:col>81</xdr:col>
      <xdr:colOff>133350</xdr:colOff>
      <xdr:row>44</xdr:row>
      <xdr:rowOff>145796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68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165608</xdr:rowOff>
    </xdr:from>
    <xdr:to>
      <xdr:col>81</xdr:col>
      <xdr:colOff>44450</xdr:colOff>
      <xdr:row>41</xdr:row>
      <xdr:rowOff>100330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7023608"/>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63771</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750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47244</xdr:rowOff>
    </xdr:from>
    <xdr:to>
      <xdr:col>81</xdr:col>
      <xdr:colOff>95250</xdr:colOff>
      <xdr:row>40</xdr:row>
      <xdr:rowOff>148844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100330</xdr:rowOff>
    </xdr:from>
    <xdr:to>
      <xdr:col>77</xdr:col>
      <xdr:colOff>44450</xdr:colOff>
      <xdr:row>41</xdr:row>
      <xdr:rowOff>138938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712978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47244</xdr:rowOff>
    </xdr:from>
    <xdr:to>
      <xdr:col>77</xdr:col>
      <xdr:colOff>95250</xdr:colOff>
      <xdr:row>40</xdr:row>
      <xdr:rowOff>148844</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159021</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67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138938</xdr:rowOff>
    </xdr:from>
    <xdr:to>
      <xdr:col>72</xdr:col>
      <xdr:colOff>203200</xdr:colOff>
      <xdr:row>41</xdr:row>
      <xdr:rowOff>148590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16838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56896</xdr:rowOff>
    </xdr:from>
    <xdr:to>
      <xdr:col>73</xdr:col>
      <xdr:colOff>44450</xdr:colOff>
      <xdr:row>40</xdr:row>
      <xdr:rowOff>158496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168673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148590</xdr:rowOff>
    </xdr:from>
    <xdr:to>
      <xdr:col>68</xdr:col>
      <xdr:colOff>152400</xdr:colOff>
      <xdr:row>41</xdr:row>
      <xdr:rowOff>148590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7178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134112</xdr:rowOff>
    </xdr:from>
    <xdr:to>
      <xdr:col>68</xdr:col>
      <xdr:colOff>203200</xdr:colOff>
      <xdr:row>41</xdr:row>
      <xdr:rowOff>64262</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74439</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38117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114808</xdr:rowOff>
    </xdr:from>
    <xdr:to>
      <xdr:col>81</xdr:col>
      <xdr:colOff>95250</xdr:colOff>
      <xdr:row>41</xdr:row>
      <xdr:rowOff>44958</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86885</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944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49530</xdr:rowOff>
    </xdr:from>
    <xdr:to>
      <xdr:col>77</xdr:col>
      <xdr:colOff>95250</xdr:colOff>
      <xdr:row>41</xdr:row>
      <xdr:rowOff>151130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88138</xdr:rowOff>
    </xdr:from>
    <xdr:to>
      <xdr:col>73</xdr:col>
      <xdr:colOff>44450</xdr:colOff>
      <xdr:row>42</xdr:row>
      <xdr:rowOff>18288</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3065</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20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97790</xdr:rowOff>
    </xdr:from>
    <xdr:to>
      <xdr:col>68</xdr:col>
      <xdr:colOff>203200</xdr:colOff>
      <xdr:row>42</xdr:row>
      <xdr:rowOff>27940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宅地造成事業（公営企業）</a:t>
          </a:r>
          <a:r>
            <a:rPr kumimoji="1" lang="ja-JP" altLang="en-US" sz="1100">
              <a:solidFill>
                <a:schemeClr val="dk1"/>
              </a:solidFill>
              <a:effectLst/>
              <a:latin typeface="+mn-lt"/>
              <a:ea typeface="+mn-ea"/>
              <a:cs typeface="+mn-cs"/>
            </a:rPr>
            <a:t>の開始によりＨ</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において，</a:t>
          </a:r>
          <a:r>
            <a:rPr kumimoji="1" lang="ja-JP" altLang="en-US" sz="1100">
              <a:solidFill>
                <a:schemeClr val="dk1"/>
              </a:solidFill>
              <a:effectLst/>
              <a:latin typeface="+mn-lt"/>
              <a:ea typeface="+mn-ea"/>
              <a:cs typeface="+mn-cs"/>
            </a:rPr>
            <a:t>一時的に将来負担比率が発生（プラス）した状況となったが，</a:t>
          </a:r>
          <a:r>
            <a:rPr kumimoji="1" lang="ja-JP" altLang="ja-JP" sz="1100">
              <a:solidFill>
                <a:schemeClr val="dk1"/>
              </a:solidFill>
              <a:effectLst/>
              <a:latin typeface="+mn-lt"/>
              <a:ea typeface="+mn-ea"/>
              <a:cs typeface="+mn-cs"/>
            </a:rPr>
            <a:t>宅地の完売による</a:t>
          </a:r>
          <a:r>
            <a:rPr kumimoji="1" lang="ja-JP" altLang="en-US" sz="1100">
              <a:solidFill>
                <a:schemeClr val="dk1"/>
              </a:solidFill>
              <a:effectLst/>
              <a:latin typeface="+mn-lt"/>
              <a:ea typeface="+mn-ea"/>
              <a:cs typeface="+mn-cs"/>
            </a:rPr>
            <a:t>事業完了から</a:t>
          </a:r>
          <a:r>
            <a:rPr kumimoji="1" lang="ja-JP" altLang="ja-JP" sz="1100">
              <a:solidFill>
                <a:schemeClr val="dk1"/>
              </a:solidFill>
              <a:effectLst/>
              <a:latin typeface="+mn-lt"/>
              <a:ea typeface="+mn-ea"/>
              <a:cs typeface="+mn-cs"/>
            </a:rPr>
            <a:t>比率がマイナスとなった。</a:t>
          </a:r>
          <a:endParaRPr lang="ja-JP" altLang="ja-JP" sz="1400">
            <a:effectLst/>
          </a:endParaRPr>
        </a:p>
        <a:p>
          <a:r>
            <a:rPr kumimoji="1" lang="ja-JP" altLang="ja-JP" sz="1100">
              <a:solidFill>
                <a:schemeClr val="dk1"/>
              </a:solidFill>
              <a:effectLst/>
              <a:latin typeface="+mn-lt"/>
              <a:ea typeface="+mn-ea"/>
              <a:cs typeface="+mn-cs"/>
            </a:rPr>
            <a:t>　今後も後世への負担を少しでも軽減するよう，新規事業の実施等について総点検を図り，財政の健全化を図る。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13589</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4148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157116</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75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13589</xdr:rowOff>
    </xdr:from>
    <xdr:to>
      <xdr:col>81</xdr:col>
      <xdr:colOff>133350</xdr:colOff>
      <xdr:row>22</xdr:row>
      <xdr:rowOff>13589</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78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97451</xdr:rowOff>
    </xdr:from>
    <xdr:to>
      <xdr:col>68</xdr:col>
      <xdr:colOff>203200</xdr:colOff>
      <xdr:row>14</xdr:row>
      <xdr:rowOff>27601</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37778</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09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63542</xdr:rowOff>
    </xdr:from>
    <xdr:to>
      <xdr:col>64</xdr:col>
      <xdr:colOff>152400</xdr:colOff>
      <xdr:row>14</xdr:row>
      <xdr:rowOff>165142</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46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3869</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232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160189</xdr:rowOff>
    </xdr:from>
    <xdr:to>
      <xdr:col>73</xdr:col>
      <xdr:colOff>44450</xdr:colOff>
      <xdr:row>14</xdr:row>
      <xdr:rowOff>90339</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5240000" y="238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75116</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2475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宮城県大衡村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5,983
5,901
60.32
4,671,216
4,541,406
114,294
2,517,384
3,540,206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職員の定員適正化計画等に基づき，本村独自に給与体系の見直しを積極的に実施している。類似団体平均を上回っているが，宮城県平均で比較すると下回っている状況である。</a:t>
          </a:r>
          <a:endParaRPr lang="ja-JP" altLang="ja-JP">
            <a:effectLst/>
          </a:endParaRPr>
        </a:p>
        <a:p>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77470</xdr:rowOff>
    </xdr:from>
    <xdr:to>
      <xdr:col>24</xdr:col>
      <xdr:colOff>25400</xdr:colOff>
      <xdr:row>41</xdr:row>
      <xdr:rowOff>8890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353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152417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8890</xdr:rowOff>
    </xdr:from>
    <xdr:to>
      <xdr:col>24</xdr:col>
      <xdr:colOff>114300</xdr:colOff>
      <xdr:row>41</xdr:row>
      <xdr:rowOff>8890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163847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77470</xdr:rowOff>
    </xdr:from>
    <xdr:to>
      <xdr:col>24</xdr:col>
      <xdr:colOff>114300</xdr:colOff>
      <xdr:row>33</xdr:row>
      <xdr:rowOff>77470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5080</xdr:rowOff>
    </xdr:from>
    <xdr:to>
      <xdr:col>24</xdr:col>
      <xdr:colOff>25400</xdr:colOff>
      <xdr:row>38</xdr:row>
      <xdr:rowOff>43180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5201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115587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62230</xdr:rowOff>
    </xdr:from>
    <xdr:to>
      <xdr:col>19</xdr:col>
      <xdr:colOff>187325</xdr:colOff>
      <xdr:row>38</xdr:row>
      <xdr:rowOff>5080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4058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127000</xdr:rowOff>
    </xdr:from>
    <xdr:to>
      <xdr:col>15</xdr:col>
      <xdr:colOff>98425</xdr:colOff>
      <xdr:row>37</xdr:row>
      <xdr:rowOff>62230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992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83820</xdr:rowOff>
    </xdr:from>
    <xdr:to>
      <xdr:col>15</xdr:col>
      <xdr:colOff>149225</xdr:colOff>
      <xdr:row>37</xdr:row>
      <xdr:rowOff>13970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24147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127000</xdr:rowOff>
    </xdr:from>
    <xdr:to>
      <xdr:col>11</xdr:col>
      <xdr:colOff>9525</xdr:colOff>
      <xdr:row>37</xdr:row>
      <xdr:rowOff>24130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992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105427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163830</xdr:rowOff>
    </xdr:from>
    <xdr:to>
      <xdr:col>24</xdr:col>
      <xdr:colOff>76200</xdr:colOff>
      <xdr:row>38</xdr:row>
      <xdr:rowOff>93980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135907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125730</xdr:rowOff>
    </xdr:from>
    <xdr:to>
      <xdr:col>20</xdr:col>
      <xdr:colOff>38100</xdr:colOff>
      <xdr:row>38</xdr:row>
      <xdr:rowOff>55880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40657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5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11430</xdr:rowOff>
    </xdr:from>
    <xdr:to>
      <xdr:col>15</xdr:col>
      <xdr:colOff>149225</xdr:colOff>
      <xdr:row>37</xdr:row>
      <xdr:rowOff>113030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97807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76200</xdr:rowOff>
    </xdr:from>
    <xdr:to>
      <xdr:col>11</xdr:col>
      <xdr:colOff>60325</xdr:colOff>
      <xdr:row>37</xdr:row>
      <xdr:rowOff>6350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85107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施設の管理は民間委託（指定管理）を実施しているが，老朽化等により年々物件費は増加傾向にある。今後は管理経費の軽減を図るため，管理内容の見直しや，事務事業において民間委託できるものは積極的に移行し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109038</xdr:rowOff>
    </xdr:from>
    <xdr:to>
      <xdr:col>82</xdr:col>
      <xdr:colOff>107950</xdr:colOff>
      <xdr:row>20</xdr:row>
      <xdr:rowOff>156392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37888"/>
          <a:ext cx="0" cy="1247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128469</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5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156392</xdr:rowOff>
    </xdr:from>
    <xdr:to>
      <xdr:col>82</xdr:col>
      <xdr:colOff>196850</xdr:colOff>
      <xdr:row>20</xdr:row>
      <xdr:rowOff>156392</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585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23965</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8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109038</xdr:rowOff>
    </xdr:from>
    <xdr:to>
      <xdr:col>82</xdr:col>
      <xdr:colOff>196850</xdr:colOff>
      <xdr:row>13</xdr:row>
      <xdr:rowOff>109038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37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140063</xdr:rowOff>
    </xdr:from>
    <xdr:to>
      <xdr:col>82</xdr:col>
      <xdr:colOff>107950</xdr:colOff>
      <xdr:row>19</xdr:row>
      <xdr:rowOff>14333</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3226163"/>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37210</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08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20683</xdr:rowOff>
    </xdr:from>
    <xdr:to>
      <xdr:col>82</xdr:col>
      <xdr:colOff>158750</xdr:colOff>
      <xdr:row>16</xdr:row>
      <xdr:rowOff>122283</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63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35560</xdr:rowOff>
    </xdr:from>
    <xdr:to>
      <xdr:col>78</xdr:col>
      <xdr:colOff>69850</xdr:colOff>
      <xdr:row>19</xdr:row>
      <xdr:rowOff>14333</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3121660"/>
          <a:ext cx="889000" cy="15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1088</xdr:rowOff>
    </xdr:from>
    <xdr:to>
      <xdr:col>78</xdr:col>
      <xdr:colOff>120650</xdr:colOff>
      <xdr:row>16</xdr:row>
      <xdr:rowOff>102688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112865</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13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141696</xdr:rowOff>
    </xdr:from>
    <xdr:to>
      <xdr:col>73</xdr:col>
      <xdr:colOff>180975</xdr:colOff>
      <xdr:row>18</xdr:row>
      <xdr:rowOff>35560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305634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67146</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4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141696</xdr:rowOff>
    </xdr:from>
    <xdr:to>
      <xdr:col>69</xdr:col>
      <xdr:colOff>92075</xdr:colOff>
      <xdr:row>17</xdr:row>
      <xdr:rowOff>167821</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305634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81099</xdr:rowOff>
    </xdr:from>
    <xdr:to>
      <xdr:col>69</xdr:col>
      <xdr:colOff>142875</xdr:colOff>
      <xdr:row>16</xdr:row>
      <xdr:rowOff>11249</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21426</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421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94162</xdr:rowOff>
    </xdr:from>
    <xdr:to>
      <xdr:col>65</xdr:col>
      <xdr:colOff>53975</xdr:colOff>
      <xdr:row>16</xdr:row>
      <xdr:rowOff>24312</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665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34489</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434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89263</xdr:rowOff>
    </xdr:from>
    <xdr:to>
      <xdr:col>82</xdr:col>
      <xdr:colOff>158750</xdr:colOff>
      <xdr:row>19</xdr:row>
      <xdr:rowOff>19413</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17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61340</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147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134983</xdr:rowOff>
    </xdr:from>
    <xdr:to>
      <xdr:col>78</xdr:col>
      <xdr:colOff>120650</xdr:colOff>
      <xdr:row>19</xdr:row>
      <xdr:rowOff>65133</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22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49910</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307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156210</xdr:rowOff>
    </xdr:from>
    <xdr:to>
      <xdr:col>74</xdr:col>
      <xdr:colOff>31750</xdr:colOff>
      <xdr:row>18</xdr:row>
      <xdr:rowOff>86360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71137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90896</xdr:rowOff>
    </xdr:from>
    <xdr:to>
      <xdr:col>69</xdr:col>
      <xdr:colOff>142875</xdr:colOff>
      <xdr:row>18</xdr:row>
      <xdr:rowOff>21046</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00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5823</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09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117021</xdr:rowOff>
    </xdr:from>
    <xdr:to>
      <xdr:col>65</xdr:col>
      <xdr:colOff>53975</xdr:colOff>
      <xdr:row>18</xdr:row>
      <xdr:rowOff>47171</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31948</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11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全国平均並びに宮城県平均を下回った数値となっているが，類似団体平均を上回っている。</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歳までの医療費助成や公立の保育園，幼稚園を廃止し民間に委託している認定こども園等に対する施設運営費等が増加要因となっている。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61</xdr:row>
      <xdr:rowOff>12700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614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156227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xdr:rowOff>
    </xdr:from>
    <xdr:to>
      <xdr:col>24</xdr:col>
      <xdr:colOff>114300</xdr:colOff>
      <xdr:row>61</xdr:row>
      <xdr:rowOff>12700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69850</xdr:rowOff>
    </xdr:from>
    <xdr:to>
      <xdr:col>24</xdr:col>
      <xdr:colOff>25400</xdr:colOff>
      <xdr:row>57</xdr:row>
      <xdr:rowOff>146050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8425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31750</xdr:rowOff>
    </xdr:from>
    <xdr:to>
      <xdr:col>19</xdr:col>
      <xdr:colOff>187325</xdr:colOff>
      <xdr:row>57</xdr:row>
      <xdr:rowOff>146050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804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76200</xdr:rowOff>
    </xdr:from>
    <xdr:to>
      <xdr:col>20</xdr:col>
      <xdr:colOff>38100</xdr:colOff>
      <xdr:row>56</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16527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107950</xdr:rowOff>
    </xdr:from>
    <xdr:to>
      <xdr:col>15</xdr:col>
      <xdr:colOff>98425</xdr:colOff>
      <xdr:row>57</xdr:row>
      <xdr:rowOff>31750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7091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38100</xdr:rowOff>
    </xdr:from>
    <xdr:to>
      <xdr:col>15</xdr:col>
      <xdr:colOff>149225</xdr:colOff>
      <xdr:row>55</xdr:row>
      <xdr:rowOff>139700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149877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50800</xdr:rowOff>
    </xdr:from>
    <xdr:to>
      <xdr:col>11</xdr:col>
      <xdr:colOff>9525</xdr:colOff>
      <xdr:row>56</xdr:row>
      <xdr:rowOff>107950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309100"/>
          <a:ext cx="889000" cy="40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143527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162577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95250</xdr:rowOff>
    </xdr:from>
    <xdr:to>
      <xdr:col>20</xdr:col>
      <xdr:colOff>38100</xdr:colOff>
      <xdr:row>58</xdr:row>
      <xdr:rowOff>25400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10177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152400</xdr:rowOff>
    </xdr:from>
    <xdr:to>
      <xdr:col>15</xdr:col>
      <xdr:colOff>149225</xdr:colOff>
      <xdr:row>57</xdr:row>
      <xdr:rowOff>82550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67327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57150</xdr:rowOff>
    </xdr:from>
    <xdr:to>
      <xdr:col>11</xdr:col>
      <xdr:colOff>60325</xdr:colOff>
      <xdr:row>56</xdr:row>
      <xdr:rowOff>158750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143527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0</xdr:rowOff>
    </xdr:from>
    <xdr:to>
      <xdr:col>6</xdr:col>
      <xdr:colOff>171450</xdr:colOff>
      <xdr:row>54</xdr:row>
      <xdr:rowOff>101600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111777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全国平均並びに宮城県平均，類似団体平均よりも上回っている状況にある。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主な要因は，住宅団地整備事業に係る宅地造成事業特別会計への繰出金</a:t>
          </a:r>
          <a:r>
            <a:rPr kumimoji="1" lang="ja-JP" altLang="en-US" sz="1100">
              <a:solidFill>
                <a:schemeClr val="dk1"/>
              </a:solidFill>
              <a:effectLst/>
              <a:latin typeface="+mn-lt"/>
              <a:ea typeface="+mn-ea"/>
              <a:cs typeface="+mn-cs"/>
            </a:rPr>
            <a:t>は事業完了により減少したが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学校給食センター更新事業に向けた基金積立を平成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年度から開始しており，令和</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年度まで横ばい若しくは上昇傾向で推移する見込みである。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a:extLst>
            <a:ext uri="{FF2B5EF4-FFF2-40B4-BE49-F238E27FC236}">
              <a16:creationId xmlns:a16="http://schemas.microsoft.com/office/drawing/2014/main" id="{00000000-0008-0000-0400-0000F2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60</xdr:row>
      <xdr:rowOff>108712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6510000" y="9339580"/>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80789</xdr:rowOff>
    </xdr:from>
    <xdr:ext cx="762000" cy="259045"/>
    <xdr:sp macro="" textlink="">
      <xdr:nvSpPr>
        <xdr:cNvPr id="244" name="その他最小値テキスト">
          <a:extLst>
            <a:ext uri="{FF2B5EF4-FFF2-40B4-BE49-F238E27FC236}">
              <a16:creationId xmlns:a16="http://schemas.microsoft.com/office/drawing/2014/main" id="{00000000-0008-0000-0400-0000F4000000}"/>
            </a:ext>
          </a:extLst>
        </xdr:cNvPr>
        <xdr:cNvSpPr txBox="1"/>
      </xdr:nvSpPr>
      <xdr:spPr>
        <a:xfrm>
          <a:off x="16598900" y="10367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108712</xdr:rowOff>
    </xdr:from>
    <xdr:to>
      <xdr:col>82</xdr:col>
      <xdr:colOff>196850</xdr:colOff>
      <xdr:row>60</xdr:row>
      <xdr:rowOff>108712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1039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46" name="その他最大値テキスト">
          <a:extLst>
            <a:ext uri="{FF2B5EF4-FFF2-40B4-BE49-F238E27FC236}">
              <a16:creationId xmlns:a16="http://schemas.microsoft.com/office/drawing/2014/main" id="{00000000-0008-0000-0400-0000F6000000}"/>
            </a:ext>
          </a:extLst>
        </xdr:cNvPr>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3556</xdr:rowOff>
    </xdr:from>
    <xdr:to>
      <xdr:col>82</xdr:col>
      <xdr:colOff>107950</xdr:colOff>
      <xdr:row>58</xdr:row>
      <xdr:rowOff>62992</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5671800" y="994765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17289</xdr:rowOff>
    </xdr:from>
    <xdr:ext cx="762000" cy="259045"/>
    <xdr:sp macro="" textlink="">
      <xdr:nvSpPr>
        <xdr:cNvPr id="249" name="その他平均値テキスト">
          <a:extLst>
            <a:ext uri="{FF2B5EF4-FFF2-40B4-BE49-F238E27FC236}">
              <a16:creationId xmlns:a16="http://schemas.microsoft.com/office/drawing/2014/main" id="{00000000-0008-0000-0400-0000F9000000}"/>
            </a:ext>
          </a:extLst>
        </xdr:cNvPr>
        <xdr:cNvSpPr txBox="1"/>
      </xdr:nvSpPr>
      <xdr:spPr>
        <a:xfrm>
          <a:off x="16598900" y="9618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762</xdr:rowOff>
    </xdr:from>
    <xdr:to>
      <xdr:col>82</xdr:col>
      <xdr:colOff>158750</xdr:colOff>
      <xdr:row>57</xdr:row>
      <xdr:rowOff>102362</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64592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161290</xdr:rowOff>
    </xdr:from>
    <xdr:to>
      <xdr:col>78</xdr:col>
      <xdr:colOff>69850</xdr:colOff>
      <xdr:row>58</xdr:row>
      <xdr:rowOff>62992</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4782800" y="993394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14478</xdr:rowOff>
    </xdr:from>
    <xdr:to>
      <xdr:col>78</xdr:col>
      <xdr:colOff>120650</xdr:colOff>
      <xdr:row>57</xdr:row>
      <xdr:rowOff>116078</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5621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126255</xdr:rowOff>
    </xdr:from>
    <xdr:ext cx="7366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5290800" y="9556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51562</xdr:rowOff>
    </xdr:from>
    <xdr:to>
      <xdr:col>73</xdr:col>
      <xdr:colOff>180975</xdr:colOff>
      <xdr:row>57</xdr:row>
      <xdr:rowOff>161290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893800" y="982421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762</xdr:rowOff>
    </xdr:from>
    <xdr:to>
      <xdr:col>74</xdr:col>
      <xdr:colOff>31750</xdr:colOff>
      <xdr:row>57</xdr:row>
      <xdr:rowOff>102362</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4732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112539</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401800" y="954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51562</xdr:rowOff>
    </xdr:from>
    <xdr:to>
      <xdr:col>69</xdr:col>
      <xdr:colOff>92075</xdr:colOff>
      <xdr:row>57</xdr:row>
      <xdr:rowOff>110998</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004800" y="982421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62247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2623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124206</xdr:rowOff>
    </xdr:from>
    <xdr:to>
      <xdr:col>82</xdr:col>
      <xdr:colOff>158750</xdr:colOff>
      <xdr:row>58</xdr:row>
      <xdr:rowOff>54356</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6459200" y="989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96283</xdr:rowOff>
    </xdr:from>
    <xdr:ext cx="762000" cy="259045"/>
    <xdr:sp macro="" textlink="">
      <xdr:nvSpPr>
        <xdr:cNvPr id="268" name="その他該当値テキスト">
          <a:extLst>
            <a:ext uri="{FF2B5EF4-FFF2-40B4-BE49-F238E27FC236}">
              <a16:creationId xmlns:a16="http://schemas.microsoft.com/office/drawing/2014/main" id="{00000000-0008-0000-0400-00000C010000}"/>
            </a:ext>
          </a:extLst>
        </xdr:cNvPr>
        <xdr:cNvSpPr txBox="1"/>
      </xdr:nvSpPr>
      <xdr:spPr>
        <a:xfrm>
          <a:off x="16598900" y="986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12192</xdr:rowOff>
    </xdr:from>
    <xdr:to>
      <xdr:col>78</xdr:col>
      <xdr:colOff>120650</xdr:colOff>
      <xdr:row>58</xdr:row>
      <xdr:rowOff>113792</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5621000" y="995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98569</xdr:rowOff>
    </xdr:from>
    <xdr:ext cx="7366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290800" y="10042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110490</xdr:rowOff>
    </xdr:from>
    <xdr:to>
      <xdr:col>74</xdr:col>
      <xdr:colOff>31750</xdr:colOff>
      <xdr:row>58</xdr:row>
      <xdr:rowOff>40640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4732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25417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4401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762</xdr:rowOff>
    </xdr:from>
    <xdr:to>
      <xdr:col>69</xdr:col>
      <xdr:colOff>142875</xdr:colOff>
      <xdr:row>57</xdr:row>
      <xdr:rowOff>102362</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3843000" y="977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87139</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3512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60198</xdr:rowOff>
    </xdr:from>
    <xdr:to>
      <xdr:col>65</xdr:col>
      <xdr:colOff>53975</xdr:colOff>
      <xdr:row>57</xdr:row>
      <xdr:rowOff>161798</xdr:rowOff>
    </xdr:to>
    <xdr:sp macro="" textlink="">
      <xdr:nvSpPr>
        <xdr:cNvPr id="275" name="楕円 274">
          <a:extLst>
            <a:ext uri="{FF2B5EF4-FFF2-40B4-BE49-F238E27FC236}">
              <a16:creationId xmlns:a16="http://schemas.microsoft.com/office/drawing/2014/main" id="{00000000-0008-0000-0400-000013010000}"/>
            </a:ext>
          </a:extLst>
        </xdr:cNvPr>
        <xdr:cNvSpPr/>
      </xdr:nvSpPr>
      <xdr:spPr>
        <a:xfrm>
          <a:off x="12954000" y="983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146575</xdr:rowOff>
    </xdr:from>
    <xdr:ext cx="762000" cy="259045"/>
    <xdr:sp macro="" textlink="">
      <xdr:nvSpPr>
        <xdr:cNvPr id="276" name="テキスト ボックス 275">
          <a:extLst>
            <a:ext uri="{FF2B5EF4-FFF2-40B4-BE49-F238E27FC236}">
              <a16:creationId xmlns:a16="http://schemas.microsoft.com/office/drawing/2014/main" id="{00000000-0008-0000-0400-000014010000}"/>
            </a:ext>
          </a:extLst>
        </xdr:cNvPr>
        <xdr:cNvSpPr txBox="1"/>
      </xdr:nvSpPr>
      <xdr:spPr>
        <a:xfrm>
          <a:off x="12623800" y="991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全国平均並びに宮城県平均</a:t>
          </a:r>
          <a:r>
            <a:rPr kumimoji="1" lang="ja-JP" altLang="en-US" sz="1100">
              <a:solidFill>
                <a:schemeClr val="dk1"/>
              </a:solidFill>
              <a:effectLst/>
              <a:latin typeface="+mn-lt"/>
              <a:ea typeface="+mn-ea"/>
              <a:cs typeface="+mn-cs"/>
            </a:rPr>
            <a:t>より上回った数値となっているが</a:t>
          </a:r>
          <a:r>
            <a:rPr kumimoji="1" lang="ja-JP" altLang="ja-JP" sz="110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を若干下</a:t>
          </a:r>
          <a:r>
            <a:rPr kumimoji="1" lang="ja-JP" altLang="ja-JP" sz="1100">
              <a:solidFill>
                <a:schemeClr val="dk1"/>
              </a:solidFill>
              <a:effectLst/>
              <a:latin typeface="+mn-lt"/>
              <a:ea typeface="+mn-ea"/>
              <a:cs typeface="+mn-cs"/>
            </a:rPr>
            <a:t>回っている状況にある。</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年度に減少</a:t>
          </a:r>
          <a:r>
            <a:rPr kumimoji="1" lang="ja-JP" altLang="ja-JP" sz="1100">
              <a:solidFill>
                <a:schemeClr val="dk1"/>
              </a:solidFill>
              <a:effectLst/>
              <a:latin typeface="+mn-lt"/>
              <a:ea typeface="+mn-ea"/>
              <a:cs typeface="+mn-cs"/>
            </a:rPr>
            <a:t>した要因は一部事務組合，</a:t>
          </a:r>
          <a:r>
            <a:rPr kumimoji="1" lang="ja-JP" altLang="en-US" sz="1100">
              <a:solidFill>
                <a:schemeClr val="dk1"/>
              </a:solidFill>
              <a:effectLst/>
              <a:latin typeface="+mn-lt"/>
              <a:ea typeface="+mn-ea"/>
              <a:cs typeface="+mn-cs"/>
            </a:rPr>
            <a:t>企業立地奨励金</a:t>
          </a:r>
          <a:r>
            <a:rPr kumimoji="1" lang="ja-JP" altLang="ja-JP" sz="1100">
              <a:solidFill>
                <a:schemeClr val="dk1"/>
              </a:solidFill>
              <a:effectLst/>
              <a:latin typeface="+mn-lt"/>
              <a:ea typeface="+mn-ea"/>
              <a:cs typeface="+mn-cs"/>
            </a:rPr>
            <a:t>の補助金</a:t>
          </a:r>
          <a:r>
            <a:rPr kumimoji="1" lang="ja-JP" altLang="en-US" sz="1100">
              <a:solidFill>
                <a:schemeClr val="dk1"/>
              </a:solidFill>
              <a:effectLst/>
              <a:latin typeface="+mn-lt"/>
              <a:ea typeface="+mn-ea"/>
              <a:cs typeface="+mn-cs"/>
            </a:rPr>
            <a:t>の減が主なものである。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しかしながら，</a:t>
          </a:r>
          <a:r>
            <a:rPr kumimoji="1" lang="ja-JP" altLang="ja-JP" sz="1100">
              <a:solidFill>
                <a:schemeClr val="dk1"/>
              </a:solidFill>
              <a:effectLst/>
              <a:latin typeface="+mn-lt"/>
              <a:ea typeface="+mn-ea"/>
              <a:cs typeface="+mn-cs"/>
            </a:rPr>
            <a:t>本村独自の農業振興施策である農地整備補助金交付事業</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企業誘致を積極的に推進していることから，</a:t>
          </a:r>
          <a:r>
            <a:rPr kumimoji="1" lang="ja-JP" altLang="ja-JP" sz="1100">
              <a:solidFill>
                <a:schemeClr val="dk1"/>
              </a:solidFill>
              <a:effectLst/>
              <a:latin typeface="+mn-lt"/>
              <a:ea typeface="+mn-ea"/>
              <a:cs typeface="+mn-cs"/>
            </a:rPr>
            <a:t>今後も高い水準で</a:t>
          </a:r>
          <a:r>
            <a:rPr kumimoji="1" lang="ja-JP" altLang="en-US" sz="1100">
              <a:solidFill>
                <a:schemeClr val="dk1"/>
              </a:solidFill>
              <a:effectLst/>
              <a:latin typeface="+mn-lt"/>
              <a:ea typeface="+mn-ea"/>
              <a:cs typeface="+mn-cs"/>
            </a:rPr>
            <a:t>推移していく</a:t>
          </a:r>
          <a:r>
            <a:rPr kumimoji="1" lang="ja-JP" altLang="ja-JP" sz="1100">
              <a:solidFill>
                <a:schemeClr val="dk1"/>
              </a:solidFill>
              <a:effectLst/>
              <a:latin typeface="+mn-lt"/>
              <a:ea typeface="+mn-ea"/>
              <a:cs typeface="+mn-cs"/>
            </a:rPr>
            <a:t>ことが見込まれる。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8" name="テキスト ボックス 297">
          <a:extLst>
            <a:ext uri="{FF2B5EF4-FFF2-40B4-BE49-F238E27FC236}">
              <a16:creationId xmlns:a16="http://schemas.microsoft.com/office/drawing/2014/main" id="{00000000-0008-0000-0400-00002A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a:extLst>
            <a:ext uri="{FF2B5EF4-FFF2-40B4-BE49-F238E27FC236}">
              <a16:creationId xmlns:a16="http://schemas.microsoft.com/office/drawing/2014/main" id="{00000000-0008-0000-0400-00002C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39</xdr:row>
      <xdr:rowOff>133858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6510000" y="583742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105935</xdr:rowOff>
    </xdr:from>
    <xdr:ext cx="762000" cy="259045"/>
    <xdr:sp macro="" textlink="">
      <xdr:nvSpPr>
        <xdr:cNvPr id="302" name="補助費等最小値テキスト">
          <a:extLst>
            <a:ext uri="{FF2B5EF4-FFF2-40B4-BE49-F238E27FC236}">
              <a16:creationId xmlns:a16="http://schemas.microsoft.com/office/drawing/2014/main" id="{00000000-0008-0000-0400-00002E010000}"/>
            </a:ext>
          </a:extLst>
        </xdr:cNvPr>
        <xdr:cNvSpPr txBox="1"/>
      </xdr:nvSpPr>
      <xdr:spPr>
        <a:xfrm>
          <a:off x="16598900" y="679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133858</xdr:rowOff>
    </xdr:from>
    <xdr:to>
      <xdr:col>82</xdr:col>
      <xdr:colOff>196850</xdr:colOff>
      <xdr:row>39</xdr:row>
      <xdr:rowOff>133858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6820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4" name="補助費等最大値テキスト">
          <a:extLst>
            <a:ext uri="{FF2B5EF4-FFF2-40B4-BE49-F238E27FC236}">
              <a16:creationId xmlns:a16="http://schemas.microsoft.com/office/drawing/2014/main" id="{00000000-0008-0000-0400-000030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140716</xdr:rowOff>
    </xdr:from>
    <xdr:to>
      <xdr:col>82</xdr:col>
      <xdr:colOff>107950</xdr:colOff>
      <xdr:row>37</xdr:row>
      <xdr:rowOff>69850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5671800" y="6312916"/>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7" name="補助費等平均値テキスト">
          <a:extLst>
            <a:ext uri="{FF2B5EF4-FFF2-40B4-BE49-F238E27FC236}">
              <a16:creationId xmlns:a16="http://schemas.microsoft.com/office/drawing/2014/main" id="{00000000-0008-0000-0400-000033010000}"/>
            </a:ext>
          </a:extLst>
        </xdr:cNvPr>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154432</xdr:rowOff>
    </xdr:from>
    <xdr:to>
      <xdr:col>78</xdr:col>
      <xdr:colOff>69850</xdr:colOff>
      <xdr:row>37</xdr:row>
      <xdr:rowOff>69850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4782800" y="632663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75963</xdr:rowOff>
    </xdr:from>
    <xdr:ext cx="7366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5290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99568</xdr:rowOff>
    </xdr:from>
    <xdr:to>
      <xdr:col>73</xdr:col>
      <xdr:colOff>180975</xdr:colOff>
      <xdr:row>36</xdr:row>
      <xdr:rowOff>154432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893800" y="627176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99568</xdr:rowOff>
    </xdr:from>
    <xdr:to>
      <xdr:col>69</xdr:col>
      <xdr:colOff>92075</xdr:colOff>
      <xdr:row>37</xdr:row>
      <xdr:rowOff>37846</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004800" y="627176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77995</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89916</xdr:rowOff>
    </xdr:from>
    <xdr:to>
      <xdr:col>82</xdr:col>
      <xdr:colOff>158750</xdr:colOff>
      <xdr:row>37</xdr:row>
      <xdr:rowOff>20066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64592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106443</xdr:rowOff>
    </xdr:from>
    <xdr:ext cx="762000" cy="259045"/>
    <xdr:sp macro="" textlink="">
      <xdr:nvSpPr>
        <xdr:cNvPr id="326" name="補助費等該当値テキスト">
          <a:extLst>
            <a:ext uri="{FF2B5EF4-FFF2-40B4-BE49-F238E27FC236}">
              <a16:creationId xmlns:a16="http://schemas.microsoft.com/office/drawing/2014/main" id="{00000000-0008-0000-0400-000046010000}"/>
            </a:ext>
          </a:extLst>
        </xdr:cNvPr>
        <xdr:cNvSpPr txBox="1"/>
      </xdr:nvSpPr>
      <xdr:spPr>
        <a:xfrm>
          <a:off x="16598900" y="610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19050</xdr:rowOff>
    </xdr:from>
    <xdr:to>
      <xdr:col>78</xdr:col>
      <xdr:colOff>120650</xdr:colOff>
      <xdr:row>37</xdr:row>
      <xdr:rowOff>120650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5621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105427</xdr:rowOff>
    </xdr:from>
    <xdr:ext cx="7366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103632</xdr:rowOff>
    </xdr:from>
    <xdr:to>
      <xdr:col>74</xdr:col>
      <xdr:colOff>31750</xdr:colOff>
      <xdr:row>37</xdr:row>
      <xdr:rowOff>33782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4732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43959</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48768</xdr:rowOff>
    </xdr:from>
    <xdr:to>
      <xdr:col>69</xdr:col>
      <xdr:colOff>142875</xdr:colOff>
      <xdr:row>36</xdr:row>
      <xdr:rowOff>150368</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3843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160545</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158496</xdr:rowOff>
    </xdr:from>
    <xdr:to>
      <xdr:col>65</xdr:col>
      <xdr:colOff>53975</xdr:colOff>
      <xdr:row>37</xdr:row>
      <xdr:rowOff>88646</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2954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98823</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623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事業の進行管理や，実施する事業の選択と集中を徹底し，年次計画的に事業を進めながら起債発行を抑制してきた結果，全国平均並びに宮城県平均，類似団体平均よりも下回っているところである。</a:t>
          </a:r>
          <a:endParaRPr lang="ja-JP" altLang="ja-JP" sz="1400">
            <a:effectLst/>
          </a:endParaRPr>
        </a:p>
        <a:p>
          <a:r>
            <a:rPr kumimoji="1" lang="ja-JP" altLang="ja-JP" sz="1100">
              <a:solidFill>
                <a:schemeClr val="dk1"/>
              </a:solidFill>
              <a:effectLst/>
              <a:latin typeface="+mn-lt"/>
              <a:ea typeface="+mn-ea"/>
              <a:cs typeface="+mn-cs"/>
            </a:rPr>
            <a:t>　今後も事業の実施時期・内容を的確に判断し，償還額の平準化及び公債費の急激な上昇を防止する財政運営に努める。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170434</xdr:rowOff>
    </xdr:from>
    <xdr:to>
      <xdr:col>24</xdr:col>
      <xdr:colOff>25400</xdr:colOff>
      <xdr:row>80</xdr:row>
      <xdr:rowOff>140715</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686284"/>
          <a:ext cx="0" cy="11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85361</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42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170434</xdr:rowOff>
    </xdr:from>
    <xdr:to>
      <xdr:col>24</xdr:col>
      <xdr:colOff>114300</xdr:colOff>
      <xdr:row>73</xdr:row>
      <xdr:rowOff>170434</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68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42418</xdr:rowOff>
    </xdr:from>
    <xdr:to>
      <xdr:col>24</xdr:col>
      <xdr:colOff>25400</xdr:colOff>
      <xdr:row>77</xdr:row>
      <xdr:rowOff>65278</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3987800" y="1324406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23131</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224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24130</xdr:rowOff>
    </xdr:from>
    <xdr:to>
      <xdr:col>19</xdr:col>
      <xdr:colOff>187325</xdr:colOff>
      <xdr:row>77</xdr:row>
      <xdr:rowOff>65278</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098800" y="1322578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159004</xdr:rowOff>
    </xdr:from>
    <xdr:to>
      <xdr:col>15</xdr:col>
      <xdr:colOff>98425</xdr:colOff>
      <xdr:row>77</xdr:row>
      <xdr:rowOff>24130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2209800" y="131892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41911</xdr:rowOff>
    </xdr:from>
    <xdr:to>
      <xdr:col>15</xdr:col>
      <xdr:colOff>149225</xdr:colOff>
      <xdr:row>77</xdr:row>
      <xdr:rowOff>143511</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128288</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159004</xdr:rowOff>
    </xdr:from>
    <xdr:to>
      <xdr:col>11</xdr:col>
      <xdr:colOff>9525</xdr:colOff>
      <xdr:row>77</xdr:row>
      <xdr:rowOff>19558</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1320800" y="131892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105918</xdr:rowOff>
    </xdr:from>
    <xdr:to>
      <xdr:col>6</xdr:col>
      <xdr:colOff>171450</xdr:colOff>
      <xdr:row>78</xdr:row>
      <xdr:rowOff>36068</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20845</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163068</xdr:rowOff>
    </xdr:from>
    <xdr:to>
      <xdr:col>24</xdr:col>
      <xdr:colOff>76200</xdr:colOff>
      <xdr:row>77</xdr:row>
      <xdr:rowOff>93218</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8145</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303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14478</xdr:rowOff>
    </xdr:from>
    <xdr:to>
      <xdr:col>20</xdr:col>
      <xdr:colOff>38100</xdr:colOff>
      <xdr:row>77</xdr:row>
      <xdr:rowOff>116078</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126255</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98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144780</xdr:rowOff>
    </xdr:from>
    <xdr:to>
      <xdr:col>15</xdr:col>
      <xdr:colOff>149225</xdr:colOff>
      <xdr:row>77</xdr:row>
      <xdr:rowOff>74930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85107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108204</xdr:rowOff>
    </xdr:from>
    <xdr:to>
      <xdr:col>11</xdr:col>
      <xdr:colOff>60325</xdr:colOff>
      <xdr:row>77</xdr:row>
      <xdr:rowOff>38354</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48531</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140208</xdr:rowOff>
    </xdr:from>
    <xdr:to>
      <xdr:col>6</xdr:col>
      <xdr:colOff>171450</xdr:colOff>
      <xdr:row>77</xdr:row>
      <xdr:rowOff>70358</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80535</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全国平均並びに宮城県平均，類似団体平均よりも上回っている状況にある。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年度において大きく上回った要因は，住宅団地整備事業に係るものであり，事業完了</a:t>
          </a:r>
          <a:r>
            <a:rPr kumimoji="1" lang="ja-JP" altLang="en-US" sz="1100">
              <a:solidFill>
                <a:schemeClr val="dk1"/>
              </a:solidFill>
              <a:effectLst/>
              <a:latin typeface="+mn-lt"/>
              <a:ea typeface="+mn-ea"/>
              <a:cs typeface="+mn-cs"/>
            </a:rPr>
            <a:t>したことから</a:t>
          </a:r>
          <a:r>
            <a:rPr kumimoji="1" lang="ja-JP" altLang="ja-JP" sz="1100">
              <a:solidFill>
                <a:schemeClr val="dk1"/>
              </a:solidFill>
              <a:effectLst/>
              <a:latin typeface="+mn-lt"/>
              <a:ea typeface="+mn-ea"/>
              <a:cs typeface="+mn-cs"/>
            </a:rPr>
            <a:t>以降減少していくものである。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120142</xdr:rowOff>
    </xdr:from>
    <xdr:to>
      <xdr:col>82</xdr:col>
      <xdr:colOff>107950</xdr:colOff>
      <xdr:row>80</xdr:row>
      <xdr:rowOff>67563</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635992"/>
          <a:ext cx="0" cy="11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39640</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67563</xdr:rowOff>
    </xdr:from>
    <xdr:to>
      <xdr:col>82</xdr:col>
      <xdr:colOff>196850</xdr:colOff>
      <xdr:row>80</xdr:row>
      <xdr:rowOff>67563</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35069</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120142</xdr:rowOff>
    </xdr:from>
    <xdr:to>
      <xdr:col>82</xdr:col>
      <xdr:colOff>196850</xdr:colOff>
      <xdr:row>73</xdr:row>
      <xdr:rowOff>120142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147574</xdr:rowOff>
    </xdr:from>
    <xdr:to>
      <xdr:col>82</xdr:col>
      <xdr:colOff>107950</xdr:colOff>
      <xdr:row>80</xdr:row>
      <xdr:rowOff>163576</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692124"/>
          <a:ext cx="8382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65295</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924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48768</xdr:rowOff>
    </xdr:from>
    <xdr:to>
      <xdr:col>82</xdr:col>
      <xdr:colOff>158750</xdr:colOff>
      <xdr:row>76</xdr:row>
      <xdr:rowOff>150368</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145287</xdr:rowOff>
    </xdr:from>
    <xdr:to>
      <xdr:col>78</xdr:col>
      <xdr:colOff>69850</xdr:colOff>
      <xdr:row>80</xdr:row>
      <xdr:rowOff>163576</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4782800" y="13518387"/>
          <a:ext cx="889000" cy="36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35052</xdr:rowOff>
    </xdr:from>
    <xdr:to>
      <xdr:col>78</xdr:col>
      <xdr:colOff>120650</xdr:colOff>
      <xdr:row>76</xdr:row>
      <xdr:rowOff>136652</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146829</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834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19558</xdr:rowOff>
    </xdr:from>
    <xdr:to>
      <xdr:col>73</xdr:col>
      <xdr:colOff>180975</xdr:colOff>
      <xdr:row>78</xdr:row>
      <xdr:rowOff>145287</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221208"/>
          <a:ext cx="889000" cy="297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151637</xdr:rowOff>
    </xdr:from>
    <xdr:to>
      <xdr:col>74</xdr:col>
      <xdr:colOff>31750</xdr:colOff>
      <xdr:row>76</xdr:row>
      <xdr:rowOff>81787</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91965</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19558</xdr:rowOff>
    </xdr:from>
    <xdr:to>
      <xdr:col>69</xdr:col>
      <xdr:colOff>92075</xdr:colOff>
      <xdr:row>77</xdr:row>
      <xdr:rowOff>152146</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004800" y="13221208"/>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41910</xdr:rowOff>
    </xdr:from>
    <xdr:to>
      <xdr:col>69</xdr:col>
      <xdr:colOff>142875</xdr:colOff>
      <xdr:row>75</xdr:row>
      <xdr:rowOff>143510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153687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165354</xdr:rowOff>
    </xdr:from>
    <xdr:to>
      <xdr:col>65</xdr:col>
      <xdr:colOff>53975</xdr:colOff>
      <xdr:row>76</xdr:row>
      <xdr:rowOff>95504</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105681</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96774</xdr:rowOff>
    </xdr:from>
    <xdr:to>
      <xdr:col>82</xdr:col>
      <xdr:colOff>158750</xdr:colOff>
      <xdr:row>80</xdr:row>
      <xdr:rowOff>26924</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64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5351</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549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112776</xdr:rowOff>
    </xdr:from>
    <xdr:to>
      <xdr:col>78</xdr:col>
      <xdr:colOff>120650</xdr:colOff>
      <xdr:row>81</xdr:row>
      <xdr:rowOff>42926</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82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27703</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915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94487</xdr:rowOff>
    </xdr:from>
    <xdr:to>
      <xdr:col>74</xdr:col>
      <xdr:colOff>31750</xdr:colOff>
      <xdr:row>79</xdr:row>
      <xdr:rowOff>24637</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9414</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140208</xdr:rowOff>
    </xdr:from>
    <xdr:to>
      <xdr:col>69</xdr:col>
      <xdr:colOff>142875</xdr:colOff>
      <xdr:row>77</xdr:row>
      <xdr:rowOff>70358</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55135</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101346</xdr:rowOff>
    </xdr:from>
    <xdr:to>
      <xdr:col>65</xdr:col>
      <xdr:colOff>53975</xdr:colOff>
      <xdr:row>78</xdr:row>
      <xdr:rowOff>31496</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16273</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宮城県大衡村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164804</xdr:rowOff>
    </xdr:from>
    <xdr:to>
      <xdr:col>29</xdr:col>
      <xdr:colOff>127000</xdr:colOff>
      <xdr:row>20</xdr:row>
      <xdr:rowOff>67412</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98379"/>
          <a:ext cx="0" cy="1445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39489</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16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67412</xdr:rowOff>
    </xdr:from>
    <xdr:to>
      <xdr:col>30</xdr:col>
      <xdr:colOff>25400</xdr:colOff>
      <xdr:row>20</xdr:row>
      <xdr:rowOff>67412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440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79731</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41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164804</xdr:rowOff>
    </xdr:from>
    <xdr:to>
      <xdr:col>30</xdr:col>
      <xdr:colOff>25400</xdr:colOff>
      <xdr:row>11</xdr:row>
      <xdr:rowOff>164804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983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77068</xdr:rowOff>
    </xdr:from>
    <xdr:to>
      <xdr:col>29</xdr:col>
      <xdr:colOff>127000</xdr:colOff>
      <xdr:row>18</xdr:row>
      <xdr:rowOff>122733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003800" y="3210793"/>
          <a:ext cx="647700" cy="456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166778</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9576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150251</xdr:rowOff>
    </xdr:from>
    <xdr:to>
      <xdr:col>29</xdr:col>
      <xdr:colOff>177800</xdr:colOff>
      <xdr:row>18</xdr:row>
      <xdr:rowOff>80401</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67156</xdr:rowOff>
    </xdr:from>
    <xdr:to>
      <xdr:col>26</xdr:col>
      <xdr:colOff>50800</xdr:colOff>
      <xdr:row>18</xdr:row>
      <xdr:rowOff>77068</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4305300" y="3200881"/>
          <a:ext cx="698500" cy="99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162413</xdr:rowOff>
    </xdr:from>
    <xdr:to>
      <xdr:col>26</xdr:col>
      <xdr:colOff>101600</xdr:colOff>
      <xdr:row>18</xdr:row>
      <xdr:rowOff>92563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102740</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89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67156</xdr:rowOff>
    </xdr:from>
    <xdr:to>
      <xdr:col>22</xdr:col>
      <xdr:colOff>114300</xdr:colOff>
      <xdr:row>18</xdr:row>
      <xdr:rowOff>128402</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200881"/>
          <a:ext cx="698500" cy="612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167936</xdr:rowOff>
    </xdr:from>
    <xdr:to>
      <xdr:col>22</xdr:col>
      <xdr:colOff>165100</xdr:colOff>
      <xdr:row>18</xdr:row>
      <xdr:rowOff>98086</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108263</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89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60517</xdr:rowOff>
    </xdr:from>
    <xdr:to>
      <xdr:col>18</xdr:col>
      <xdr:colOff>177800</xdr:colOff>
      <xdr:row>18</xdr:row>
      <xdr:rowOff>128402</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2908300" y="3194242"/>
          <a:ext cx="698500" cy="678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22775</xdr:rowOff>
    </xdr:from>
    <xdr:to>
      <xdr:col>19</xdr:col>
      <xdr:colOff>38100</xdr:colOff>
      <xdr:row>18</xdr:row>
      <xdr:rowOff>124375</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134552</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92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154211</xdr:rowOff>
    </xdr:from>
    <xdr:to>
      <xdr:col>15</xdr:col>
      <xdr:colOff>101600</xdr:colOff>
      <xdr:row>18</xdr:row>
      <xdr:rowOff>84361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16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94538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85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71933</xdr:rowOff>
    </xdr:from>
    <xdr:to>
      <xdr:col>29</xdr:col>
      <xdr:colOff>177800</xdr:colOff>
      <xdr:row>19</xdr:row>
      <xdr:rowOff>2083</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2056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44010</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177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26268</xdr:rowOff>
    </xdr:from>
    <xdr:to>
      <xdr:col>26</xdr:col>
      <xdr:colOff>101600</xdr:colOff>
      <xdr:row>18</xdr:row>
      <xdr:rowOff>127867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159993"/>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112645</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246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16356</xdr:rowOff>
    </xdr:from>
    <xdr:to>
      <xdr:col>22</xdr:col>
      <xdr:colOff>165100</xdr:colOff>
      <xdr:row>18</xdr:row>
      <xdr:rowOff>117956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1500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102733</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236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77602</xdr:rowOff>
    </xdr:from>
    <xdr:to>
      <xdr:col>19</xdr:col>
      <xdr:colOff>38100</xdr:colOff>
      <xdr:row>19</xdr:row>
      <xdr:rowOff>7752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2113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163979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297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9717</xdr:rowOff>
    </xdr:from>
    <xdr:to>
      <xdr:col>15</xdr:col>
      <xdr:colOff>101600</xdr:colOff>
      <xdr:row>18</xdr:row>
      <xdr:rowOff>111317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1434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96094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229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100997</xdr:rowOff>
    </xdr:from>
    <xdr:to>
      <xdr:col>29</xdr:col>
      <xdr:colOff>127000</xdr:colOff>
      <xdr:row>37</xdr:row>
      <xdr:rowOff>172625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025547"/>
          <a:ext cx="0" cy="12717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144702</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269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172625</xdr:rowOff>
    </xdr:from>
    <xdr:to>
      <xdr:col>30</xdr:col>
      <xdr:colOff>25400</xdr:colOff>
      <xdr:row>37</xdr:row>
      <xdr:rowOff>172625</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2973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15924</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769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100997</xdr:rowOff>
    </xdr:from>
    <xdr:to>
      <xdr:col>30</xdr:col>
      <xdr:colOff>25400</xdr:colOff>
      <xdr:row>33</xdr:row>
      <xdr:rowOff>100997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0255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311194</xdr:rowOff>
    </xdr:from>
    <xdr:to>
      <xdr:col>29</xdr:col>
      <xdr:colOff>127000</xdr:colOff>
      <xdr:row>35</xdr:row>
      <xdr:rowOff>170434</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003800" y="6578644"/>
          <a:ext cx="647700" cy="2021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228478</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495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40501</xdr:rowOff>
    </xdr:from>
    <xdr:to>
      <xdr:col>29</xdr:col>
      <xdr:colOff>177800</xdr:colOff>
      <xdr:row>35</xdr:row>
      <xdr:rowOff>142101</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650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251130</xdr:rowOff>
    </xdr:from>
    <xdr:to>
      <xdr:col>26</xdr:col>
      <xdr:colOff>50800</xdr:colOff>
      <xdr:row>34</xdr:row>
      <xdr:rowOff>311194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4305300" y="6518580"/>
          <a:ext cx="698500" cy="600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35357</xdr:rowOff>
    </xdr:from>
    <xdr:to>
      <xdr:col>26</xdr:col>
      <xdr:colOff>101600</xdr:colOff>
      <xdr:row>35</xdr:row>
      <xdr:rowOff>136957</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66457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121734</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732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251130</xdr:rowOff>
    </xdr:from>
    <xdr:to>
      <xdr:col>22</xdr:col>
      <xdr:colOff>114300</xdr:colOff>
      <xdr:row>34</xdr:row>
      <xdr:rowOff>288868</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6518580"/>
          <a:ext cx="698500" cy="377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32480</xdr:rowOff>
    </xdr:from>
    <xdr:to>
      <xdr:col>22</xdr:col>
      <xdr:colOff>165100</xdr:colOff>
      <xdr:row>35</xdr:row>
      <xdr:rowOff>134080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6642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118857</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72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245720</xdr:rowOff>
    </xdr:from>
    <xdr:to>
      <xdr:col>18</xdr:col>
      <xdr:colOff>177800</xdr:colOff>
      <xdr:row>34</xdr:row>
      <xdr:rowOff>288868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6513170"/>
          <a:ext cx="698500" cy="431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37071</xdr:rowOff>
    </xdr:from>
    <xdr:to>
      <xdr:col>19</xdr:col>
      <xdr:colOff>38100</xdr:colOff>
      <xdr:row>35</xdr:row>
      <xdr:rowOff>138671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64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123448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73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322612</xdr:rowOff>
    </xdr:from>
    <xdr:to>
      <xdr:col>15</xdr:col>
      <xdr:colOff>101600</xdr:colOff>
      <xdr:row>35</xdr:row>
      <xdr:rowOff>81312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590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66089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67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119634</xdr:rowOff>
    </xdr:from>
    <xdr:to>
      <xdr:col>29</xdr:col>
      <xdr:colOff>177800</xdr:colOff>
      <xdr:row>35</xdr:row>
      <xdr:rowOff>221234</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7299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91711</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70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260394</xdr:rowOff>
    </xdr:from>
    <xdr:to>
      <xdr:col>26</xdr:col>
      <xdr:colOff>101600</xdr:colOff>
      <xdr:row>35</xdr:row>
      <xdr:rowOff>19094</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527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29272</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296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200330</xdr:rowOff>
    </xdr:from>
    <xdr:to>
      <xdr:col>22</xdr:col>
      <xdr:colOff>165100</xdr:colOff>
      <xdr:row>34</xdr:row>
      <xdr:rowOff>301930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4677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312107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23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238068</xdr:rowOff>
    </xdr:from>
    <xdr:to>
      <xdr:col>19</xdr:col>
      <xdr:colOff>38100</xdr:colOff>
      <xdr:row>34</xdr:row>
      <xdr:rowOff>339668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5055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6945</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274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194919</xdr:rowOff>
    </xdr:from>
    <xdr:to>
      <xdr:col>15</xdr:col>
      <xdr:colOff>101600</xdr:colOff>
      <xdr:row>34</xdr:row>
      <xdr:rowOff>296520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462369"/>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306696</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231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宮城県大衡村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5,983
5,901
60.32
4,671,216
4,541,406
114,294
2,517,384
3,540,206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93302</xdr:rowOff>
    </xdr:from>
    <xdr:to>
      <xdr:col>24</xdr:col>
      <xdr:colOff>62865</xdr:colOff>
      <xdr:row>38</xdr:row>
      <xdr:rowOff>67745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08252"/>
          <a:ext cx="1270" cy="117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71572</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8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67745</xdr:rowOff>
    </xdr:from>
    <xdr:to>
      <xdr:col>24</xdr:col>
      <xdr:colOff>152400</xdr:colOff>
      <xdr:row>38</xdr:row>
      <xdr:rowOff>67745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82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39979</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83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93302</xdr:rowOff>
    </xdr:from>
    <xdr:to>
      <xdr:col>24</xdr:col>
      <xdr:colOff>152400</xdr:colOff>
      <xdr:row>31</xdr:row>
      <xdr:rowOff>93302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0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130266</xdr:rowOff>
    </xdr:from>
    <xdr:to>
      <xdr:col>24</xdr:col>
      <xdr:colOff>63500</xdr:colOff>
      <xdr:row>36</xdr:row>
      <xdr:rowOff>144082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302466"/>
          <a:ext cx="838200" cy="1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91333</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920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68456</xdr:rowOff>
    </xdr:from>
    <xdr:to>
      <xdr:col>24</xdr:col>
      <xdr:colOff>114300</xdr:colOff>
      <xdr:row>36</xdr:row>
      <xdr:rowOff>170056</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129086</xdr:rowOff>
    </xdr:from>
    <xdr:to>
      <xdr:col>19</xdr:col>
      <xdr:colOff>177800</xdr:colOff>
      <xdr:row>36</xdr:row>
      <xdr:rowOff>130266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301286"/>
          <a:ext cx="889000" cy="1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71298</xdr:rowOff>
    </xdr:from>
    <xdr:to>
      <xdr:col>20</xdr:col>
      <xdr:colOff>38100</xdr:colOff>
      <xdr:row>37</xdr:row>
      <xdr:rowOff>1448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17975</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0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129086</xdr:rowOff>
    </xdr:from>
    <xdr:to>
      <xdr:col>15</xdr:col>
      <xdr:colOff>50800</xdr:colOff>
      <xdr:row>36</xdr:row>
      <xdr:rowOff>147861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01286"/>
          <a:ext cx="889000" cy="18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66391</xdr:rowOff>
    </xdr:from>
    <xdr:to>
      <xdr:col>15</xdr:col>
      <xdr:colOff>101600</xdr:colOff>
      <xdr:row>36</xdr:row>
      <xdr:rowOff>167991</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13068</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130434</xdr:rowOff>
    </xdr:from>
    <xdr:to>
      <xdr:col>10</xdr:col>
      <xdr:colOff>114300</xdr:colOff>
      <xdr:row>36</xdr:row>
      <xdr:rowOff>147861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302634"/>
          <a:ext cx="889000" cy="17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88192</xdr:rowOff>
    </xdr:from>
    <xdr:to>
      <xdr:col>10</xdr:col>
      <xdr:colOff>165100</xdr:colOff>
      <xdr:row>37</xdr:row>
      <xdr:rowOff>18342</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34869</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03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49276</xdr:rowOff>
    </xdr:from>
    <xdr:to>
      <xdr:col>6</xdr:col>
      <xdr:colOff>38100</xdr:colOff>
      <xdr:row>36</xdr:row>
      <xdr:rowOff>150876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167403</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996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93282</xdr:rowOff>
    </xdr:from>
    <xdr:to>
      <xdr:col>24</xdr:col>
      <xdr:colOff>114300</xdr:colOff>
      <xdr:row>37</xdr:row>
      <xdr:rowOff>23432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6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71709</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4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79466</xdr:rowOff>
    </xdr:from>
    <xdr:to>
      <xdr:col>20</xdr:col>
      <xdr:colOff>38100</xdr:colOff>
      <xdr:row>37</xdr:row>
      <xdr:rowOff>9616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5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743</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6344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78286</xdr:rowOff>
    </xdr:from>
    <xdr:to>
      <xdr:col>15</xdr:col>
      <xdr:colOff>101600</xdr:colOff>
      <xdr:row>37</xdr:row>
      <xdr:rowOff>8436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5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171013</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6343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97061</xdr:rowOff>
    </xdr:from>
    <xdr:to>
      <xdr:col>10</xdr:col>
      <xdr:colOff>165100</xdr:colOff>
      <xdr:row>37</xdr:row>
      <xdr:rowOff>27211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6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18338</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6361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79634</xdr:rowOff>
    </xdr:from>
    <xdr:to>
      <xdr:col>6</xdr:col>
      <xdr:colOff>38100</xdr:colOff>
      <xdr:row>37</xdr:row>
      <xdr:rowOff>9784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5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911</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6344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9891</xdr:rowOff>
    </xdr:from>
    <xdr:to>
      <xdr:col>24</xdr:col>
      <xdr:colOff>62865</xdr:colOff>
      <xdr:row>58</xdr:row>
      <xdr:rowOff>84193</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4633595" y="8753841"/>
          <a:ext cx="1270" cy="1274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88020</xdr:rowOff>
    </xdr:from>
    <xdr:ext cx="534377" cy="259045"/>
    <xdr:sp macro="" textlink="">
      <xdr:nvSpPr>
        <xdr:cNvPr id="116" name="物件費最小値テキスト">
          <a:extLst>
            <a:ext uri="{FF2B5EF4-FFF2-40B4-BE49-F238E27FC236}">
              <a16:creationId xmlns:a16="http://schemas.microsoft.com/office/drawing/2014/main" id="{00000000-0008-0000-0600-000074000000}"/>
            </a:ext>
          </a:extLst>
        </xdr:cNvPr>
        <xdr:cNvSpPr txBox="1"/>
      </xdr:nvSpPr>
      <xdr:spPr>
        <a:xfrm>
          <a:off x="4686300" y="1003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84193</xdr:rowOff>
    </xdr:from>
    <xdr:to>
      <xdr:col>24</xdr:col>
      <xdr:colOff>152400</xdr:colOff>
      <xdr:row>58</xdr:row>
      <xdr:rowOff>84193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10028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128018</xdr:rowOff>
    </xdr:from>
    <xdr:ext cx="599010" cy="259045"/>
    <xdr:sp macro="" textlink="">
      <xdr:nvSpPr>
        <xdr:cNvPr id="118" name="物件費最大値テキスト">
          <a:extLst>
            <a:ext uri="{FF2B5EF4-FFF2-40B4-BE49-F238E27FC236}">
              <a16:creationId xmlns:a16="http://schemas.microsoft.com/office/drawing/2014/main" id="{00000000-0008-0000-0600-000076000000}"/>
            </a:ext>
          </a:extLst>
        </xdr:cNvPr>
        <xdr:cNvSpPr txBox="1"/>
      </xdr:nvSpPr>
      <xdr:spPr>
        <a:xfrm>
          <a:off x="4686300" y="8529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9891</xdr:rowOff>
    </xdr:from>
    <xdr:to>
      <xdr:col>24</xdr:col>
      <xdr:colOff>152400</xdr:colOff>
      <xdr:row>51</xdr:row>
      <xdr:rowOff>9891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875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64543</xdr:rowOff>
    </xdr:from>
    <xdr:to>
      <xdr:col>24</xdr:col>
      <xdr:colOff>63500</xdr:colOff>
      <xdr:row>57</xdr:row>
      <xdr:rowOff>81721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3797300" y="9837193"/>
          <a:ext cx="838200" cy="1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1233</xdr:rowOff>
    </xdr:from>
    <xdr:ext cx="599010" cy="259045"/>
    <xdr:sp macro="" textlink="">
      <xdr:nvSpPr>
        <xdr:cNvPr id="121" name="物件費平均値テキスト">
          <a:extLst>
            <a:ext uri="{FF2B5EF4-FFF2-40B4-BE49-F238E27FC236}">
              <a16:creationId xmlns:a16="http://schemas.microsoft.com/office/drawing/2014/main" id="{00000000-0008-0000-0600-000079000000}"/>
            </a:ext>
          </a:extLst>
        </xdr:cNvPr>
        <xdr:cNvSpPr txBox="1"/>
      </xdr:nvSpPr>
      <xdr:spPr>
        <a:xfrm>
          <a:off x="4686300" y="97738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22806</xdr:rowOff>
    </xdr:from>
    <xdr:to>
      <xdr:col>24</xdr:col>
      <xdr:colOff>114300</xdr:colOff>
      <xdr:row>57</xdr:row>
      <xdr:rowOff>124406</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4584700" y="979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81721</xdr:rowOff>
    </xdr:from>
    <xdr:to>
      <xdr:col>19</xdr:col>
      <xdr:colOff>177800</xdr:colOff>
      <xdr:row>57</xdr:row>
      <xdr:rowOff>90760</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908300" y="9854371"/>
          <a:ext cx="889000" cy="9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27844</xdr:rowOff>
    </xdr:from>
    <xdr:to>
      <xdr:col>20</xdr:col>
      <xdr:colOff>38100</xdr:colOff>
      <xdr:row>57</xdr:row>
      <xdr:rowOff>129444</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3746500" y="98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145971</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3497795" y="957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88206</xdr:rowOff>
    </xdr:from>
    <xdr:to>
      <xdr:col>15</xdr:col>
      <xdr:colOff>50800</xdr:colOff>
      <xdr:row>57</xdr:row>
      <xdr:rowOff>90760</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019300" y="9860856"/>
          <a:ext cx="889000" cy="2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11153</xdr:rowOff>
    </xdr:from>
    <xdr:to>
      <xdr:col>15</xdr:col>
      <xdr:colOff>101600</xdr:colOff>
      <xdr:row>57</xdr:row>
      <xdr:rowOff>112753</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2857500" y="978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129280</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608795" y="9559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45716</xdr:rowOff>
    </xdr:from>
    <xdr:to>
      <xdr:col>10</xdr:col>
      <xdr:colOff>114300</xdr:colOff>
      <xdr:row>57</xdr:row>
      <xdr:rowOff>88206</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1130300" y="9818366"/>
          <a:ext cx="889000" cy="42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25905</xdr:rowOff>
    </xdr:from>
    <xdr:to>
      <xdr:col>10</xdr:col>
      <xdr:colOff>165100</xdr:colOff>
      <xdr:row>57</xdr:row>
      <xdr:rowOff>127505</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968500" y="979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144032</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719795" y="9573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39878</xdr:rowOff>
    </xdr:from>
    <xdr:to>
      <xdr:col>6</xdr:col>
      <xdr:colOff>38100</xdr:colOff>
      <xdr:row>57</xdr:row>
      <xdr:rowOff>141478</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079500" y="981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132605</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830795" y="9905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13743</xdr:rowOff>
    </xdr:from>
    <xdr:to>
      <xdr:col>24</xdr:col>
      <xdr:colOff>114300</xdr:colOff>
      <xdr:row>57</xdr:row>
      <xdr:rowOff>115343</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4584700" y="978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36620</xdr:rowOff>
    </xdr:from>
    <xdr:ext cx="599010" cy="259045"/>
    <xdr:sp macro="" textlink="">
      <xdr:nvSpPr>
        <xdr:cNvPr id="140" name="物件費該当値テキスト">
          <a:extLst>
            <a:ext uri="{FF2B5EF4-FFF2-40B4-BE49-F238E27FC236}">
              <a16:creationId xmlns:a16="http://schemas.microsoft.com/office/drawing/2014/main" id="{00000000-0008-0000-0600-00008C000000}"/>
            </a:ext>
          </a:extLst>
        </xdr:cNvPr>
        <xdr:cNvSpPr txBox="1"/>
      </xdr:nvSpPr>
      <xdr:spPr>
        <a:xfrm>
          <a:off x="4686300" y="9637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30921</xdr:rowOff>
    </xdr:from>
    <xdr:to>
      <xdr:col>20</xdr:col>
      <xdr:colOff>38100</xdr:colOff>
      <xdr:row>57</xdr:row>
      <xdr:rowOff>132521</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3746500" y="980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123648</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3497795" y="9896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39960</xdr:rowOff>
    </xdr:from>
    <xdr:to>
      <xdr:col>15</xdr:col>
      <xdr:colOff>101600</xdr:colOff>
      <xdr:row>57</xdr:row>
      <xdr:rowOff>141560</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2857500" y="981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132687</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2608795" y="9905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37406</xdr:rowOff>
    </xdr:from>
    <xdr:to>
      <xdr:col>10</xdr:col>
      <xdr:colOff>165100</xdr:colOff>
      <xdr:row>57</xdr:row>
      <xdr:rowOff>139006</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968500" y="981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130133</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1719795" y="9902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166366</xdr:rowOff>
    </xdr:from>
    <xdr:to>
      <xdr:col>6</xdr:col>
      <xdr:colOff>38100</xdr:colOff>
      <xdr:row>57</xdr:row>
      <xdr:rowOff>96516</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079500" y="9767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113043</xdr:rowOff>
    </xdr:from>
    <xdr:ext cx="599010"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830795" y="9542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93885</xdr:rowOff>
    </xdr:from>
    <xdr:to>
      <xdr:col>24</xdr:col>
      <xdr:colOff>62865</xdr:colOff>
      <xdr:row>79</xdr:row>
      <xdr:rowOff>33173</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266835"/>
          <a:ext cx="1270" cy="1310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37000</xdr:rowOff>
    </xdr:from>
    <xdr:ext cx="378565"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581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33173</xdr:rowOff>
    </xdr:from>
    <xdr:to>
      <xdr:col>24</xdr:col>
      <xdr:colOff>152400</xdr:colOff>
      <xdr:row>79</xdr:row>
      <xdr:rowOff>33173</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577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40562</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204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93885</xdr:rowOff>
    </xdr:from>
    <xdr:to>
      <xdr:col>24</xdr:col>
      <xdr:colOff>152400</xdr:colOff>
      <xdr:row>71</xdr:row>
      <xdr:rowOff>93885</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26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44945</xdr:rowOff>
    </xdr:from>
    <xdr:to>
      <xdr:col>24</xdr:col>
      <xdr:colOff>63500</xdr:colOff>
      <xdr:row>77</xdr:row>
      <xdr:rowOff>62052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3797300" y="13246595"/>
          <a:ext cx="838200" cy="1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105999</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307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127572</xdr:rowOff>
    </xdr:from>
    <xdr:to>
      <xdr:col>24</xdr:col>
      <xdr:colOff>114300</xdr:colOff>
      <xdr:row>78</xdr:row>
      <xdr:rowOff>57722</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32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44945</xdr:rowOff>
    </xdr:from>
    <xdr:to>
      <xdr:col>19</xdr:col>
      <xdr:colOff>177800</xdr:colOff>
      <xdr:row>77</xdr:row>
      <xdr:rowOff>78721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246595"/>
          <a:ext cx="889000" cy="33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107778</xdr:rowOff>
    </xdr:from>
    <xdr:to>
      <xdr:col>20</xdr:col>
      <xdr:colOff>38100</xdr:colOff>
      <xdr:row>78</xdr:row>
      <xdr:rowOff>37928</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30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29055</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340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78721</xdr:rowOff>
    </xdr:from>
    <xdr:to>
      <xdr:col>15</xdr:col>
      <xdr:colOff>50800</xdr:colOff>
      <xdr:row>77</xdr:row>
      <xdr:rowOff>91084</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280371"/>
          <a:ext cx="889000" cy="1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140830</xdr:rowOff>
    </xdr:from>
    <xdr:to>
      <xdr:col>15</xdr:col>
      <xdr:colOff>101600</xdr:colOff>
      <xdr:row>78</xdr:row>
      <xdr:rowOff>70980</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34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62107</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41111" y="1343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91084</xdr:rowOff>
    </xdr:from>
    <xdr:to>
      <xdr:col>10</xdr:col>
      <xdr:colOff>114300</xdr:colOff>
      <xdr:row>77</xdr:row>
      <xdr:rowOff>110401</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1130300" y="13292734"/>
          <a:ext cx="889000" cy="19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9100</xdr:rowOff>
    </xdr:from>
    <xdr:to>
      <xdr:col>10</xdr:col>
      <xdr:colOff>165100</xdr:colOff>
      <xdr:row>78</xdr:row>
      <xdr:rowOff>110700</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3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101827</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47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17138</xdr:rowOff>
    </xdr:from>
    <xdr:to>
      <xdr:col>6</xdr:col>
      <xdr:colOff>38100</xdr:colOff>
      <xdr:row>78</xdr:row>
      <xdr:rowOff>118738</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390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109865</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48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11252</xdr:rowOff>
    </xdr:from>
    <xdr:to>
      <xdr:col>24</xdr:col>
      <xdr:colOff>114300</xdr:colOff>
      <xdr:row>77</xdr:row>
      <xdr:rowOff>112852</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21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34129</xdr:rowOff>
    </xdr:from>
    <xdr:ext cx="534377"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06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165595</xdr:rowOff>
    </xdr:from>
    <xdr:to>
      <xdr:col>20</xdr:col>
      <xdr:colOff>38100</xdr:colOff>
      <xdr:row>77</xdr:row>
      <xdr:rowOff>95745</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19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112272</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30111" y="1297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27921</xdr:rowOff>
    </xdr:from>
    <xdr:to>
      <xdr:col>15</xdr:col>
      <xdr:colOff>101600</xdr:colOff>
      <xdr:row>77</xdr:row>
      <xdr:rowOff>129521</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22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146048</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41111" y="1300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40284</xdr:rowOff>
    </xdr:from>
    <xdr:to>
      <xdr:col>10</xdr:col>
      <xdr:colOff>165100</xdr:colOff>
      <xdr:row>77</xdr:row>
      <xdr:rowOff>141884</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24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158411</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52111" y="1301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59601</xdr:rowOff>
    </xdr:from>
    <xdr:to>
      <xdr:col>6</xdr:col>
      <xdr:colOff>38100</xdr:colOff>
      <xdr:row>77</xdr:row>
      <xdr:rowOff>161201</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26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6278</xdr:rowOff>
    </xdr:from>
    <xdr:ext cx="534377"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63111" y="1303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扶助費グラフ枠">
          <a:extLst>
            <a:ext uri="{FF2B5EF4-FFF2-40B4-BE49-F238E27FC236}">
              <a16:creationId xmlns:a16="http://schemas.microsoft.com/office/drawing/2014/main" id="{00000000-0008-0000-06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140843</xdr:rowOff>
    </xdr:from>
    <xdr:to>
      <xdr:col>24</xdr:col>
      <xdr:colOff>62865</xdr:colOff>
      <xdr:row>98</xdr:row>
      <xdr:rowOff>158060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4633595" y="15571343"/>
          <a:ext cx="1270" cy="1388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161887</xdr:rowOff>
    </xdr:from>
    <xdr:ext cx="534377" cy="259045"/>
    <xdr:sp macro="" textlink="">
      <xdr:nvSpPr>
        <xdr:cNvPr id="235" name="扶助費最小値テキスト">
          <a:extLst>
            <a:ext uri="{FF2B5EF4-FFF2-40B4-BE49-F238E27FC236}">
              <a16:creationId xmlns:a16="http://schemas.microsoft.com/office/drawing/2014/main" id="{00000000-0008-0000-0600-0000EB000000}"/>
            </a:ext>
          </a:extLst>
        </xdr:cNvPr>
        <xdr:cNvSpPr txBox="1"/>
      </xdr:nvSpPr>
      <xdr:spPr>
        <a:xfrm>
          <a:off x="4686300" y="1696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158060</xdr:rowOff>
    </xdr:from>
    <xdr:to>
      <xdr:col>24</xdr:col>
      <xdr:colOff>152400</xdr:colOff>
      <xdr:row>98</xdr:row>
      <xdr:rowOff>158060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696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87520</xdr:rowOff>
    </xdr:from>
    <xdr:ext cx="599010" cy="259045"/>
    <xdr:sp macro="" textlink="">
      <xdr:nvSpPr>
        <xdr:cNvPr id="237" name="扶助費最大値テキスト">
          <a:extLst>
            <a:ext uri="{FF2B5EF4-FFF2-40B4-BE49-F238E27FC236}">
              <a16:creationId xmlns:a16="http://schemas.microsoft.com/office/drawing/2014/main" id="{00000000-0008-0000-0600-0000ED000000}"/>
            </a:ext>
          </a:extLst>
        </xdr:cNvPr>
        <xdr:cNvSpPr txBox="1"/>
      </xdr:nvSpPr>
      <xdr:spPr>
        <a:xfrm>
          <a:off x="4686300" y="15346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140843</xdr:rowOff>
    </xdr:from>
    <xdr:to>
      <xdr:col>24</xdr:col>
      <xdr:colOff>152400</xdr:colOff>
      <xdr:row>90</xdr:row>
      <xdr:rowOff>140843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4546600" y="15571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132042</xdr:rowOff>
    </xdr:from>
    <xdr:to>
      <xdr:col>24</xdr:col>
      <xdr:colOff>63500</xdr:colOff>
      <xdr:row>94</xdr:row>
      <xdr:rowOff>138415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3797300" y="16248342"/>
          <a:ext cx="838200" cy="6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27365</xdr:rowOff>
    </xdr:from>
    <xdr:ext cx="534377" cy="259045"/>
    <xdr:sp macro="" textlink="">
      <xdr:nvSpPr>
        <xdr:cNvPr id="240" name="扶助費平均値テキスト">
          <a:extLst>
            <a:ext uri="{FF2B5EF4-FFF2-40B4-BE49-F238E27FC236}">
              <a16:creationId xmlns:a16="http://schemas.microsoft.com/office/drawing/2014/main" id="{00000000-0008-0000-0600-0000F0000000}"/>
            </a:ext>
          </a:extLst>
        </xdr:cNvPr>
        <xdr:cNvSpPr txBox="1"/>
      </xdr:nvSpPr>
      <xdr:spPr>
        <a:xfrm>
          <a:off x="4686300" y="16486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48938</xdr:rowOff>
    </xdr:from>
    <xdr:to>
      <xdr:col>24</xdr:col>
      <xdr:colOff>114300</xdr:colOff>
      <xdr:row>96</xdr:row>
      <xdr:rowOff>150538</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4584700" y="16508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132042</xdr:rowOff>
    </xdr:from>
    <xdr:to>
      <xdr:col>19</xdr:col>
      <xdr:colOff>177800</xdr:colOff>
      <xdr:row>95</xdr:row>
      <xdr:rowOff>77707</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908300" y="16248342"/>
          <a:ext cx="889000" cy="117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42408</xdr:rowOff>
    </xdr:from>
    <xdr:to>
      <xdr:col>20</xdr:col>
      <xdr:colOff>38100</xdr:colOff>
      <xdr:row>96</xdr:row>
      <xdr:rowOff>144008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3746500" y="16501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135135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530111" y="1659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77707</xdr:rowOff>
    </xdr:from>
    <xdr:to>
      <xdr:col>15</xdr:col>
      <xdr:colOff>50800</xdr:colOff>
      <xdr:row>95</xdr:row>
      <xdr:rowOff>99524</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2019300" y="16365457"/>
          <a:ext cx="889000" cy="21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39280</xdr:rowOff>
    </xdr:from>
    <xdr:to>
      <xdr:col>15</xdr:col>
      <xdr:colOff>101600</xdr:colOff>
      <xdr:row>96</xdr:row>
      <xdr:rowOff>140880</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2857500" y="1649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132007</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641111" y="1659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99524</xdr:rowOff>
    </xdr:from>
    <xdr:to>
      <xdr:col>10</xdr:col>
      <xdr:colOff>114300</xdr:colOff>
      <xdr:row>97</xdr:row>
      <xdr:rowOff>107068</xdr:rowOff>
    </xdr:to>
    <xdr:cxnSp macro="">
      <xdr:nvCxnSpPr>
        <xdr:cNvPr id="248" name="直線コネクタ 247">
          <a:extLst>
            <a:ext uri="{FF2B5EF4-FFF2-40B4-BE49-F238E27FC236}">
              <a16:creationId xmlns:a16="http://schemas.microsoft.com/office/drawing/2014/main" id="{00000000-0008-0000-0600-0000F8000000}"/>
            </a:ext>
          </a:extLst>
        </xdr:cNvPr>
        <xdr:cNvCxnSpPr/>
      </xdr:nvCxnSpPr>
      <xdr:spPr>
        <a:xfrm flipV="1">
          <a:off x="1130300" y="16387274"/>
          <a:ext cx="889000" cy="350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105217</xdr:rowOff>
    </xdr:from>
    <xdr:to>
      <xdr:col>10</xdr:col>
      <xdr:colOff>165100</xdr:colOff>
      <xdr:row>97</xdr:row>
      <xdr:rowOff>35367</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968500" y="1656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26494</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752111" y="16657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63097</xdr:rowOff>
    </xdr:from>
    <xdr:to>
      <xdr:col>6</xdr:col>
      <xdr:colOff>38100</xdr:colOff>
      <xdr:row>96</xdr:row>
      <xdr:rowOff>164697</xdr:rowOff>
    </xdr:to>
    <xdr:sp macro="" textlink="">
      <xdr:nvSpPr>
        <xdr:cNvPr id="251" name="フローチャート: 判断 250">
          <a:extLst>
            <a:ext uri="{FF2B5EF4-FFF2-40B4-BE49-F238E27FC236}">
              <a16:creationId xmlns:a16="http://schemas.microsoft.com/office/drawing/2014/main" id="{00000000-0008-0000-0600-0000FB000000}"/>
            </a:ext>
          </a:extLst>
        </xdr:cNvPr>
        <xdr:cNvSpPr/>
      </xdr:nvSpPr>
      <xdr:spPr>
        <a:xfrm>
          <a:off x="1079500" y="1652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9774</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863111" y="1629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87615</xdr:rowOff>
    </xdr:from>
    <xdr:to>
      <xdr:col>24</xdr:col>
      <xdr:colOff>114300</xdr:colOff>
      <xdr:row>95</xdr:row>
      <xdr:rowOff>17765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4584700" y="1620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110492</xdr:rowOff>
    </xdr:from>
    <xdr:ext cx="534377" cy="259045"/>
    <xdr:sp macro="" textlink="">
      <xdr:nvSpPr>
        <xdr:cNvPr id="259" name="扶助費該当値テキスト">
          <a:extLst>
            <a:ext uri="{FF2B5EF4-FFF2-40B4-BE49-F238E27FC236}">
              <a16:creationId xmlns:a16="http://schemas.microsoft.com/office/drawing/2014/main" id="{00000000-0008-0000-0600-000003010000}"/>
            </a:ext>
          </a:extLst>
        </xdr:cNvPr>
        <xdr:cNvSpPr txBox="1"/>
      </xdr:nvSpPr>
      <xdr:spPr>
        <a:xfrm>
          <a:off x="4686300" y="1605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81242</xdr:rowOff>
    </xdr:from>
    <xdr:to>
      <xdr:col>20</xdr:col>
      <xdr:colOff>38100</xdr:colOff>
      <xdr:row>95</xdr:row>
      <xdr:rowOff>11392</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3746500" y="1619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27919</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3530111" y="15972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26907</xdr:rowOff>
    </xdr:from>
    <xdr:to>
      <xdr:col>15</xdr:col>
      <xdr:colOff>101600</xdr:colOff>
      <xdr:row>95</xdr:row>
      <xdr:rowOff>128507</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2857500" y="1631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145034</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2641111" y="1608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48724</xdr:rowOff>
    </xdr:from>
    <xdr:to>
      <xdr:col>10</xdr:col>
      <xdr:colOff>165100</xdr:colOff>
      <xdr:row>95</xdr:row>
      <xdr:rowOff>150324</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968500" y="1633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166851</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1752111" y="1611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56268</xdr:rowOff>
    </xdr:from>
    <xdr:to>
      <xdr:col>6</xdr:col>
      <xdr:colOff>38100</xdr:colOff>
      <xdr:row>97</xdr:row>
      <xdr:rowOff>157868</xdr:rowOff>
    </xdr:to>
    <xdr:sp macro="" textlink="">
      <xdr:nvSpPr>
        <xdr:cNvPr id="266" name="楕円 265">
          <a:extLst>
            <a:ext uri="{FF2B5EF4-FFF2-40B4-BE49-F238E27FC236}">
              <a16:creationId xmlns:a16="http://schemas.microsoft.com/office/drawing/2014/main" id="{00000000-0008-0000-0600-00000A010000}"/>
            </a:ext>
          </a:extLst>
        </xdr:cNvPr>
        <xdr:cNvSpPr/>
      </xdr:nvSpPr>
      <xdr:spPr>
        <a:xfrm>
          <a:off x="1079500" y="1668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148995</xdr:rowOff>
    </xdr:from>
    <xdr:ext cx="534377"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863111" y="1677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57549</xdr:rowOff>
    </xdr:from>
    <xdr:to>
      <xdr:col>54</xdr:col>
      <xdr:colOff>189865</xdr:colOff>
      <xdr:row>38</xdr:row>
      <xdr:rowOff>51803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372499"/>
          <a:ext cx="1270" cy="1194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55630</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57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51803</xdr:rowOff>
    </xdr:from>
    <xdr:to>
      <xdr:col>55</xdr:col>
      <xdr:colOff>88900</xdr:colOff>
      <xdr:row>38</xdr:row>
      <xdr:rowOff>51803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56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4226</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14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57549</xdr:rowOff>
    </xdr:from>
    <xdr:to>
      <xdr:col>55</xdr:col>
      <xdr:colOff>88900</xdr:colOff>
      <xdr:row>31</xdr:row>
      <xdr:rowOff>57549</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37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73848</xdr:rowOff>
    </xdr:from>
    <xdr:to>
      <xdr:col>55</xdr:col>
      <xdr:colOff>0</xdr:colOff>
      <xdr:row>37</xdr:row>
      <xdr:rowOff>39204</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9639300" y="6246048"/>
          <a:ext cx="838200" cy="136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157627</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158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134750</xdr:rowOff>
    </xdr:from>
    <xdr:to>
      <xdr:col>55</xdr:col>
      <xdr:colOff>50800</xdr:colOff>
      <xdr:row>37</xdr:row>
      <xdr:rowOff>64900</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30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73848</xdr:rowOff>
    </xdr:from>
    <xdr:to>
      <xdr:col>50</xdr:col>
      <xdr:colOff>114300</xdr:colOff>
      <xdr:row>36</xdr:row>
      <xdr:rowOff>126868</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8750300" y="6246048"/>
          <a:ext cx="889000" cy="5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115974</xdr:rowOff>
    </xdr:from>
    <xdr:to>
      <xdr:col>50</xdr:col>
      <xdr:colOff>165100</xdr:colOff>
      <xdr:row>37</xdr:row>
      <xdr:rowOff>46124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28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37251</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638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99482</xdr:rowOff>
    </xdr:from>
    <xdr:to>
      <xdr:col>45</xdr:col>
      <xdr:colOff>177800</xdr:colOff>
      <xdr:row>36</xdr:row>
      <xdr:rowOff>126868</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7861300" y="6271682"/>
          <a:ext cx="889000" cy="27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140716</xdr:rowOff>
    </xdr:from>
    <xdr:to>
      <xdr:col>46</xdr:col>
      <xdr:colOff>38100</xdr:colOff>
      <xdr:row>37</xdr:row>
      <xdr:rowOff>70866</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31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61993</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640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99482</xdr:rowOff>
    </xdr:from>
    <xdr:to>
      <xdr:col>41</xdr:col>
      <xdr:colOff>50800</xdr:colOff>
      <xdr:row>36</xdr:row>
      <xdr:rowOff>158666</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271682"/>
          <a:ext cx="889000" cy="5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154337</xdr:rowOff>
    </xdr:from>
    <xdr:to>
      <xdr:col>41</xdr:col>
      <xdr:colOff>101600</xdr:colOff>
      <xdr:row>37</xdr:row>
      <xdr:rowOff>84487</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32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75614</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41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160707</xdr:rowOff>
    </xdr:from>
    <xdr:to>
      <xdr:col>36</xdr:col>
      <xdr:colOff>165100</xdr:colOff>
      <xdr:row>37</xdr:row>
      <xdr:rowOff>90857</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33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81984</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425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159854</xdr:rowOff>
    </xdr:from>
    <xdr:to>
      <xdr:col>55</xdr:col>
      <xdr:colOff>50800</xdr:colOff>
      <xdr:row>37</xdr:row>
      <xdr:rowOff>90004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33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138281</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31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23048</xdr:rowOff>
    </xdr:from>
    <xdr:to>
      <xdr:col>50</xdr:col>
      <xdr:colOff>165100</xdr:colOff>
      <xdr:row>36</xdr:row>
      <xdr:rowOff>124648</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19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141175</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39795" y="5970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76068</xdr:rowOff>
    </xdr:from>
    <xdr:to>
      <xdr:col>46</xdr:col>
      <xdr:colOff>38100</xdr:colOff>
      <xdr:row>37</xdr:row>
      <xdr:rowOff>6218</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248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22745</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6023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48682</xdr:rowOff>
    </xdr:from>
    <xdr:to>
      <xdr:col>41</xdr:col>
      <xdr:colOff>101600</xdr:colOff>
      <xdr:row>36</xdr:row>
      <xdr:rowOff>150282</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22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166809</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61795" y="599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107866</xdr:rowOff>
    </xdr:from>
    <xdr:to>
      <xdr:col>36</xdr:col>
      <xdr:colOff>165100</xdr:colOff>
      <xdr:row>37</xdr:row>
      <xdr:rowOff>38016</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28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54543</xdr:rowOff>
    </xdr:from>
    <xdr:ext cx="599010"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672795" y="6055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144507</xdr:rowOff>
    </xdr:from>
    <xdr:to>
      <xdr:col>54</xdr:col>
      <xdr:colOff>189865</xdr:colOff>
      <xdr:row>59</xdr:row>
      <xdr:rowOff>37443</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888457"/>
          <a:ext cx="1270" cy="1264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55342</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17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37443</xdr:rowOff>
    </xdr:from>
    <xdr:to>
      <xdr:col>55</xdr:col>
      <xdr:colOff>88900</xdr:colOff>
      <xdr:row>59</xdr:row>
      <xdr:rowOff>37443</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15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91184</xdr:rowOff>
    </xdr:from>
    <xdr:ext cx="690189"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6636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3,337,385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144507</xdr:rowOff>
    </xdr:from>
    <xdr:to>
      <xdr:col>55</xdr:col>
      <xdr:colOff>88900</xdr:colOff>
      <xdr:row>51</xdr:row>
      <xdr:rowOff>144507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888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144014</xdr:rowOff>
    </xdr:from>
    <xdr:to>
      <xdr:col>55</xdr:col>
      <xdr:colOff>0</xdr:colOff>
      <xdr:row>58</xdr:row>
      <xdr:rowOff>165356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9639300" y="10088114"/>
          <a:ext cx="838200" cy="21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99792</xdr:rowOff>
    </xdr:from>
    <xdr:ext cx="599010"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100438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121365</xdr:rowOff>
    </xdr:from>
    <xdr:to>
      <xdr:col>55</xdr:col>
      <xdr:colOff>50800</xdr:colOff>
      <xdr:row>59</xdr:row>
      <xdr:rowOff>51515</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1006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165356</xdr:rowOff>
    </xdr:from>
    <xdr:to>
      <xdr:col>50</xdr:col>
      <xdr:colOff>114300</xdr:colOff>
      <xdr:row>59</xdr:row>
      <xdr:rowOff>10563</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8750300" y="10109456"/>
          <a:ext cx="889000" cy="16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118282</xdr:rowOff>
    </xdr:from>
    <xdr:to>
      <xdr:col>50</xdr:col>
      <xdr:colOff>165100</xdr:colOff>
      <xdr:row>59</xdr:row>
      <xdr:rowOff>48432</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1006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39559</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39795" y="10155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9469</xdr:rowOff>
    </xdr:from>
    <xdr:to>
      <xdr:col>45</xdr:col>
      <xdr:colOff>177800</xdr:colOff>
      <xdr:row>59</xdr:row>
      <xdr:rowOff>10563</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7861300" y="10125019"/>
          <a:ext cx="889000" cy="1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112274</xdr:rowOff>
    </xdr:from>
    <xdr:to>
      <xdr:col>46</xdr:col>
      <xdr:colOff>38100</xdr:colOff>
      <xdr:row>59</xdr:row>
      <xdr:rowOff>42424</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1005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58951</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50795" y="9831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144938</xdr:rowOff>
    </xdr:from>
    <xdr:to>
      <xdr:col>41</xdr:col>
      <xdr:colOff>50800</xdr:colOff>
      <xdr:row>59</xdr:row>
      <xdr:rowOff>9469</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a:off x="6972300" y="10089038"/>
          <a:ext cx="889000" cy="35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116099</xdr:rowOff>
    </xdr:from>
    <xdr:to>
      <xdr:col>41</xdr:col>
      <xdr:colOff>101600</xdr:colOff>
      <xdr:row>59</xdr:row>
      <xdr:rowOff>46249</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1006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62776</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61795" y="9835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119500</xdr:rowOff>
    </xdr:from>
    <xdr:to>
      <xdr:col>36</xdr:col>
      <xdr:colOff>165100</xdr:colOff>
      <xdr:row>59</xdr:row>
      <xdr:rowOff>49650</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100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40777</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672795" y="10156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93214</xdr:rowOff>
    </xdr:from>
    <xdr:to>
      <xdr:col>55</xdr:col>
      <xdr:colOff>50800</xdr:colOff>
      <xdr:row>59</xdr:row>
      <xdr:rowOff>23364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1003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52591</xdr:rowOff>
    </xdr:from>
    <xdr:ext cx="599010"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825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114556</xdr:rowOff>
    </xdr:from>
    <xdr:to>
      <xdr:col>50</xdr:col>
      <xdr:colOff>165100</xdr:colOff>
      <xdr:row>59</xdr:row>
      <xdr:rowOff>44706</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1005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61233</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39795" y="9833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131213</xdr:rowOff>
    </xdr:from>
    <xdr:to>
      <xdr:col>46</xdr:col>
      <xdr:colOff>38100</xdr:colOff>
      <xdr:row>59</xdr:row>
      <xdr:rowOff>61363</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1007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52490</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1016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130119</xdr:rowOff>
    </xdr:from>
    <xdr:to>
      <xdr:col>41</xdr:col>
      <xdr:colOff>101600</xdr:colOff>
      <xdr:row>59</xdr:row>
      <xdr:rowOff>60269</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1007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51396</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1016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94138</xdr:rowOff>
    </xdr:from>
    <xdr:to>
      <xdr:col>36</xdr:col>
      <xdr:colOff>165100</xdr:colOff>
      <xdr:row>59</xdr:row>
      <xdr:rowOff>24288</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1003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40815</xdr:rowOff>
    </xdr:from>
    <xdr:ext cx="599010"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672795" y="9813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17978</xdr:rowOff>
    </xdr:from>
    <xdr:to>
      <xdr:col>54</xdr:col>
      <xdr:colOff>189865</xdr:colOff>
      <xdr:row>78</xdr:row>
      <xdr:rowOff>139650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90928"/>
          <a:ext cx="1270" cy="1321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6828</xdr:rowOff>
    </xdr:from>
    <xdr:ext cx="378565"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51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139650</xdr:rowOff>
    </xdr:from>
    <xdr:to>
      <xdr:col>55</xdr:col>
      <xdr:colOff>88900</xdr:colOff>
      <xdr:row>78</xdr:row>
      <xdr:rowOff>139650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12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136105</xdr:rowOff>
    </xdr:from>
    <xdr:ext cx="690189"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9661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17978</xdr:rowOff>
    </xdr:from>
    <xdr:to>
      <xdr:col>55</xdr:col>
      <xdr:colOff>88900</xdr:colOff>
      <xdr:row>71</xdr:row>
      <xdr:rowOff>17978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9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114824</xdr:rowOff>
    </xdr:from>
    <xdr:to>
      <xdr:col>55</xdr:col>
      <xdr:colOff>0</xdr:colOff>
      <xdr:row>78</xdr:row>
      <xdr:rowOff>118921</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3487924"/>
          <a:ext cx="838200" cy="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51278</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424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72851</xdr:rowOff>
    </xdr:from>
    <xdr:to>
      <xdr:col>55</xdr:col>
      <xdr:colOff>50800</xdr:colOff>
      <xdr:row>79</xdr:row>
      <xdr:rowOff>3001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44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118921</xdr:rowOff>
    </xdr:from>
    <xdr:to>
      <xdr:col>50</xdr:col>
      <xdr:colOff>114300</xdr:colOff>
      <xdr:row>78</xdr:row>
      <xdr:rowOff>128752</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8750300" y="13492021"/>
          <a:ext cx="889000" cy="9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66542</xdr:rowOff>
    </xdr:from>
    <xdr:to>
      <xdr:col>50</xdr:col>
      <xdr:colOff>165100</xdr:colOff>
      <xdr:row>78</xdr:row>
      <xdr:rowOff>168142</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43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13219</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21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128752</xdr:rowOff>
    </xdr:from>
    <xdr:to>
      <xdr:col>45</xdr:col>
      <xdr:colOff>177800</xdr:colOff>
      <xdr:row>78</xdr:row>
      <xdr:rowOff>133457</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7861300" y="13501852"/>
          <a:ext cx="889000" cy="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60123</xdr:rowOff>
    </xdr:from>
    <xdr:to>
      <xdr:col>46</xdr:col>
      <xdr:colOff>38100</xdr:colOff>
      <xdr:row>78</xdr:row>
      <xdr:rowOff>161723</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43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6800</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20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110035</xdr:rowOff>
    </xdr:from>
    <xdr:to>
      <xdr:col>41</xdr:col>
      <xdr:colOff>50800</xdr:colOff>
      <xdr:row>78</xdr:row>
      <xdr:rowOff>133457</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6972300" y="13483135"/>
          <a:ext cx="889000" cy="23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59186</xdr:rowOff>
    </xdr:from>
    <xdr:to>
      <xdr:col>41</xdr:col>
      <xdr:colOff>101600</xdr:colOff>
      <xdr:row>78</xdr:row>
      <xdr:rowOff>160786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43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5863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20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64238</xdr:rowOff>
    </xdr:from>
    <xdr:to>
      <xdr:col>36</xdr:col>
      <xdr:colOff>165100</xdr:colOff>
      <xdr:row>78</xdr:row>
      <xdr:rowOff>165838</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4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156965</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53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64024</xdr:rowOff>
    </xdr:from>
    <xdr:to>
      <xdr:col>55</xdr:col>
      <xdr:colOff>50800</xdr:colOff>
      <xdr:row>78</xdr:row>
      <xdr:rowOff>165624</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43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23401</xdr:rowOff>
    </xdr:from>
    <xdr:ext cx="534377"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22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68121</xdr:rowOff>
    </xdr:from>
    <xdr:to>
      <xdr:col>50</xdr:col>
      <xdr:colOff>165100</xdr:colOff>
      <xdr:row>78</xdr:row>
      <xdr:rowOff>169721</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44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160848</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372111" y="1353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77952</xdr:rowOff>
    </xdr:from>
    <xdr:to>
      <xdr:col>46</xdr:col>
      <xdr:colOff>38100</xdr:colOff>
      <xdr:row>79</xdr:row>
      <xdr:rowOff>8102</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45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170679</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3111" y="13543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82657</xdr:rowOff>
    </xdr:from>
    <xdr:to>
      <xdr:col>41</xdr:col>
      <xdr:colOff>101600</xdr:colOff>
      <xdr:row>79</xdr:row>
      <xdr:rowOff>12807</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45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3934</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94111" y="1354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59235</xdr:rowOff>
    </xdr:from>
    <xdr:to>
      <xdr:col>36</xdr:col>
      <xdr:colOff>165100</xdr:colOff>
      <xdr:row>78</xdr:row>
      <xdr:rowOff>160835</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43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5912</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05111" y="1320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a16="http://schemas.microsoft.com/office/drawing/2014/main" id="{00000000-0008-0000-06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8479</xdr:rowOff>
    </xdr:from>
    <xdr:to>
      <xdr:col>54</xdr:col>
      <xdr:colOff>189865</xdr:colOff>
      <xdr:row>98</xdr:row>
      <xdr:rowOff>132572</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10475595" y="15438979"/>
          <a:ext cx="1270" cy="1495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136399</xdr:rowOff>
    </xdr:from>
    <xdr:ext cx="469744" cy="259045"/>
    <xdr:sp macro="" textlink="">
      <xdr:nvSpPr>
        <xdr:cNvPr id="459" name="普通建設事業費 （ うち更新整備　）最小値テキスト">
          <a:extLst>
            <a:ext uri="{FF2B5EF4-FFF2-40B4-BE49-F238E27FC236}">
              <a16:creationId xmlns:a16="http://schemas.microsoft.com/office/drawing/2014/main" id="{00000000-0008-0000-0600-0000CB010000}"/>
            </a:ext>
          </a:extLst>
        </xdr:cNvPr>
        <xdr:cNvSpPr txBox="1"/>
      </xdr:nvSpPr>
      <xdr:spPr>
        <a:xfrm>
          <a:off x="10528300" y="1693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132572</xdr:rowOff>
    </xdr:from>
    <xdr:to>
      <xdr:col>55</xdr:col>
      <xdr:colOff>88900</xdr:colOff>
      <xdr:row>98</xdr:row>
      <xdr:rowOff>132572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693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126606</xdr:rowOff>
    </xdr:from>
    <xdr:ext cx="599010" cy="259045"/>
    <xdr:sp macro="" textlink="">
      <xdr:nvSpPr>
        <xdr:cNvPr id="461" name="普通建設事業費 （ うち更新整備　）最大値テキスト">
          <a:extLst>
            <a:ext uri="{FF2B5EF4-FFF2-40B4-BE49-F238E27FC236}">
              <a16:creationId xmlns:a16="http://schemas.microsoft.com/office/drawing/2014/main" id="{00000000-0008-0000-0600-0000CD010000}"/>
            </a:ext>
          </a:extLst>
        </xdr:cNvPr>
        <xdr:cNvSpPr txBox="1"/>
      </xdr:nvSpPr>
      <xdr:spPr>
        <a:xfrm>
          <a:off x="10528300" y="15214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8479</xdr:rowOff>
    </xdr:from>
    <xdr:to>
      <xdr:col>55</xdr:col>
      <xdr:colOff>88900</xdr:colOff>
      <xdr:row>90</xdr:row>
      <xdr:rowOff>8479</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5438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47904</xdr:rowOff>
    </xdr:from>
    <xdr:to>
      <xdr:col>55</xdr:col>
      <xdr:colOff>0</xdr:colOff>
      <xdr:row>97</xdr:row>
      <xdr:rowOff>118253</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9639300" y="16678554"/>
          <a:ext cx="838200" cy="70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92608</xdr:rowOff>
    </xdr:from>
    <xdr:ext cx="534377" cy="259045"/>
    <xdr:sp macro="" textlink="">
      <xdr:nvSpPr>
        <xdr:cNvPr id="464" name="普通建設事業費 （ うち更新整備　）平均値テキスト">
          <a:extLst>
            <a:ext uri="{FF2B5EF4-FFF2-40B4-BE49-F238E27FC236}">
              <a16:creationId xmlns:a16="http://schemas.microsoft.com/office/drawing/2014/main" id="{00000000-0008-0000-0600-0000D0010000}"/>
            </a:ext>
          </a:extLst>
        </xdr:cNvPr>
        <xdr:cNvSpPr txBox="1"/>
      </xdr:nvSpPr>
      <xdr:spPr>
        <a:xfrm>
          <a:off x="10528300" y="16723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114181</xdr:rowOff>
    </xdr:from>
    <xdr:to>
      <xdr:col>55</xdr:col>
      <xdr:colOff>50800</xdr:colOff>
      <xdr:row>98</xdr:row>
      <xdr:rowOff>44331</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10426700" y="1674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118253</xdr:rowOff>
    </xdr:from>
    <xdr:to>
      <xdr:col>50</xdr:col>
      <xdr:colOff>114300</xdr:colOff>
      <xdr:row>98</xdr:row>
      <xdr:rowOff>10536</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8750300" y="16748903"/>
          <a:ext cx="889000" cy="63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123606</xdr:rowOff>
    </xdr:from>
    <xdr:to>
      <xdr:col>50</xdr:col>
      <xdr:colOff>165100</xdr:colOff>
      <xdr:row>98</xdr:row>
      <xdr:rowOff>53756</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9588500" y="1675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44883</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372111" y="1684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139170</xdr:rowOff>
    </xdr:from>
    <xdr:to>
      <xdr:col>45</xdr:col>
      <xdr:colOff>177800</xdr:colOff>
      <xdr:row>98</xdr:row>
      <xdr:rowOff>10536</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7861300" y="16769820"/>
          <a:ext cx="889000" cy="4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130773</xdr:rowOff>
    </xdr:from>
    <xdr:to>
      <xdr:col>46</xdr:col>
      <xdr:colOff>38100</xdr:colOff>
      <xdr:row>98</xdr:row>
      <xdr:rowOff>60923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8699500" y="1676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77450</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83111" y="1653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45078</xdr:rowOff>
    </xdr:from>
    <xdr:to>
      <xdr:col>41</xdr:col>
      <xdr:colOff>50800</xdr:colOff>
      <xdr:row>97</xdr:row>
      <xdr:rowOff>139170</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6972300" y="16675728"/>
          <a:ext cx="889000" cy="9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157809</xdr:rowOff>
    </xdr:from>
    <xdr:to>
      <xdr:col>41</xdr:col>
      <xdr:colOff>101600</xdr:colOff>
      <xdr:row>98</xdr:row>
      <xdr:rowOff>87959</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7810500" y="16788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79086</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594111" y="1688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148405</xdr:rowOff>
    </xdr:from>
    <xdr:to>
      <xdr:col>36</xdr:col>
      <xdr:colOff>165100</xdr:colOff>
      <xdr:row>98</xdr:row>
      <xdr:rowOff>78555</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6921500" y="1677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69682</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05111" y="16871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168554</xdr:rowOff>
    </xdr:from>
    <xdr:to>
      <xdr:col>55</xdr:col>
      <xdr:colOff>50800</xdr:colOff>
      <xdr:row>97</xdr:row>
      <xdr:rowOff>98704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10426700" y="1662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19981</xdr:rowOff>
    </xdr:from>
    <xdr:ext cx="599010" cy="259045"/>
    <xdr:sp macro="" textlink="">
      <xdr:nvSpPr>
        <xdr:cNvPr id="483" name="普通建設事業費 （ うち更新整備　）該当値テキスト">
          <a:extLst>
            <a:ext uri="{FF2B5EF4-FFF2-40B4-BE49-F238E27FC236}">
              <a16:creationId xmlns:a16="http://schemas.microsoft.com/office/drawing/2014/main" id="{00000000-0008-0000-0600-0000E3010000}"/>
            </a:ext>
          </a:extLst>
        </xdr:cNvPr>
        <xdr:cNvSpPr txBox="1"/>
      </xdr:nvSpPr>
      <xdr:spPr>
        <a:xfrm>
          <a:off x="10528300" y="16479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67453</xdr:rowOff>
    </xdr:from>
    <xdr:to>
      <xdr:col>50</xdr:col>
      <xdr:colOff>165100</xdr:colOff>
      <xdr:row>97</xdr:row>
      <xdr:rowOff>169053</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9588500" y="1669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14130</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372111" y="1647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131186</xdr:rowOff>
    </xdr:from>
    <xdr:to>
      <xdr:col>46</xdr:col>
      <xdr:colOff>38100</xdr:colOff>
      <xdr:row>98</xdr:row>
      <xdr:rowOff>61336</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8699500" y="1676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52463</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483111" y="1685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88370</xdr:rowOff>
    </xdr:from>
    <xdr:to>
      <xdr:col>41</xdr:col>
      <xdr:colOff>101600</xdr:colOff>
      <xdr:row>98</xdr:row>
      <xdr:rowOff>18520</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7810500" y="1671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35047</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594111" y="1649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165728</xdr:rowOff>
    </xdr:from>
    <xdr:to>
      <xdr:col>36</xdr:col>
      <xdr:colOff>165100</xdr:colOff>
      <xdr:row>97</xdr:row>
      <xdr:rowOff>95878</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6921500" y="1662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112405</xdr:rowOff>
    </xdr:from>
    <xdr:ext cx="599010"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672795" y="16400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154989</xdr:rowOff>
    </xdr:from>
    <xdr:to>
      <xdr:col>85</xdr:col>
      <xdr:colOff>126364</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298489"/>
          <a:ext cx="1269" cy="135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632</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687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101666</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07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154989</xdr:rowOff>
    </xdr:from>
    <xdr:to>
      <xdr:col>86</xdr:col>
      <xdr:colOff>25400</xdr:colOff>
      <xdr:row>30</xdr:row>
      <xdr:rowOff>154989</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2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119400</xdr:rowOff>
    </xdr:from>
    <xdr:to>
      <xdr:col>85</xdr:col>
      <xdr:colOff>127000</xdr:colOff>
      <xdr:row>38</xdr:row>
      <xdr:rowOff>124247</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5481300" y="6634500"/>
          <a:ext cx="838200" cy="4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89532</xdr:rowOff>
    </xdr:from>
    <xdr:ext cx="469744"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433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66655</xdr:rowOff>
    </xdr:from>
    <xdr:to>
      <xdr:col>85</xdr:col>
      <xdr:colOff>177800</xdr:colOff>
      <xdr:row>38</xdr:row>
      <xdr:rowOff>168255</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58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64564</xdr:rowOff>
    </xdr:from>
    <xdr:to>
      <xdr:col>81</xdr:col>
      <xdr:colOff>50800</xdr:colOff>
      <xdr:row>38</xdr:row>
      <xdr:rowOff>124247</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4592300" y="6579664"/>
          <a:ext cx="889000" cy="59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66641</xdr:rowOff>
    </xdr:from>
    <xdr:to>
      <xdr:col>81</xdr:col>
      <xdr:colOff>101600</xdr:colOff>
      <xdr:row>38</xdr:row>
      <xdr:rowOff>168241</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581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13318</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46428" y="635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64564</xdr:rowOff>
    </xdr:from>
    <xdr:to>
      <xdr:col>76</xdr:col>
      <xdr:colOff>114300</xdr:colOff>
      <xdr:row>38</xdr:row>
      <xdr:rowOff>72215</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3703300" y="6579664"/>
          <a:ext cx="889000" cy="7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67849</xdr:rowOff>
    </xdr:from>
    <xdr:to>
      <xdr:col>76</xdr:col>
      <xdr:colOff>165100</xdr:colOff>
      <xdr:row>38</xdr:row>
      <xdr:rowOff>169449</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5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160576</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57428" y="6675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72215</xdr:rowOff>
    </xdr:from>
    <xdr:to>
      <xdr:col>71</xdr:col>
      <xdr:colOff>177800</xdr:colOff>
      <xdr:row>38</xdr:row>
      <xdr:rowOff>117441</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2814300" y="6587315"/>
          <a:ext cx="889000" cy="45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74247</xdr:rowOff>
    </xdr:from>
    <xdr:to>
      <xdr:col>72</xdr:col>
      <xdr:colOff>38100</xdr:colOff>
      <xdr:row>39</xdr:row>
      <xdr:rowOff>4397</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58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166974</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68428" y="6682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60858</xdr:rowOff>
    </xdr:from>
    <xdr:to>
      <xdr:col>67</xdr:col>
      <xdr:colOff>101600</xdr:colOff>
      <xdr:row>38</xdr:row>
      <xdr:rowOff>162458</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5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7535</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47111" y="635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68600</xdr:rowOff>
    </xdr:from>
    <xdr:to>
      <xdr:col>85</xdr:col>
      <xdr:colOff>177800</xdr:colOff>
      <xdr:row>38</xdr:row>
      <xdr:rowOff>170200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5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45082</xdr:rowOff>
    </xdr:from>
    <xdr:ext cx="469744"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560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73447</xdr:rowOff>
    </xdr:from>
    <xdr:to>
      <xdr:col>81</xdr:col>
      <xdr:colOff>101600</xdr:colOff>
      <xdr:row>39</xdr:row>
      <xdr:rowOff>3597</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58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166174</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46428" y="6681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13764</xdr:rowOff>
    </xdr:from>
    <xdr:to>
      <xdr:col>76</xdr:col>
      <xdr:colOff>165100</xdr:colOff>
      <xdr:row>38</xdr:row>
      <xdr:rowOff>115364</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52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131891</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325111" y="6304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21415</xdr:rowOff>
    </xdr:from>
    <xdr:to>
      <xdr:col>72</xdr:col>
      <xdr:colOff>38100</xdr:colOff>
      <xdr:row>38</xdr:row>
      <xdr:rowOff>123015</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53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139542</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436111" y="631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66641</xdr:rowOff>
    </xdr:from>
    <xdr:to>
      <xdr:col>67</xdr:col>
      <xdr:colOff>101600</xdr:colOff>
      <xdr:row>38</xdr:row>
      <xdr:rowOff>168241</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58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159368</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579428" y="6674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33598</xdr:rowOff>
    </xdr:from>
    <xdr:to>
      <xdr:col>85</xdr:col>
      <xdr:colOff>126364</xdr:colOff>
      <xdr:row>78</xdr:row>
      <xdr:rowOff>105080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377998"/>
          <a:ext cx="1269" cy="110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108907</xdr:rowOff>
    </xdr:from>
    <xdr:ext cx="469744"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48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105080</xdr:rowOff>
    </xdr:from>
    <xdr:to>
      <xdr:col>86</xdr:col>
      <xdr:colOff>25400</xdr:colOff>
      <xdr:row>78</xdr:row>
      <xdr:rowOff>105080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47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151725</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2153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33598</xdr:rowOff>
    </xdr:from>
    <xdr:to>
      <xdr:col>86</xdr:col>
      <xdr:colOff>25400</xdr:colOff>
      <xdr:row>72</xdr:row>
      <xdr:rowOff>33598</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37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36926</xdr:rowOff>
    </xdr:from>
    <xdr:to>
      <xdr:col>85</xdr:col>
      <xdr:colOff>127000</xdr:colOff>
      <xdr:row>77</xdr:row>
      <xdr:rowOff>46093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5481300" y="13238576"/>
          <a:ext cx="838200" cy="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139693</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2998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116816</xdr:rowOff>
    </xdr:from>
    <xdr:to>
      <xdr:col>85</xdr:col>
      <xdr:colOff>177800</xdr:colOff>
      <xdr:row>77</xdr:row>
      <xdr:rowOff>46966</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36767</xdr:rowOff>
    </xdr:from>
    <xdr:to>
      <xdr:col>81</xdr:col>
      <xdr:colOff>50800</xdr:colOff>
      <xdr:row>77</xdr:row>
      <xdr:rowOff>36926</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4592300" y="13238417"/>
          <a:ext cx="889000" cy="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111517</xdr:rowOff>
    </xdr:from>
    <xdr:to>
      <xdr:col>81</xdr:col>
      <xdr:colOff>101600</xdr:colOff>
      <xdr:row>77</xdr:row>
      <xdr:rowOff>41667</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58195</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291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36767</xdr:rowOff>
    </xdr:from>
    <xdr:to>
      <xdr:col>76</xdr:col>
      <xdr:colOff>114300</xdr:colOff>
      <xdr:row>77</xdr:row>
      <xdr:rowOff>41618</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3703300" y="13238417"/>
          <a:ext cx="889000" cy="4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116204</xdr:rowOff>
    </xdr:from>
    <xdr:to>
      <xdr:col>76</xdr:col>
      <xdr:colOff>165100</xdr:colOff>
      <xdr:row>77</xdr:row>
      <xdr:rowOff>46354</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62881</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29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33781</xdr:rowOff>
    </xdr:from>
    <xdr:to>
      <xdr:col>71</xdr:col>
      <xdr:colOff>177800</xdr:colOff>
      <xdr:row>77</xdr:row>
      <xdr:rowOff>41618</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814300" y="13235431"/>
          <a:ext cx="889000" cy="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118943</xdr:rowOff>
    </xdr:from>
    <xdr:to>
      <xdr:col>72</xdr:col>
      <xdr:colOff>38100</xdr:colOff>
      <xdr:row>77</xdr:row>
      <xdr:rowOff>49093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65619</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292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106607</xdr:rowOff>
    </xdr:from>
    <xdr:to>
      <xdr:col>67</xdr:col>
      <xdr:colOff>101600</xdr:colOff>
      <xdr:row>77</xdr:row>
      <xdr:rowOff>36757</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13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53284</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291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166743</xdr:rowOff>
    </xdr:from>
    <xdr:to>
      <xdr:col>85</xdr:col>
      <xdr:colOff>177800</xdr:colOff>
      <xdr:row>77</xdr:row>
      <xdr:rowOff>96893</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19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145170</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17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157576</xdr:rowOff>
    </xdr:from>
    <xdr:to>
      <xdr:col>81</xdr:col>
      <xdr:colOff>101600</xdr:colOff>
      <xdr:row>77</xdr:row>
      <xdr:rowOff>87726</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18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78853</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328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157417</xdr:rowOff>
    </xdr:from>
    <xdr:to>
      <xdr:col>76</xdr:col>
      <xdr:colOff>165100</xdr:colOff>
      <xdr:row>77</xdr:row>
      <xdr:rowOff>87567</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18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78694</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280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162268</xdr:rowOff>
    </xdr:from>
    <xdr:to>
      <xdr:col>72</xdr:col>
      <xdr:colOff>38100</xdr:colOff>
      <xdr:row>77</xdr:row>
      <xdr:rowOff>92418</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19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83545</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285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154431</xdr:rowOff>
    </xdr:from>
    <xdr:to>
      <xdr:col>67</xdr:col>
      <xdr:colOff>101600</xdr:colOff>
      <xdr:row>77</xdr:row>
      <xdr:rowOff>84581</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18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75708</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277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49008</xdr:rowOff>
    </xdr:from>
    <xdr:to>
      <xdr:col>85</xdr:col>
      <xdr:colOff>126364</xdr:colOff>
      <xdr:row>99</xdr:row>
      <xdr:rowOff>98524</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5650958"/>
          <a:ext cx="1269" cy="142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102351</xdr:rowOff>
    </xdr:from>
    <xdr:ext cx="378565" cy="25904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7075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98524</xdr:rowOff>
    </xdr:from>
    <xdr:to>
      <xdr:col>86</xdr:col>
      <xdr:colOff>25400</xdr:colOff>
      <xdr:row>99</xdr:row>
      <xdr:rowOff>98524</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7072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167135</xdr:rowOff>
    </xdr:from>
    <xdr:ext cx="599010" cy="25904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5426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49008</xdr:rowOff>
    </xdr:from>
    <xdr:to>
      <xdr:col>86</xdr:col>
      <xdr:colOff>25400</xdr:colOff>
      <xdr:row>91</xdr:row>
      <xdr:rowOff>49008</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5650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168399</xdr:rowOff>
    </xdr:from>
    <xdr:to>
      <xdr:col>85</xdr:col>
      <xdr:colOff>127000</xdr:colOff>
      <xdr:row>99</xdr:row>
      <xdr:rowOff>66731</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5481300" y="16970499"/>
          <a:ext cx="838200" cy="69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18589</xdr:rowOff>
    </xdr:from>
    <xdr:ext cx="534377" cy="25904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820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167162</xdr:rowOff>
    </xdr:from>
    <xdr:to>
      <xdr:col>85</xdr:col>
      <xdr:colOff>177800</xdr:colOff>
      <xdr:row>99</xdr:row>
      <xdr:rowOff>97312</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96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168399</xdr:rowOff>
    </xdr:from>
    <xdr:to>
      <xdr:col>81</xdr:col>
      <xdr:colOff>50800</xdr:colOff>
      <xdr:row>99</xdr:row>
      <xdr:rowOff>43236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4592300" y="16970499"/>
          <a:ext cx="889000" cy="4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168659</xdr:rowOff>
    </xdr:from>
    <xdr:to>
      <xdr:col>81</xdr:col>
      <xdr:colOff>101600</xdr:colOff>
      <xdr:row>99</xdr:row>
      <xdr:rowOff>98809</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9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89936</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14111" y="1706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43236</xdr:rowOff>
    </xdr:from>
    <xdr:to>
      <xdr:col>76</xdr:col>
      <xdr:colOff>114300</xdr:colOff>
      <xdr:row>99</xdr:row>
      <xdr:rowOff>50564</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3703300" y="17016786"/>
          <a:ext cx="889000" cy="7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163999</xdr:rowOff>
    </xdr:from>
    <xdr:to>
      <xdr:col>76</xdr:col>
      <xdr:colOff>165100</xdr:colOff>
      <xdr:row>99</xdr:row>
      <xdr:rowOff>94149</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96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85276</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25111" y="1705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50564</xdr:rowOff>
    </xdr:from>
    <xdr:to>
      <xdr:col>71</xdr:col>
      <xdr:colOff>177800</xdr:colOff>
      <xdr:row>99</xdr:row>
      <xdr:rowOff>67835</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2814300" y="17024114"/>
          <a:ext cx="889000" cy="17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154977</xdr:rowOff>
    </xdr:from>
    <xdr:to>
      <xdr:col>72</xdr:col>
      <xdr:colOff>38100</xdr:colOff>
      <xdr:row>99</xdr:row>
      <xdr:rowOff>85127</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6957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101654</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36111" y="1673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52880</xdr:rowOff>
    </xdr:from>
    <xdr:to>
      <xdr:col>67</xdr:col>
      <xdr:colOff>101600</xdr:colOff>
      <xdr:row>98</xdr:row>
      <xdr:rowOff>154480</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85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171007</xdr:rowOff>
    </xdr:from>
    <xdr:ext cx="59901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14795" y="16630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15931</xdr:rowOff>
    </xdr:from>
    <xdr:to>
      <xdr:col>85</xdr:col>
      <xdr:colOff>177800</xdr:colOff>
      <xdr:row>99</xdr:row>
      <xdr:rowOff>117531</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698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145588</xdr:rowOff>
    </xdr:from>
    <xdr:ext cx="534377" cy="259045"/>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694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117599</xdr:rowOff>
    </xdr:from>
    <xdr:to>
      <xdr:col>81</xdr:col>
      <xdr:colOff>101600</xdr:colOff>
      <xdr:row>99</xdr:row>
      <xdr:rowOff>47749</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691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64276</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14111" y="1669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163886</xdr:rowOff>
    </xdr:from>
    <xdr:to>
      <xdr:col>76</xdr:col>
      <xdr:colOff>165100</xdr:colOff>
      <xdr:row>99</xdr:row>
      <xdr:rowOff>94036</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696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110563</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25111" y="1674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171214</xdr:rowOff>
    </xdr:from>
    <xdr:to>
      <xdr:col>72</xdr:col>
      <xdr:colOff>38100</xdr:colOff>
      <xdr:row>99</xdr:row>
      <xdr:rowOff>101364</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697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92491</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36111" y="1706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17035</xdr:rowOff>
    </xdr:from>
    <xdr:to>
      <xdr:col>67</xdr:col>
      <xdr:colOff>101600</xdr:colOff>
      <xdr:row>99</xdr:row>
      <xdr:rowOff>118635</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699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109762</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47111" y="17083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123812</xdr:rowOff>
    </xdr:from>
    <xdr:to>
      <xdr:col>116</xdr:col>
      <xdr:colOff>62864</xdr:colOff>
      <xdr:row>38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22159595" y="5267312"/>
          <a:ext cx="1269" cy="1273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0" name="投資及び出資金最小値テキスト">
          <a:extLst>
            <a:ext uri="{FF2B5EF4-FFF2-40B4-BE49-F238E27FC236}">
              <a16:creationId xmlns:a16="http://schemas.microsoft.com/office/drawing/2014/main" id="{00000000-0008-0000-0600-0000DA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70489</xdr:rowOff>
    </xdr:from>
    <xdr:ext cx="534377" cy="259045"/>
    <xdr:sp macro="" textlink="">
      <xdr:nvSpPr>
        <xdr:cNvPr id="732" name="投資及び出資金最大値テキスト">
          <a:extLst>
            <a:ext uri="{FF2B5EF4-FFF2-40B4-BE49-F238E27FC236}">
              <a16:creationId xmlns:a16="http://schemas.microsoft.com/office/drawing/2014/main" id="{00000000-0008-0000-0600-0000DC020000}"/>
            </a:ext>
          </a:extLst>
        </xdr:cNvPr>
        <xdr:cNvSpPr txBox="1"/>
      </xdr:nvSpPr>
      <xdr:spPr>
        <a:xfrm>
          <a:off x="22212300" y="504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123812</xdr:rowOff>
    </xdr:from>
    <xdr:to>
      <xdr:col>116</xdr:col>
      <xdr:colOff>152400</xdr:colOff>
      <xdr:row>30</xdr:row>
      <xdr:rowOff>123812</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5267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105182</xdr:rowOff>
    </xdr:from>
    <xdr:to>
      <xdr:col>116</xdr:col>
      <xdr:colOff>63500</xdr:colOff>
      <xdr:row>35</xdr:row>
      <xdr:rowOff>162903</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1323300" y="6105932"/>
          <a:ext cx="838200" cy="57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169168</xdr:rowOff>
    </xdr:from>
    <xdr:ext cx="469744" cy="259045"/>
    <xdr:sp macro="" textlink="">
      <xdr:nvSpPr>
        <xdr:cNvPr id="735" name="投資及び出資金平均値テキスト">
          <a:extLst>
            <a:ext uri="{FF2B5EF4-FFF2-40B4-BE49-F238E27FC236}">
              <a16:creationId xmlns:a16="http://schemas.microsoft.com/office/drawing/2014/main" id="{00000000-0008-0000-0600-0000DF020000}"/>
            </a:ext>
          </a:extLst>
        </xdr:cNvPr>
        <xdr:cNvSpPr txBox="1"/>
      </xdr:nvSpPr>
      <xdr:spPr>
        <a:xfrm>
          <a:off x="22212300" y="6341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19291</xdr:rowOff>
    </xdr:from>
    <xdr:to>
      <xdr:col>116</xdr:col>
      <xdr:colOff>114300</xdr:colOff>
      <xdr:row>37</xdr:row>
      <xdr:rowOff>120891</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2110700" y="636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162903</xdr:rowOff>
    </xdr:from>
    <xdr:to>
      <xdr:col>111</xdr:col>
      <xdr:colOff>177800</xdr:colOff>
      <xdr:row>36</xdr:row>
      <xdr:rowOff>25457</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0434300" y="6163653"/>
          <a:ext cx="889000" cy="34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12948</xdr:rowOff>
    </xdr:from>
    <xdr:to>
      <xdr:col>112</xdr:col>
      <xdr:colOff>38100</xdr:colOff>
      <xdr:row>37</xdr:row>
      <xdr:rowOff>114548</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1272500" y="6356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105675</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088428" y="6449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25457</xdr:rowOff>
    </xdr:from>
    <xdr:to>
      <xdr:col>107</xdr:col>
      <xdr:colOff>50800</xdr:colOff>
      <xdr:row>36</xdr:row>
      <xdr:rowOff>51860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19545300" y="6197657"/>
          <a:ext cx="889000" cy="2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7975</xdr:rowOff>
    </xdr:from>
    <xdr:to>
      <xdr:col>107</xdr:col>
      <xdr:colOff>101600</xdr:colOff>
      <xdr:row>37</xdr:row>
      <xdr:rowOff>109575</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0383500" y="63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100702</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199428" y="644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51860</xdr:rowOff>
    </xdr:from>
    <xdr:to>
      <xdr:col>102</xdr:col>
      <xdr:colOff>114300</xdr:colOff>
      <xdr:row>36</xdr:row>
      <xdr:rowOff>66148</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18656300" y="6224060"/>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15748</xdr:rowOff>
    </xdr:from>
    <xdr:to>
      <xdr:col>102</xdr:col>
      <xdr:colOff>165100</xdr:colOff>
      <xdr:row>37</xdr:row>
      <xdr:rowOff>117348</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9494500" y="635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108475</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10428" y="6452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82614</xdr:rowOff>
    </xdr:from>
    <xdr:to>
      <xdr:col>98</xdr:col>
      <xdr:colOff>38100</xdr:colOff>
      <xdr:row>38</xdr:row>
      <xdr:rowOff>12764</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8605500" y="642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3891</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21428" y="6518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54382</xdr:rowOff>
    </xdr:from>
    <xdr:to>
      <xdr:col>116</xdr:col>
      <xdr:colOff>114300</xdr:colOff>
      <xdr:row>35</xdr:row>
      <xdr:rowOff>155982</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2110700" y="605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77259</xdr:rowOff>
    </xdr:from>
    <xdr:ext cx="469744" cy="259045"/>
    <xdr:sp macro="" textlink="">
      <xdr:nvSpPr>
        <xdr:cNvPr id="754" name="投資及び出資金該当値テキスト">
          <a:extLst>
            <a:ext uri="{FF2B5EF4-FFF2-40B4-BE49-F238E27FC236}">
              <a16:creationId xmlns:a16="http://schemas.microsoft.com/office/drawing/2014/main" id="{00000000-0008-0000-0600-0000F2020000}"/>
            </a:ext>
          </a:extLst>
        </xdr:cNvPr>
        <xdr:cNvSpPr txBox="1"/>
      </xdr:nvSpPr>
      <xdr:spPr>
        <a:xfrm>
          <a:off x="22212300" y="5906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112103</xdr:rowOff>
    </xdr:from>
    <xdr:to>
      <xdr:col>112</xdr:col>
      <xdr:colOff>38100</xdr:colOff>
      <xdr:row>36</xdr:row>
      <xdr:rowOff>42253</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1272500" y="611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58780</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088428" y="5888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146107</xdr:rowOff>
    </xdr:from>
    <xdr:to>
      <xdr:col>107</xdr:col>
      <xdr:colOff>101600</xdr:colOff>
      <xdr:row>36</xdr:row>
      <xdr:rowOff>76257</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0383500" y="614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92784</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199428" y="5922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1060</xdr:rowOff>
    </xdr:from>
    <xdr:to>
      <xdr:col>102</xdr:col>
      <xdr:colOff>165100</xdr:colOff>
      <xdr:row>36</xdr:row>
      <xdr:rowOff>102660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9494500" y="617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119187</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10428" y="594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15348</xdr:rowOff>
    </xdr:from>
    <xdr:to>
      <xdr:col>98</xdr:col>
      <xdr:colOff>38100</xdr:colOff>
      <xdr:row>36</xdr:row>
      <xdr:rowOff>116948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8605500" y="618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133475</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21428" y="5962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56</xdr:row>
      <xdr:rowOff>144434</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54</xdr:row>
      <xdr:rowOff>160762</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5642</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62410</xdr:rowOff>
    </xdr:from>
    <xdr:to>
      <xdr:col>116</xdr:col>
      <xdr:colOff>62864</xdr:colOff>
      <xdr:row>59</xdr:row>
      <xdr:rowOff>98878</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634910"/>
          <a:ext cx="1269" cy="1579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144632</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260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9087</xdr:rowOff>
    </xdr:from>
    <xdr:ext cx="599010"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410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62410</xdr:rowOff>
    </xdr:from>
    <xdr:to>
      <xdr:col>116</xdr:col>
      <xdr:colOff>152400</xdr:colOff>
      <xdr:row>50</xdr:row>
      <xdr:rowOff>62410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63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60173</xdr:rowOff>
    </xdr:from>
    <xdr:to>
      <xdr:col>116</xdr:col>
      <xdr:colOff>63500</xdr:colOff>
      <xdr:row>59</xdr:row>
      <xdr:rowOff>89601</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1323300" y="10175723"/>
          <a:ext cx="838200" cy="29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17632</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10133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39205</xdr:rowOff>
    </xdr:from>
    <xdr:to>
      <xdr:col>116</xdr:col>
      <xdr:colOff>114300</xdr:colOff>
      <xdr:row>59</xdr:row>
      <xdr:rowOff>140805</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1015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60173</xdr:rowOff>
    </xdr:from>
    <xdr:to>
      <xdr:col>111</xdr:col>
      <xdr:colOff>177800</xdr:colOff>
      <xdr:row>59</xdr:row>
      <xdr:rowOff>83099</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0434300" y="10175723"/>
          <a:ext cx="889000" cy="2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37164</xdr:rowOff>
    </xdr:from>
    <xdr:to>
      <xdr:col>112</xdr:col>
      <xdr:colOff>38100</xdr:colOff>
      <xdr:row>59</xdr:row>
      <xdr:rowOff>138764</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1015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129891</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1024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160672</xdr:rowOff>
    </xdr:from>
    <xdr:to>
      <xdr:col>107</xdr:col>
      <xdr:colOff>50800</xdr:colOff>
      <xdr:row>59</xdr:row>
      <xdr:rowOff>83099</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9545300" y="10104772"/>
          <a:ext cx="889000" cy="93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36375</xdr:rowOff>
    </xdr:from>
    <xdr:to>
      <xdr:col>107</xdr:col>
      <xdr:colOff>101600</xdr:colOff>
      <xdr:row>59</xdr:row>
      <xdr:rowOff>137975</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101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129102</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10244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160672</xdr:rowOff>
    </xdr:from>
    <xdr:to>
      <xdr:col>102</xdr:col>
      <xdr:colOff>114300</xdr:colOff>
      <xdr:row>59</xdr:row>
      <xdr:rowOff>89258</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18656300" y="10104772"/>
          <a:ext cx="889000" cy="100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34731</xdr:rowOff>
    </xdr:from>
    <xdr:to>
      <xdr:col>102</xdr:col>
      <xdr:colOff>165100</xdr:colOff>
      <xdr:row>59</xdr:row>
      <xdr:rowOff>136331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1015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127458</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10243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38591</xdr:rowOff>
    </xdr:from>
    <xdr:to>
      <xdr:col>98</xdr:col>
      <xdr:colOff>38100</xdr:colOff>
      <xdr:row>59</xdr:row>
      <xdr:rowOff>140191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1015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131318</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10246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38801</xdr:rowOff>
    </xdr:from>
    <xdr:to>
      <xdr:col>116</xdr:col>
      <xdr:colOff>114300</xdr:colOff>
      <xdr:row>59</xdr:row>
      <xdr:rowOff>140401</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1015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169628</xdr:rowOff>
    </xdr:from>
    <xdr:ext cx="469744"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9942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9373</xdr:rowOff>
    </xdr:from>
    <xdr:to>
      <xdr:col>112</xdr:col>
      <xdr:colOff>38100</xdr:colOff>
      <xdr:row>59</xdr:row>
      <xdr:rowOff>110973</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1012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57</xdr:row>
      <xdr:rowOff>127500</xdr:rowOff>
    </xdr:from>
    <xdr:ext cx="534377"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056111" y="9900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32299</xdr:rowOff>
    </xdr:from>
    <xdr:to>
      <xdr:col>107</xdr:col>
      <xdr:colOff>101600</xdr:colOff>
      <xdr:row>59</xdr:row>
      <xdr:rowOff>133899</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1014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150426</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199428" y="9923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109872</xdr:rowOff>
    </xdr:from>
    <xdr:to>
      <xdr:col>102</xdr:col>
      <xdr:colOff>165100</xdr:colOff>
      <xdr:row>59</xdr:row>
      <xdr:rowOff>40022</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1005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57</xdr:row>
      <xdr:rowOff>56549</xdr:rowOff>
    </xdr:from>
    <xdr:ext cx="534377"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278111" y="982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38458</xdr:rowOff>
    </xdr:from>
    <xdr:to>
      <xdr:col>98</xdr:col>
      <xdr:colOff>38100</xdr:colOff>
      <xdr:row>59</xdr:row>
      <xdr:rowOff>140058</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1015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156585</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21428" y="992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111582</xdr:rowOff>
    </xdr:from>
    <xdr:to>
      <xdr:col>116</xdr:col>
      <xdr:colOff>62864</xdr:colOff>
      <xdr:row>79</xdr:row>
      <xdr:rowOff>58928</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113082"/>
          <a:ext cx="1269" cy="1490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62755</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60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58928</xdr:rowOff>
    </xdr:from>
    <xdr:to>
      <xdr:col>116</xdr:col>
      <xdr:colOff>152400</xdr:colOff>
      <xdr:row>79</xdr:row>
      <xdr:rowOff>58928</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60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58259</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888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111582</xdr:rowOff>
    </xdr:from>
    <xdr:to>
      <xdr:col>116</xdr:col>
      <xdr:colOff>152400</xdr:colOff>
      <xdr:row>70</xdr:row>
      <xdr:rowOff>111582</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11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135128</xdr:rowOff>
    </xdr:from>
    <xdr:to>
      <xdr:col>116</xdr:col>
      <xdr:colOff>63500</xdr:colOff>
      <xdr:row>76</xdr:row>
      <xdr:rowOff>115506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1323300" y="12993878"/>
          <a:ext cx="838200" cy="15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164228</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851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141351</xdr:rowOff>
    </xdr:from>
    <xdr:to>
      <xdr:col>116</xdr:col>
      <xdr:colOff>114300</xdr:colOff>
      <xdr:row>76</xdr:row>
      <xdr:rowOff>71501</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113347</xdr:rowOff>
    </xdr:from>
    <xdr:to>
      <xdr:col>111</xdr:col>
      <xdr:colOff>177800</xdr:colOff>
      <xdr:row>75</xdr:row>
      <xdr:rowOff>135128</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0434300" y="12972097"/>
          <a:ext cx="889000" cy="21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133934</xdr:rowOff>
    </xdr:from>
    <xdr:to>
      <xdr:col>112</xdr:col>
      <xdr:colOff>38100</xdr:colOff>
      <xdr:row>76</xdr:row>
      <xdr:rowOff>64084</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55211</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308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113347</xdr:rowOff>
    </xdr:from>
    <xdr:to>
      <xdr:col>107</xdr:col>
      <xdr:colOff>50800</xdr:colOff>
      <xdr:row>75</xdr:row>
      <xdr:rowOff>157823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9545300" y="12972097"/>
          <a:ext cx="889000" cy="44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117881</xdr:rowOff>
    </xdr:from>
    <xdr:to>
      <xdr:col>107</xdr:col>
      <xdr:colOff>101600</xdr:colOff>
      <xdr:row>76</xdr:row>
      <xdr:rowOff>48031</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39158</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306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157823</xdr:rowOff>
    </xdr:from>
    <xdr:to>
      <xdr:col>102</xdr:col>
      <xdr:colOff>114300</xdr:colOff>
      <xdr:row>75</xdr:row>
      <xdr:rowOff>170307</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8656300" y="13016573"/>
          <a:ext cx="889000" cy="1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126200</xdr:rowOff>
    </xdr:from>
    <xdr:to>
      <xdr:col>102</xdr:col>
      <xdr:colOff>165100</xdr:colOff>
      <xdr:row>76</xdr:row>
      <xdr:rowOff>56350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47477</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307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169290</xdr:rowOff>
    </xdr:from>
    <xdr:to>
      <xdr:col>98</xdr:col>
      <xdr:colOff>38100</xdr:colOff>
      <xdr:row>76</xdr:row>
      <xdr:rowOff>99440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302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90567</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312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64706</xdr:rowOff>
    </xdr:from>
    <xdr:to>
      <xdr:col>116</xdr:col>
      <xdr:colOff>114300</xdr:colOff>
      <xdr:row>76</xdr:row>
      <xdr:rowOff>166306</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3094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43133</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3073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84328</xdr:rowOff>
    </xdr:from>
    <xdr:to>
      <xdr:col>112</xdr:col>
      <xdr:colOff>38100</xdr:colOff>
      <xdr:row>76</xdr:row>
      <xdr:rowOff>14478</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294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31005</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271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62547</xdr:rowOff>
    </xdr:from>
    <xdr:to>
      <xdr:col>107</xdr:col>
      <xdr:colOff>101600</xdr:colOff>
      <xdr:row>75</xdr:row>
      <xdr:rowOff>164148</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292129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9224</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2696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107023</xdr:rowOff>
    </xdr:from>
    <xdr:to>
      <xdr:col>102</xdr:col>
      <xdr:colOff>165100</xdr:colOff>
      <xdr:row>76</xdr:row>
      <xdr:rowOff>37173</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296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53700</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274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119507</xdr:rowOff>
    </xdr:from>
    <xdr:to>
      <xdr:col>98</xdr:col>
      <xdr:colOff>38100</xdr:colOff>
      <xdr:row>76</xdr:row>
      <xdr:rowOff>49656</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29782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66184</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275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類似団体と比較して一人当たりの扶助費のコストが高い状況となっているが，全国平均並びに県平均を下回っている状況である。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社会福祉費において，平成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年度は臨時福祉給付金事業（</a:t>
          </a:r>
          <a:r>
            <a:rPr kumimoji="1" lang="en-US" altLang="ja-JP" sz="1300">
              <a:latin typeface="ＭＳ Ｐゴシック" panose="020B0600070205080204" pitchFamily="50" charset="-128"/>
              <a:ea typeface="ＭＳ Ｐゴシック" panose="020B0600070205080204" pitchFamily="50" charset="-128"/>
            </a:rPr>
            <a:t>10,800</a:t>
          </a:r>
          <a:r>
            <a:rPr kumimoji="1" lang="ja-JP" altLang="en-US" sz="1300">
              <a:latin typeface="ＭＳ Ｐゴシック" panose="020B0600070205080204" pitchFamily="50" charset="-128"/>
              <a:ea typeface="ＭＳ Ｐゴシック" panose="020B0600070205080204" pitchFamily="50" charset="-128"/>
            </a:rPr>
            <a:t>千円）が含まれており，</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年度は減少となったが，児童福祉費において，施設運営委託料の増</a:t>
          </a:r>
          <a:r>
            <a:rPr kumimoji="1" lang="en-US" altLang="ja-JP" sz="1300">
              <a:latin typeface="ＭＳ Ｐゴシック" panose="020B0600070205080204" pitchFamily="50" charset="-128"/>
              <a:ea typeface="ＭＳ Ｐゴシック" panose="020B0600070205080204" pitchFamily="50" charset="-128"/>
            </a:rPr>
            <a:t>57,759</a:t>
          </a:r>
          <a:r>
            <a:rPr kumimoji="1" lang="ja-JP" altLang="en-US" sz="1300">
              <a:latin typeface="ＭＳ Ｐゴシック" panose="020B0600070205080204" pitchFamily="50" charset="-128"/>
              <a:ea typeface="ＭＳ Ｐゴシック" panose="020B0600070205080204" pitchFamily="50" charset="-128"/>
            </a:rPr>
            <a:t>千円</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（認可保育所の増（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施設））</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老人福祉費についても今後増加が見込まれることから，扶助費全体として横ばい若しくは上昇していくものと見込まれる。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宮城県大衡村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5,983
5,901
60.32
4,671,216
4,541,406
114,294
2,517,384
3,540,206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49530</xdr:rowOff>
    </xdr:from>
    <xdr:to>
      <xdr:col>24</xdr:col>
      <xdr:colOff>62865</xdr:colOff>
      <xdr:row>37</xdr:row>
      <xdr:rowOff>145288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93030"/>
          <a:ext cx="1270" cy="1295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149115</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92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145288</xdr:rowOff>
    </xdr:from>
    <xdr:to>
      <xdr:col>24</xdr:col>
      <xdr:colOff>152400</xdr:colOff>
      <xdr:row>37</xdr:row>
      <xdr:rowOff>145288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88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167657</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6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49530</xdr:rowOff>
    </xdr:from>
    <xdr:to>
      <xdr:col>24</xdr:col>
      <xdr:colOff>152400</xdr:colOff>
      <xdr:row>30</xdr:row>
      <xdr:rowOff>49530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9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39370</xdr:rowOff>
    </xdr:from>
    <xdr:to>
      <xdr:col>24</xdr:col>
      <xdr:colOff>63500</xdr:colOff>
      <xdr:row>31</xdr:row>
      <xdr:rowOff>126619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354320"/>
          <a:ext cx="838200" cy="8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30751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60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52324</xdr:rowOff>
    </xdr:from>
    <xdr:to>
      <xdr:col>24</xdr:col>
      <xdr:colOff>114300</xdr:colOff>
      <xdr:row>34</xdr:row>
      <xdr:rowOff>153924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145034</xdr:rowOff>
    </xdr:from>
    <xdr:to>
      <xdr:col>19</xdr:col>
      <xdr:colOff>177800</xdr:colOff>
      <xdr:row>31</xdr:row>
      <xdr:rowOff>39370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288534"/>
          <a:ext cx="889000" cy="65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57150</xdr:rowOff>
    </xdr:from>
    <xdr:to>
      <xdr:col>20</xdr:col>
      <xdr:colOff>38100</xdr:colOff>
      <xdr:row>34</xdr:row>
      <xdr:rowOff>158750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149877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86741</xdr:rowOff>
    </xdr:from>
    <xdr:to>
      <xdr:col>15</xdr:col>
      <xdr:colOff>50800</xdr:colOff>
      <xdr:row>30</xdr:row>
      <xdr:rowOff>145034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230241"/>
          <a:ext cx="889000" cy="5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44323</xdr:rowOff>
    </xdr:from>
    <xdr:to>
      <xdr:col>15</xdr:col>
      <xdr:colOff>101600</xdr:colOff>
      <xdr:row>34</xdr:row>
      <xdr:rowOff>145923</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137050</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6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29</xdr:row>
      <xdr:rowOff>141351</xdr:rowOff>
    </xdr:from>
    <xdr:to>
      <xdr:col>10</xdr:col>
      <xdr:colOff>114300</xdr:colOff>
      <xdr:row>30</xdr:row>
      <xdr:rowOff>86741</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113401"/>
          <a:ext cx="889000" cy="11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762</xdr:rowOff>
    </xdr:from>
    <xdr:to>
      <xdr:col>10</xdr:col>
      <xdr:colOff>165100</xdr:colOff>
      <xdr:row>34</xdr:row>
      <xdr:rowOff>102362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93489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22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150495</xdr:rowOff>
    </xdr:from>
    <xdr:to>
      <xdr:col>6</xdr:col>
      <xdr:colOff>38100</xdr:colOff>
      <xdr:row>34</xdr:row>
      <xdr:rowOff>80645</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0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71772</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0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75819</xdr:rowOff>
    </xdr:from>
    <xdr:to>
      <xdr:col>24</xdr:col>
      <xdr:colOff>114300</xdr:colOff>
      <xdr:row>32</xdr:row>
      <xdr:rowOff>5969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39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98696</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242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160020</xdr:rowOff>
    </xdr:from>
    <xdr:to>
      <xdr:col>20</xdr:col>
      <xdr:colOff>38100</xdr:colOff>
      <xdr:row>31</xdr:row>
      <xdr:rowOff>90170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30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29</xdr:row>
      <xdr:rowOff>106697</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078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94234</xdr:rowOff>
    </xdr:from>
    <xdr:to>
      <xdr:col>15</xdr:col>
      <xdr:colOff>101600</xdr:colOff>
      <xdr:row>31</xdr:row>
      <xdr:rowOff>24384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23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29</xdr:row>
      <xdr:rowOff>40911</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012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35941</xdr:rowOff>
    </xdr:from>
    <xdr:to>
      <xdr:col>10</xdr:col>
      <xdr:colOff>165100</xdr:colOff>
      <xdr:row>30</xdr:row>
      <xdr:rowOff>137541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17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28</xdr:row>
      <xdr:rowOff>154068</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495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29</xdr:row>
      <xdr:rowOff>90551</xdr:rowOff>
    </xdr:from>
    <xdr:to>
      <xdr:col>6</xdr:col>
      <xdr:colOff>38100</xdr:colOff>
      <xdr:row>30</xdr:row>
      <xdr:rowOff>20701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06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28</xdr:row>
      <xdr:rowOff>37228</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483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128514</xdr:rowOff>
    </xdr:from>
    <xdr:to>
      <xdr:col>24</xdr:col>
      <xdr:colOff>62865</xdr:colOff>
      <xdr:row>58</xdr:row>
      <xdr:rowOff>136571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01014"/>
          <a:ext cx="1270" cy="1379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140398</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8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136571</xdr:rowOff>
    </xdr:from>
    <xdr:to>
      <xdr:col>24</xdr:col>
      <xdr:colOff>152400</xdr:colOff>
      <xdr:row>58</xdr:row>
      <xdr:rowOff>136571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80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75191</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4762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1,148,808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128514</xdr:rowOff>
    </xdr:from>
    <xdr:to>
      <xdr:col>24</xdr:col>
      <xdr:colOff>152400</xdr:colOff>
      <xdr:row>50</xdr:row>
      <xdr:rowOff>128514</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0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32070</xdr:rowOff>
    </xdr:from>
    <xdr:to>
      <xdr:col>24</xdr:col>
      <xdr:colOff>63500</xdr:colOff>
      <xdr:row>58</xdr:row>
      <xdr:rowOff>83637</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976170"/>
          <a:ext cx="838200" cy="5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24856</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97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1979</xdr:rowOff>
    </xdr:from>
    <xdr:to>
      <xdr:col>24</xdr:col>
      <xdr:colOff>114300</xdr:colOff>
      <xdr:row>58</xdr:row>
      <xdr:rowOff>103579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4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32070</xdr:rowOff>
    </xdr:from>
    <xdr:to>
      <xdr:col>19</xdr:col>
      <xdr:colOff>177800</xdr:colOff>
      <xdr:row>58</xdr:row>
      <xdr:rowOff>61501</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976170"/>
          <a:ext cx="889000" cy="2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166915</xdr:rowOff>
    </xdr:from>
    <xdr:to>
      <xdr:col>20</xdr:col>
      <xdr:colOff>38100</xdr:colOff>
      <xdr:row>58</xdr:row>
      <xdr:rowOff>97065</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3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88192</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10032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61501</xdr:rowOff>
    </xdr:from>
    <xdr:to>
      <xdr:col>15</xdr:col>
      <xdr:colOff>50800</xdr:colOff>
      <xdr:row>58</xdr:row>
      <xdr:rowOff>67009</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10005601"/>
          <a:ext cx="889000" cy="5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166801</xdr:rowOff>
    </xdr:from>
    <xdr:to>
      <xdr:col>15</xdr:col>
      <xdr:colOff>101600</xdr:colOff>
      <xdr:row>58</xdr:row>
      <xdr:rowOff>96951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39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113478</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714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11778</xdr:rowOff>
    </xdr:from>
    <xdr:to>
      <xdr:col>10</xdr:col>
      <xdr:colOff>114300</xdr:colOff>
      <xdr:row>58</xdr:row>
      <xdr:rowOff>67009</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955878"/>
          <a:ext cx="889000" cy="55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2644</xdr:rowOff>
    </xdr:from>
    <xdr:to>
      <xdr:col>10</xdr:col>
      <xdr:colOff>165100</xdr:colOff>
      <xdr:row>58</xdr:row>
      <xdr:rowOff>104244</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4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120771</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721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93621</xdr:rowOff>
    </xdr:from>
    <xdr:to>
      <xdr:col>6</xdr:col>
      <xdr:colOff>38100</xdr:colOff>
      <xdr:row>58</xdr:row>
      <xdr:rowOff>23771</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40298</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64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32837</xdr:rowOff>
    </xdr:from>
    <xdr:to>
      <xdr:col>24</xdr:col>
      <xdr:colOff>114300</xdr:colOff>
      <xdr:row>58</xdr:row>
      <xdr:rowOff>134437</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7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151856</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924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152720</xdr:rowOff>
    </xdr:from>
    <xdr:to>
      <xdr:col>20</xdr:col>
      <xdr:colOff>38100</xdr:colOff>
      <xdr:row>58</xdr:row>
      <xdr:rowOff>82870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2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99397</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700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10701</xdr:rowOff>
    </xdr:from>
    <xdr:to>
      <xdr:col>15</xdr:col>
      <xdr:colOff>101600</xdr:colOff>
      <xdr:row>58</xdr:row>
      <xdr:rowOff>112301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5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103428</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10047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16209</xdr:rowOff>
    </xdr:from>
    <xdr:to>
      <xdr:col>10</xdr:col>
      <xdr:colOff>165100</xdr:colOff>
      <xdr:row>58</xdr:row>
      <xdr:rowOff>117809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60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108936</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10053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132428</xdr:rowOff>
    </xdr:from>
    <xdr:to>
      <xdr:col>6</xdr:col>
      <xdr:colOff>38100</xdr:colOff>
      <xdr:row>58</xdr:row>
      <xdr:rowOff>62578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0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53705</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9997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72126</xdr:rowOff>
    </xdr:from>
    <xdr:to>
      <xdr:col>24</xdr:col>
      <xdr:colOff>62865</xdr:colOff>
      <xdr:row>79</xdr:row>
      <xdr:rowOff>37714</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245076"/>
          <a:ext cx="1270" cy="133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41541</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86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37714</xdr:rowOff>
    </xdr:from>
    <xdr:to>
      <xdr:col>24</xdr:col>
      <xdr:colOff>152400</xdr:colOff>
      <xdr:row>79</xdr:row>
      <xdr:rowOff>37714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8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18803</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02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276,368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72126</xdr:rowOff>
    </xdr:from>
    <xdr:to>
      <xdr:col>24</xdr:col>
      <xdr:colOff>152400</xdr:colOff>
      <xdr:row>71</xdr:row>
      <xdr:rowOff>72126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24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38148</xdr:rowOff>
    </xdr:from>
    <xdr:to>
      <xdr:col>24</xdr:col>
      <xdr:colOff>63500</xdr:colOff>
      <xdr:row>77</xdr:row>
      <xdr:rowOff>66594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239798"/>
          <a:ext cx="838200" cy="2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111228</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699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88351</xdr:rowOff>
    </xdr:from>
    <xdr:to>
      <xdr:col>24</xdr:col>
      <xdr:colOff>114300</xdr:colOff>
      <xdr:row>77</xdr:row>
      <xdr:rowOff>18501</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66594</xdr:rowOff>
    </xdr:from>
    <xdr:to>
      <xdr:col>19</xdr:col>
      <xdr:colOff>177800</xdr:colOff>
      <xdr:row>77</xdr:row>
      <xdr:rowOff>138931</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268244"/>
          <a:ext cx="889000" cy="7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77470</xdr:rowOff>
    </xdr:from>
    <xdr:to>
      <xdr:col>20</xdr:col>
      <xdr:colOff>38100</xdr:colOff>
      <xdr:row>77</xdr:row>
      <xdr:rowOff>7620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24147</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88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138931</xdr:rowOff>
    </xdr:from>
    <xdr:to>
      <xdr:col>15</xdr:col>
      <xdr:colOff>50800</xdr:colOff>
      <xdr:row>78</xdr:row>
      <xdr:rowOff>16165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340581"/>
          <a:ext cx="889000" cy="48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51211</xdr:rowOff>
    </xdr:from>
    <xdr:to>
      <xdr:col>15</xdr:col>
      <xdr:colOff>101600</xdr:colOff>
      <xdr:row>76</xdr:row>
      <xdr:rowOff>152811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169339</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56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16165</xdr:rowOff>
    </xdr:from>
    <xdr:to>
      <xdr:col>10</xdr:col>
      <xdr:colOff>114300</xdr:colOff>
      <xdr:row>78</xdr:row>
      <xdr:rowOff>80096</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389265"/>
          <a:ext cx="889000" cy="63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41526</xdr:rowOff>
    </xdr:from>
    <xdr:to>
      <xdr:col>10</xdr:col>
      <xdr:colOff>165100</xdr:colOff>
      <xdr:row>76</xdr:row>
      <xdr:rowOff>143126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7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159653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46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109429</xdr:rowOff>
    </xdr:from>
    <xdr:to>
      <xdr:col>6</xdr:col>
      <xdr:colOff>38100</xdr:colOff>
      <xdr:row>77</xdr:row>
      <xdr:rowOff>39579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39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56105</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914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158798</xdr:rowOff>
    </xdr:from>
    <xdr:to>
      <xdr:col>24</xdr:col>
      <xdr:colOff>114300</xdr:colOff>
      <xdr:row>77</xdr:row>
      <xdr:rowOff>88948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18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137225</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167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15794</xdr:rowOff>
    </xdr:from>
    <xdr:to>
      <xdr:col>20</xdr:col>
      <xdr:colOff>38100</xdr:colOff>
      <xdr:row>77</xdr:row>
      <xdr:rowOff>117394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1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108521</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310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88131</xdr:rowOff>
    </xdr:from>
    <xdr:to>
      <xdr:col>15</xdr:col>
      <xdr:colOff>101600</xdr:colOff>
      <xdr:row>78</xdr:row>
      <xdr:rowOff>18281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8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9408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382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136815</xdr:rowOff>
    </xdr:from>
    <xdr:to>
      <xdr:col>10</xdr:col>
      <xdr:colOff>165100</xdr:colOff>
      <xdr:row>78</xdr:row>
      <xdr:rowOff>66965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33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58092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431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29296</xdr:rowOff>
    </xdr:from>
    <xdr:to>
      <xdr:col>6</xdr:col>
      <xdr:colOff>38100</xdr:colOff>
      <xdr:row>78</xdr:row>
      <xdr:rowOff>130896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40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122023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495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93042</xdr:rowOff>
    </xdr:from>
    <xdr:to>
      <xdr:col>24</xdr:col>
      <xdr:colOff>62865</xdr:colOff>
      <xdr:row>99</xdr:row>
      <xdr:rowOff>7756</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694992"/>
          <a:ext cx="1270" cy="1286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11583</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98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7756</xdr:rowOff>
    </xdr:from>
    <xdr:to>
      <xdr:col>24</xdr:col>
      <xdr:colOff>152400</xdr:colOff>
      <xdr:row>99</xdr:row>
      <xdr:rowOff>7756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98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39719</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47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694,492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93042</xdr:rowOff>
    </xdr:from>
    <xdr:to>
      <xdr:col>24</xdr:col>
      <xdr:colOff>152400</xdr:colOff>
      <xdr:row>91</xdr:row>
      <xdr:rowOff>93042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69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61671</xdr:rowOff>
    </xdr:from>
    <xdr:to>
      <xdr:col>24</xdr:col>
      <xdr:colOff>63500</xdr:colOff>
      <xdr:row>98</xdr:row>
      <xdr:rowOff>115489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3797300" y="16863771"/>
          <a:ext cx="838200" cy="53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75314</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705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52437</xdr:rowOff>
    </xdr:from>
    <xdr:to>
      <xdr:col>24</xdr:col>
      <xdr:colOff>114300</xdr:colOff>
      <xdr:row>98</xdr:row>
      <xdr:rowOff>154037</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85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61671</xdr:rowOff>
    </xdr:from>
    <xdr:to>
      <xdr:col>19</xdr:col>
      <xdr:colOff>177800</xdr:colOff>
      <xdr:row>98</xdr:row>
      <xdr:rowOff>90643</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863771"/>
          <a:ext cx="889000" cy="28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48102</xdr:rowOff>
    </xdr:from>
    <xdr:to>
      <xdr:col>20</xdr:col>
      <xdr:colOff>38100</xdr:colOff>
      <xdr:row>98</xdr:row>
      <xdr:rowOff>149702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85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140829</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94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82344</xdr:rowOff>
    </xdr:from>
    <xdr:to>
      <xdr:col>15</xdr:col>
      <xdr:colOff>50800</xdr:colOff>
      <xdr:row>98</xdr:row>
      <xdr:rowOff>90643</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019300" y="16884444"/>
          <a:ext cx="889000" cy="8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40235</xdr:rowOff>
    </xdr:from>
    <xdr:to>
      <xdr:col>15</xdr:col>
      <xdr:colOff>101600</xdr:colOff>
      <xdr:row>98</xdr:row>
      <xdr:rowOff>141835</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8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132962</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93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82344</xdr:rowOff>
    </xdr:from>
    <xdr:to>
      <xdr:col>10</xdr:col>
      <xdr:colOff>114300</xdr:colOff>
      <xdr:row>98</xdr:row>
      <xdr:rowOff>113015</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884444"/>
          <a:ext cx="889000" cy="30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55039</xdr:rowOff>
    </xdr:from>
    <xdr:to>
      <xdr:col>10</xdr:col>
      <xdr:colOff>165100</xdr:colOff>
      <xdr:row>98</xdr:row>
      <xdr:rowOff>156639</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8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147766</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94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29397</xdr:rowOff>
    </xdr:from>
    <xdr:to>
      <xdr:col>6</xdr:col>
      <xdr:colOff>38100</xdr:colOff>
      <xdr:row>98</xdr:row>
      <xdr:rowOff>130997</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831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147524</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60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64689</xdr:rowOff>
    </xdr:from>
    <xdr:to>
      <xdr:col>24</xdr:col>
      <xdr:colOff>114300</xdr:colOff>
      <xdr:row>98</xdr:row>
      <xdr:rowOff>166289</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86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30863</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83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10871</xdr:rowOff>
    </xdr:from>
    <xdr:to>
      <xdr:col>20</xdr:col>
      <xdr:colOff>38100</xdr:colOff>
      <xdr:row>98</xdr:row>
      <xdr:rowOff>112471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81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128998</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58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39843</xdr:rowOff>
    </xdr:from>
    <xdr:to>
      <xdr:col>15</xdr:col>
      <xdr:colOff>101600</xdr:colOff>
      <xdr:row>98</xdr:row>
      <xdr:rowOff>141443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84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157970</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61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31544</xdr:rowOff>
    </xdr:from>
    <xdr:to>
      <xdr:col>10</xdr:col>
      <xdr:colOff>165100</xdr:colOff>
      <xdr:row>98</xdr:row>
      <xdr:rowOff>133144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83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149671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608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62215</xdr:rowOff>
    </xdr:from>
    <xdr:to>
      <xdr:col>6</xdr:col>
      <xdr:colOff>38100</xdr:colOff>
      <xdr:row>98</xdr:row>
      <xdr:rowOff>163815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86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154942</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957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100076</xdr:rowOff>
    </xdr:from>
    <xdr:to>
      <xdr:col>54</xdr:col>
      <xdr:colOff>189865</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415026"/>
          <a:ext cx="1270" cy="1315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46753</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190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100076</xdr:rowOff>
    </xdr:from>
    <xdr:to>
      <xdr:col>55</xdr:col>
      <xdr:colOff>88900</xdr:colOff>
      <xdr:row>31</xdr:row>
      <xdr:rowOff>100076</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41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36339</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3799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13462</xdr:rowOff>
    </xdr:from>
    <xdr:to>
      <xdr:col>55</xdr:col>
      <xdr:colOff>50800</xdr:colOff>
      <xdr:row>38</xdr:row>
      <xdr:rowOff>115062</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28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158242</xdr:rowOff>
    </xdr:from>
    <xdr:to>
      <xdr:col>50</xdr:col>
      <xdr:colOff>165100</xdr:colOff>
      <xdr:row>38</xdr:row>
      <xdr:rowOff>88392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104919</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277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159004</xdr:rowOff>
    </xdr:from>
    <xdr:to>
      <xdr:col>46</xdr:col>
      <xdr:colOff>38100</xdr:colOff>
      <xdr:row>37</xdr:row>
      <xdr:rowOff>89154</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105681</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10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26797</xdr:rowOff>
    </xdr:from>
    <xdr:to>
      <xdr:col>41</xdr:col>
      <xdr:colOff>101600</xdr:colOff>
      <xdr:row>36</xdr:row>
      <xdr:rowOff>128397</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198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144924</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597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48133</xdr:rowOff>
    </xdr:from>
    <xdr:to>
      <xdr:col>36</xdr:col>
      <xdr:colOff>165100</xdr:colOff>
      <xdr:row>33</xdr:row>
      <xdr:rowOff>149733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570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166260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5481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20203</xdr:rowOff>
    </xdr:from>
    <xdr:to>
      <xdr:col>54</xdr:col>
      <xdr:colOff>189865</xdr:colOff>
      <xdr:row>59</xdr:row>
      <xdr:rowOff>39208</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592703"/>
          <a:ext cx="1270" cy="156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43035</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58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39208</xdr:rowOff>
    </xdr:from>
    <xdr:to>
      <xdr:col>55</xdr:col>
      <xdr:colOff>88900</xdr:colOff>
      <xdr:row>59</xdr:row>
      <xdr:rowOff>39208</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54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138330</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367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822,728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20203</xdr:rowOff>
    </xdr:from>
    <xdr:to>
      <xdr:col>55</xdr:col>
      <xdr:colOff>88900</xdr:colOff>
      <xdr:row>50</xdr:row>
      <xdr:rowOff>20203</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592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116091</xdr:rowOff>
    </xdr:from>
    <xdr:to>
      <xdr:col>55</xdr:col>
      <xdr:colOff>0</xdr:colOff>
      <xdr:row>58</xdr:row>
      <xdr:rowOff>137420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10060191"/>
          <a:ext cx="838200" cy="21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54460</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998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76033</xdr:rowOff>
    </xdr:from>
    <xdr:to>
      <xdr:col>55</xdr:col>
      <xdr:colOff>50800</xdr:colOff>
      <xdr:row>59</xdr:row>
      <xdr:rowOff>6183</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1002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137420</xdr:rowOff>
    </xdr:from>
    <xdr:to>
      <xdr:col>50</xdr:col>
      <xdr:colOff>114300</xdr:colOff>
      <xdr:row>58</xdr:row>
      <xdr:rowOff>140952</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10081520"/>
          <a:ext cx="889000" cy="3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53942</xdr:rowOff>
    </xdr:from>
    <xdr:to>
      <xdr:col>50</xdr:col>
      <xdr:colOff>165100</xdr:colOff>
      <xdr:row>58</xdr:row>
      <xdr:rowOff>155542</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99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619</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773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140952</xdr:rowOff>
    </xdr:from>
    <xdr:to>
      <xdr:col>45</xdr:col>
      <xdr:colOff>177800</xdr:colOff>
      <xdr:row>58</xdr:row>
      <xdr:rowOff>165997</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10085052"/>
          <a:ext cx="889000" cy="25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64373</xdr:rowOff>
    </xdr:from>
    <xdr:to>
      <xdr:col>46</xdr:col>
      <xdr:colOff>38100</xdr:colOff>
      <xdr:row>58</xdr:row>
      <xdr:rowOff>165973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10008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11050</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783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146291</xdr:rowOff>
    </xdr:from>
    <xdr:to>
      <xdr:col>41</xdr:col>
      <xdr:colOff>50800</xdr:colOff>
      <xdr:row>58</xdr:row>
      <xdr:rowOff>165997</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10090391"/>
          <a:ext cx="889000" cy="19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73196</xdr:rowOff>
    </xdr:from>
    <xdr:to>
      <xdr:col>41</xdr:col>
      <xdr:colOff>101600</xdr:colOff>
      <xdr:row>59</xdr:row>
      <xdr:rowOff>3346</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1001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19873</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79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91946</xdr:rowOff>
    </xdr:from>
    <xdr:to>
      <xdr:col>36</xdr:col>
      <xdr:colOff>165100</xdr:colOff>
      <xdr:row>59</xdr:row>
      <xdr:rowOff>22096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1003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38623</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81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65291</xdr:rowOff>
    </xdr:from>
    <xdr:to>
      <xdr:col>55</xdr:col>
      <xdr:colOff>50800</xdr:colOff>
      <xdr:row>58</xdr:row>
      <xdr:rowOff>166891</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10009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24668</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797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86620</xdr:rowOff>
    </xdr:from>
    <xdr:to>
      <xdr:col>50</xdr:col>
      <xdr:colOff>165100</xdr:colOff>
      <xdr:row>59</xdr:row>
      <xdr:rowOff>16770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10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7897</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1012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90152</xdr:rowOff>
    </xdr:from>
    <xdr:to>
      <xdr:col>46</xdr:col>
      <xdr:colOff>38100</xdr:colOff>
      <xdr:row>59</xdr:row>
      <xdr:rowOff>20302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1003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11429</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1012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115197</xdr:rowOff>
    </xdr:from>
    <xdr:to>
      <xdr:col>41</xdr:col>
      <xdr:colOff>101600</xdr:colOff>
      <xdr:row>59</xdr:row>
      <xdr:rowOff>45347</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1005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36474</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10152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95491</xdr:rowOff>
    </xdr:from>
    <xdr:to>
      <xdr:col>36</xdr:col>
      <xdr:colOff>165100</xdr:colOff>
      <xdr:row>59</xdr:row>
      <xdr:rowOff>25641</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1003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16768</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1013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59241</xdr:rowOff>
    </xdr:from>
    <xdr:to>
      <xdr:col>54</xdr:col>
      <xdr:colOff>189865</xdr:colOff>
      <xdr:row>79</xdr:row>
      <xdr:rowOff>39306</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060741"/>
          <a:ext cx="1270" cy="152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43133</xdr:rowOff>
    </xdr:from>
    <xdr:ext cx="378565"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87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39306</xdr:rowOff>
    </xdr:from>
    <xdr:to>
      <xdr:col>55</xdr:col>
      <xdr:colOff>88900</xdr:colOff>
      <xdr:row>79</xdr:row>
      <xdr:rowOff>39306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8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5918</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83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200,559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59241</xdr:rowOff>
    </xdr:from>
    <xdr:to>
      <xdr:col>55</xdr:col>
      <xdr:colOff>88900</xdr:colOff>
      <xdr:row>70</xdr:row>
      <xdr:rowOff>59241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060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52825</xdr:rowOff>
    </xdr:from>
    <xdr:to>
      <xdr:col>55</xdr:col>
      <xdr:colOff>0</xdr:colOff>
      <xdr:row>78</xdr:row>
      <xdr:rowOff>82490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3425925"/>
          <a:ext cx="838200" cy="29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47122</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248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24245</xdr:rowOff>
    </xdr:from>
    <xdr:to>
      <xdr:col>55</xdr:col>
      <xdr:colOff>50800</xdr:colOff>
      <xdr:row>78</xdr:row>
      <xdr:rowOff>125845</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3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13680</xdr:rowOff>
    </xdr:from>
    <xdr:to>
      <xdr:col>50</xdr:col>
      <xdr:colOff>114300</xdr:colOff>
      <xdr:row>78</xdr:row>
      <xdr:rowOff>52825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386780"/>
          <a:ext cx="889000" cy="3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2794</xdr:rowOff>
    </xdr:from>
    <xdr:to>
      <xdr:col>50</xdr:col>
      <xdr:colOff>165100</xdr:colOff>
      <xdr:row>78</xdr:row>
      <xdr:rowOff>104394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37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95521</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46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141705</xdr:rowOff>
    </xdr:from>
    <xdr:to>
      <xdr:col>45</xdr:col>
      <xdr:colOff>177800</xdr:colOff>
      <xdr:row>78</xdr:row>
      <xdr:rowOff>13680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7861300" y="13343355"/>
          <a:ext cx="889000" cy="43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27795</xdr:rowOff>
    </xdr:from>
    <xdr:to>
      <xdr:col>46</xdr:col>
      <xdr:colOff>38100</xdr:colOff>
      <xdr:row>78</xdr:row>
      <xdr:rowOff>129395</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40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120522</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49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141705</xdr:rowOff>
    </xdr:from>
    <xdr:to>
      <xdr:col>41</xdr:col>
      <xdr:colOff>50800</xdr:colOff>
      <xdr:row>77</xdr:row>
      <xdr:rowOff>166461</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343355"/>
          <a:ext cx="889000" cy="24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16456</xdr:rowOff>
    </xdr:from>
    <xdr:to>
      <xdr:col>41</xdr:col>
      <xdr:colOff>101600</xdr:colOff>
      <xdr:row>78</xdr:row>
      <xdr:rowOff>118056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8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109183</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48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6094</xdr:rowOff>
    </xdr:from>
    <xdr:to>
      <xdr:col>36</xdr:col>
      <xdr:colOff>165100</xdr:colOff>
      <xdr:row>78</xdr:row>
      <xdr:rowOff>107694</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7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98821</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471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31690</xdr:rowOff>
    </xdr:from>
    <xdr:to>
      <xdr:col>55</xdr:col>
      <xdr:colOff>50800</xdr:colOff>
      <xdr:row>78</xdr:row>
      <xdr:rowOff>133290</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40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10117</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383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2025</xdr:rowOff>
    </xdr:from>
    <xdr:to>
      <xdr:col>50</xdr:col>
      <xdr:colOff>165100</xdr:colOff>
      <xdr:row>78</xdr:row>
      <xdr:rowOff>103625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37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120152</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15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134330</xdr:rowOff>
    </xdr:from>
    <xdr:to>
      <xdr:col>46</xdr:col>
      <xdr:colOff>38100</xdr:colOff>
      <xdr:row>78</xdr:row>
      <xdr:rowOff>64480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3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81007</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11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90905</xdr:rowOff>
    </xdr:from>
    <xdr:to>
      <xdr:col>41</xdr:col>
      <xdr:colOff>101600</xdr:colOff>
      <xdr:row>78</xdr:row>
      <xdr:rowOff>21055</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29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37582</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06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115661</xdr:rowOff>
    </xdr:from>
    <xdr:to>
      <xdr:col>36</xdr:col>
      <xdr:colOff>165100</xdr:colOff>
      <xdr:row>78</xdr:row>
      <xdr:rowOff>45811</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31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62338</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09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30001</xdr:rowOff>
    </xdr:from>
    <xdr:to>
      <xdr:col>54</xdr:col>
      <xdr:colOff>189865</xdr:colOff>
      <xdr:row>98</xdr:row>
      <xdr:rowOff>129942</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803401"/>
          <a:ext cx="1270" cy="1128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150738</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95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129942</xdr:rowOff>
    </xdr:from>
    <xdr:to>
      <xdr:col>55</xdr:col>
      <xdr:colOff>88900</xdr:colOff>
      <xdr:row>98</xdr:row>
      <xdr:rowOff>129942</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932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148128</xdr:rowOff>
    </xdr:from>
    <xdr:ext cx="690189"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5786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2,489,936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30001</xdr:rowOff>
    </xdr:from>
    <xdr:to>
      <xdr:col>55</xdr:col>
      <xdr:colOff>88900</xdr:colOff>
      <xdr:row>92</xdr:row>
      <xdr:rowOff>30001</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80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45262</xdr:rowOff>
    </xdr:from>
    <xdr:to>
      <xdr:col>55</xdr:col>
      <xdr:colOff>0</xdr:colOff>
      <xdr:row>98</xdr:row>
      <xdr:rowOff>60979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6847362"/>
          <a:ext cx="838200" cy="1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23739</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82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45312</xdr:rowOff>
    </xdr:from>
    <xdr:to>
      <xdr:col>55</xdr:col>
      <xdr:colOff>50800</xdr:colOff>
      <xdr:row>98</xdr:row>
      <xdr:rowOff>146912</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84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60979</xdr:rowOff>
    </xdr:from>
    <xdr:to>
      <xdr:col>50</xdr:col>
      <xdr:colOff>114300</xdr:colOff>
      <xdr:row>98</xdr:row>
      <xdr:rowOff>74701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8750300" y="16863079"/>
          <a:ext cx="889000" cy="13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53006</xdr:rowOff>
    </xdr:from>
    <xdr:to>
      <xdr:col>50</xdr:col>
      <xdr:colOff>165100</xdr:colOff>
      <xdr:row>98</xdr:row>
      <xdr:rowOff>154606</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85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145733</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94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67644</xdr:rowOff>
    </xdr:from>
    <xdr:to>
      <xdr:col>45</xdr:col>
      <xdr:colOff>177800</xdr:colOff>
      <xdr:row>98</xdr:row>
      <xdr:rowOff>74701</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7861300" y="16869744"/>
          <a:ext cx="889000" cy="7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48603</xdr:rowOff>
    </xdr:from>
    <xdr:to>
      <xdr:col>46</xdr:col>
      <xdr:colOff>38100</xdr:colOff>
      <xdr:row>98</xdr:row>
      <xdr:rowOff>150203</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85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141330</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94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67644</xdr:rowOff>
    </xdr:from>
    <xdr:to>
      <xdr:col>41</xdr:col>
      <xdr:colOff>50800</xdr:colOff>
      <xdr:row>98</xdr:row>
      <xdr:rowOff>71188</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6972300" y="16869744"/>
          <a:ext cx="889000" cy="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47840</xdr:rowOff>
    </xdr:from>
    <xdr:to>
      <xdr:col>41</xdr:col>
      <xdr:colOff>101600</xdr:colOff>
      <xdr:row>98</xdr:row>
      <xdr:rowOff>149440</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84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140567</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942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54759</xdr:rowOff>
    </xdr:from>
    <xdr:to>
      <xdr:col>36</xdr:col>
      <xdr:colOff>165100</xdr:colOff>
      <xdr:row>98</xdr:row>
      <xdr:rowOff>156359</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856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147486</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949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165912</xdr:rowOff>
    </xdr:from>
    <xdr:to>
      <xdr:col>55</xdr:col>
      <xdr:colOff>50800</xdr:colOff>
      <xdr:row>98</xdr:row>
      <xdr:rowOff>96062</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79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125289</xdr:rowOff>
    </xdr:from>
    <xdr:ext cx="599010"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584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10179</xdr:rowOff>
    </xdr:from>
    <xdr:to>
      <xdr:col>50</xdr:col>
      <xdr:colOff>165100</xdr:colOff>
      <xdr:row>98</xdr:row>
      <xdr:rowOff>111779</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81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128306</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39795" y="16587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23901</xdr:rowOff>
    </xdr:from>
    <xdr:to>
      <xdr:col>46</xdr:col>
      <xdr:colOff>38100</xdr:colOff>
      <xdr:row>98</xdr:row>
      <xdr:rowOff>125501</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82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142028</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50795" y="16601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16844</xdr:rowOff>
    </xdr:from>
    <xdr:to>
      <xdr:col>41</xdr:col>
      <xdr:colOff>101600</xdr:colOff>
      <xdr:row>98</xdr:row>
      <xdr:rowOff>118444</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81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134971</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61795" y="16594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20388</xdr:rowOff>
    </xdr:from>
    <xdr:to>
      <xdr:col>36</xdr:col>
      <xdr:colOff>165100</xdr:colOff>
      <xdr:row>98</xdr:row>
      <xdr:rowOff>121988</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82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138515</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672795" y="16597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9703</xdr:rowOff>
    </xdr:from>
    <xdr:to>
      <xdr:col>85</xdr:col>
      <xdr:colOff>126364</xdr:colOff>
      <xdr:row>39</xdr:row>
      <xdr:rowOff>136919</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153203"/>
          <a:ext cx="1269" cy="167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140746</xdr:rowOff>
    </xdr:from>
    <xdr:ext cx="534377"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82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136919</xdr:rowOff>
    </xdr:from>
    <xdr:to>
      <xdr:col>86</xdr:col>
      <xdr:colOff>25400</xdr:colOff>
      <xdr:row>39</xdr:row>
      <xdr:rowOff>136919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823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127830</xdr:rowOff>
    </xdr:from>
    <xdr:ext cx="599010"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492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9703</xdr:rowOff>
    </xdr:from>
    <xdr:to>
      <xdr:col>86</xdr:col>
      <xdr:colOff>25400</xdr:colOff>
      <xdr:row>30</xdr:row>
      <xdr:rowOff>9703</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153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93923</xdr:rowOff>
    </xdr:from>
    <xdr:to>
      <xdr:col>85</xdr:col>
      <xdr:colOff>127000</xdr:colOff>
      <xdr:row>38</xdr:row>
      <xdr:rowOff>121927</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5481300" y="6609023"/>
          <a:ext cx="838200" cy="28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126541</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298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103664</xdr:rowOff>
    </xdr:from>
    <xdr:to>
      <xdr:col>85</xdr:col>
      <xdr:colOff>177800</xdr:colOff>
      <xdr:row>38</xdr:row>
      <xdr:rowOff>33813</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4473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121927</xdr:rowOff>
    </xdr:from>
    <xdr:to>
      <xdr:col>81</xdr:col>
      <xdr:colOff>50800</xdr:colOff>
      <xdr:row>38</xdr:row>
      <xdr:rowOff>141415</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4592300" y="6637027"/>
          <a:ext cx="889000" cy="19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84537</xdr:rowOff>
    </xdr:from>
    <xdr:to>
      <xdr:col>81</xdr:col>
      <xdr:colOff>101600</xdr:colOff>
      <xdr:row>38</xdr:row>
      <xdr:rowOff>14687</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42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31214</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20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141415</xdr:rowOff>
    </xdr:from>
    <xdr:to>
      <xdr:col>76</xdr:col>
      <xdr:colOff>114300</xdr:colOff>
      <xdr:row>39</xdr:row>
      <xdr:rowOff>4255</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3703300" y="665651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24492</xdr:rowOff>
    </xdr:from>
    <xdr:to>
      <xdr:col>76</xdr:col>
      <xdr:colOff>165100</xdr:colOff>
      <xdr:row>37</xdr:row>
      <xdr:rowOff>126092</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368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142619</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614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54299</xdr:rowOff>
    </xdr:from>
    <xdr:to>
      <xdr:col>71</xdr:col>
      <xdr:colOff>177800</xdr:colOff>
      <xdr:row>39</xdr:row>
      <xdr:rowOff>4255</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2814300" y="6569399"/>
          <a:ext cx="889000" cy="121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119685</xdr:rowOff>
    </xdr:from>
    <xdr:to>
      <xdr:col>72</xdr:col>
      <xdr:colOff>38100</xdr:colOff>
      <xdr:row>38</xdr:row>
      <xdr:rowOff>49835</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4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66362</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623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74974</xdr:rowOff>
    </xdr:from>
    <xdr:to>
      <xdr:col>67</xdr:col>
      <xdr:colOff>101600</xdr:colOff>
      <xdr:row>38</xdr:row>
      <xdr:rowOff>5124</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418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21651</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19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43123</xdr:rowOff>
    </xdr:from>
    <xdr:to>
      <xdr:col>85</xdr:col>
      <xdr:colOff>177800</xdr:colOff>
      <xdr:row>38</xdr:row>
      <xdr:rowOff>144723</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558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21550</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653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71127</xdr:rowOff>
    </xdr:from>
    <xdr:to>
      <xdr:col>81</xdr:col>
      <xdr:colOff>101600</xdr:colOff>
      <xdr:row>39</xdr:row>
      <xdr:rowOff>1277</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586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163854</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667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90615</xdr:rowOff>
    </xdr:from>
    <xdr:to>
      <xdr:col>76</xdr:col>
      <xdr:colOff>165100</xdr:colOff>
      <xdr:row>39</xdr:row>
      <xdr:rowOff>20765</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660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11892</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669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124905</xdr:rowOff>
    </xdr:from>
    <xdr:to>
      <xdr:col>72</xdr:col>
      <xdr:colOff>38100</xdr:colOff>
      <xdr:row>39</xdr:row>
      <xdr:rowOff>55055</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64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46182</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673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3499</xdr:rowOff>
    </xdr:from>
    <xdr:to>
      <xdr:col>67</xdr:col>
      <xdr:colOff>101600</xdr:colOff>
      <xdr:row>38</xdr:row>
      <xdr:rowOff>105099</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651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96226</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661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99887</xdr:rowOff>
    </xdr:from>
    <xdr:to>
      <xdr:col>85</xdr:col>
      <xdr:colOff>126364</xdr:colOff>
      <xdr:row>57</xdr:row>
      <xdr:rowOff>163918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9015287"/>
          <a:ext cx="1269" cy="921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167745</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994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163918</xdr:rowOff>
    </xdr:from>
    <xdr:to>
      <xdr:col>86</xdr:col>
      <xdr:colOff>25400</xdr:colOff>
      <xdr:row>57</xdr:row>
      <xdr:rowOff>163918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9936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46564</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790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99887</xdr:rowOff>
    </xdr:from>
    <xdr:to>
      <xdr:col>86</xdr:col>
      <xdr:colOff>25400</xdr:colOff>
      <xdr:row>52</xdr:row>
      <xdr:rowOff>99887</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01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65094</xdr:rowOff>
    </xdr:from>
    <xdr:to>
      <xdr:col>85</xdr:col>
      <xdr:colOff>127000</xdr:colOff>
      <xdr:row>56</xdr:row>
      <xdr:rowOff>158107</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5481300" y="9666294"/>
          <a:ext cx="838200" cy="9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104191</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705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125764</xdr:rowOff>
    </xdr:from>
    <xdr:to>
      <xdr:col>85</xdr:col>
      <xdr:colOff>177800</xdr:colOff>
      <xdr:row>57</xdr:row>
      <xdr:rowOff>55914</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72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65094</xdr:rowOff>
    </xdr:from>
    <xdr:to>
      <xdr:col>81</xdr:col>
      <xdr:colOff>50800</xdr:colOff>
      <xdr:row>57</xdr:row>
      <xdr:rowOff>27842</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4592300" y="9666294"/>
          <a:ext cx="889000" cy="134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100257</xdr:rowOff>
    </xdr:from>
    <xdr:to>
      <xdr:col>81</xdr:col>
      <xdr:colOff>101600</xdr:colOff>
      <xdr:row>57</xdr:row>
      <xdr:rowOff>30407</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21534</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79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79409</xdr:rowOff>
    </xdr:from>
    <xdr:to>
      <xdr:col>76</xdr:col>
      <xdr:colOff>114300</xdr:colOff>
      <xdr:row>57</xdr:row>
      <xdr:rowOff>27842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3703300" y="9680609"/>
          <a:ext cx="889000" cy="119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73854</xdr:rowOff>
    </xdr:from>
    <xdr:to>
      <xdr:col>76</xdr:col>
      <xdr:colOff>165100</xdr:colOff>
      <xdr:row>57</xdr:row>
      <xdr:rowOff>4004</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67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20531</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45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76734</xdr:rowOff>
    </xdr:from>
    <xdr:to>
      <xdr:col>71</xdr:col>
      <xdr:colOff>177800</xdr:colOff>
      <xdr:row>56</xdr:row>
      <xdr:rowOff>79409</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2814300" y="9677934"/>
          <a:ext cx="889000" cy="2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98048</xdr:rowOff>
    </xdr:from>
    <xdr:to>
      <xdr:col>72</xdr:col>
      <xdr:colOff>38100</xdr:colOff>
      <xdr:row>57</xdr:row>
      <xdr:rowOff>28198</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69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19325</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79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90377</xdr:rowOff>
    </xdr:from>
    <xdr:to>
      <xdr:col>67</xdr:col>
      <xdr:colOff>101600</xdr:colOff>
      <xdr:row>57</xdr:row>
      <xdr:rowOff>20527</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69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11654</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78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107307</xdr:rowOff>
    </xdr:from>
    <xdr:to>
      <xdr:col>85</xdr:col>
      <xdr:colOff>177800</xdr:colOff>
      <xdr:row>57</xdr:row>
      <xdr:rowOff>37457</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70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130184</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55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14294</xdr:rowOff>
    </xdr:from>
    <xdr:to>
      <xdr:col>81</xdr:col>
      <xdr:colOff>101600</xdr:colOff>
      <xdr:row>56</xdr:row>
      <xdr:rowOff>115894</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61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132421</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9390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148492</xdr:rowOff>
    </xdr:from>
    <xdr:to>
      <xdr:col>76</xdr:col>
      <xdr:colOff>165100</xdr:colOff>
      <xdr:row>57</xdr:row>
      <xdr:rowOff>78642</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74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69769</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84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28609</xdr:rowOff>
    </xdr:from>
    <xdr:to>
      <xdr:col>72</xdr:col>
      <xdr:colOff>38100</xdr:colOff>
      <xdr:row>56</xdr:row>
      <xdr:rowOff>130209</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62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146736</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40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25934</xdr:rowOff>
    </xdr:from>
    <xdr:to>
      <xdr:col>67</xdr:col>
      <xdr:colOff>101600</xdr:colOff>
      <xdr:row>56</xdr:row>
      <xdr:rowOff>127534</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62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144061</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40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154989</xdr:rowOff>
    </xdr:from>
    <xdr:to>
      <xdr:col>85</xdr:col>
      <xdr:colOff>126364</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6317595" y="12156489"/>
          <a:ext cx="1269" cy="135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632</xdr:rowOff>
    </xdr:from>
    <xdr:ext cx="249299" cy="259045"/>
    <xdr:sp macro="" textlink="">
      <xdr:nvSpPr>
        <xdr:cNvPr id="623" name="災害復旧費最小値テキスト">
          <a:extLst>
            <a:ext uri="{FF2B5EF4-FFF2-40B4-BE49-F238E27FC236}">
              <a16:creationId xmlns:a16="http://schemas.microsoft.com/office/drawing/2014/main" id="{00000000-0008-0000-0700-00006F020000}"/>
            </a:ext>
          </a:extLst>
        </xdr:cNvPr>
        <xdr:cNvSpPr txBox="1"/>
      </xdr:nvSpPr>
      <xdr:spPr>
        <a:xfrm>
          <a:off x="16370300" y="13545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101666</xdr:rowOff>
    </xdr:from>
    <xdr:ext cx="599010" cy="259045"/>
    <xdr:sp macro="" textlink="">
      <xdr:nvSpPr>
        <xdr:cNvPr id="625" name="災害復旧費最大値テキスト">
          <a:extLst>
            <a:ext uri="{FF2B5EF4-FFF2-40B4-BE49-F238E27FC236}">
              <a16:creationId xmlns:a16="http://schemas.microsoft.com/office/drawing/2014/main" id="{00000000-0008-0000-0700-000071020000}"/>
            </a:ext>
          </a:extLst>
        </xdr:cNvPr>
        <xdr:cNvSpPr txBox="1"/>
      </xdr:nvSpPr>
      <xdr:spPr>
        <a:xfrm>
          <a:off x="16370300" y="11931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593,312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154989</xdr:rowOff>
    </xdr:from>
    <xdr:to>
      <xdr:col>86</xdr:col>
      <xdr:colOff>25400</xdr:colOff>
      <xdr:row>70</xdr:row>
      <xdr:rowOff>154989</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2156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119400</xdr:rowOff>
    </xdr:from>
    <xdr:to>
      <xdr:col>85</xdr:col>
      <xdr:colOff>127000</xdr:colOff>
      <xdr:row>78</xdr:row>
      <xdr:rowOff>124228</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5481300" y="13492500"/>
          <a:ext cx="838200" cy="4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89532</xdr:rowOff>
    </xdr:from>
    <xdr:ext cx="469744" cy="259045"/>
    <xdr:sp macro="" textlink="">
      <xdr:nvSpPr>
        <xdr:cNvPr id="628" name="災害復旧費平均値テキスト">
          <a:extLst>
            <a:ext uri="{FF2B5EF4-FFF2-40B4-BE49-F238E27FC236}">
              <a16:creationId xmlns:a16="http://schemas.microsoft.com/office/drawing/2014/main" id="{00000000-0008-0000-0700-000074020000}"/>
            </a:ext>
          </a:extLst>
        </xdr:cNvPr>
        <xdr:cNvSpPr txBox="1"/>
      </xdr:nvSpPr>
      <xdr:spPr>
        <a:xfrm>
          <a:off x="16370300" y="13291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66655</xdr:rowOff>
    </xdr:from>
    <xdr:to>
      <xdr:col>85</xdr:col>
      <xdr:colOff>177800</xdr:colOff>
      <xdr:row>78</xdr:row>
      <xdr:rowOff>168255</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6268700" y="1343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64564</xdr:rowOff>
    </xdr:from>
    <xdr:to>
      <xdr:col>81</xdr:col>
      <xdr:colOff>50800</xdr:colOff>
      <xdr:row>78</xdr:row>
      <xdr:rowOff>124228</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4592300" y="13437664"/>
          <a:ext cx="889000" cy="5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66641</xdr:rowOff>
    </xdr:from>
    <xdr:to>
      <xdr:col>81</xdr:col>
      <xdr:colOff>101600</xdr:colOff>
      <xdr:row>78</xdr:row>
      <xdr:rowOff>168241</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5430500" y="1343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13318</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5246428" y="13214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64564</xdr:rowOff>
    </xdr:from>
    <xdr:to>
      <xdr:col>76</xdr:col>
      <xdr:colOff>114300</xdr:colOff>
      <xdr:row>78</xdr:row>
      <xdr:rowOff>72216</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3703300" y="13437664"/>
          <a:ext cx="889000" cy="7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67849</xdr:rowOff>
    </xdr:from>
    <xdr:to>
      <xdr:col>76</xdr:col>
      <xdr:colOff>165100</xdr:colOff>
      <xdr:row>78</xdr:row>
      <xdr:rowOff>169449</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4541500" y="1344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160576</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357428" y="13533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72216</xdr:rowOff>
    </xdr:from>
    <xdr:to>
      <xdr:col>71</xdr:col>
      <xdr:colOff>177800</xdr:colOff>
      <xdr:row>78</xdr:row>
      <xdr:rowOff>117441</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2814300" y="13445316"/>
          <a:ext cx="889000" cy="4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74247</xdr:rowOff>
    </xdr:from>
    <xdr:to>
      <xdr:col>72</xdr:col>
      <xdr:colOff>38100</xdr:colOff>
      <xdr:row>79</xdr:row>
      <xdr:rowOff>4397</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3652500" y="1344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166974</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468428" y="13540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60787</xdr:rowOff>
    </xdr:from>
    <xdr:to>
      <xdr:col>67</xdr:col>
      <xdr:colOff>101600</xdr:colOff>
      <xdr:row>78</xdr:row>
      <xdr:rowOff>162387</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2763500" y="13433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7464</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547111" y="1320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68600</xdr:rowOff>
    </xdr:from>
    <xdr:to>
      <xdr:col>85</xdr:col>
      <xdr:colOff>177800</xdr:colOff>
      <xdr:row>78</xdr:row>
      <xdr:rowOff>170200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6268700" y="1344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45082</xdr:rowOff>
    </xdr:from>
    <xdr:ext cx="469744" cy="259045"/>
    <xdr:sp macro="" textlink="">
      <xdr:nvSpPr>
        <xdr:cNvPr id="647" name="災害復旧費該当値テキスト">
          <a:extLst>
            <a:ext uri="{FF2B5EF4-FFF2-40B4-BE49-F238E27FC236}">
              <a16:creationId xmlns:a16="http://schemas.microsoft.com/office/drawing/2014/main" id="{00000000-0008-0000-0700-000087020000}"/>
            </a:ext>
          </a:extLst>
        </xdr:cNvPr>
        <xdr:cNvSpPr txBox="1"/>
      </xdr:nvSpPr>
      <xdr:spPr>
        <a:xfrm>
          <a:off x="16370300" y="13418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73428</xdr:rowOff>
    </xdr:from>
    <xdr:to>
      <xdr:col>81</xdr:col>
      <xdr:colOff>101600</xdr:colOff>
      <xdr:row>79</xdr:row>
      <xdr:rowOff>3578</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5430500" y="1344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166155</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46428" y="13539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13764</xdr:rowOff>
    </xdr:from>
    <xdr:to>
      <xdr:col>76</xdr:col>
      <xdr:colOff>165100</xdr:colOff>
      <xdr:row>78</xdr:row>
      <xdr:rowOff>115364</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4541500" y="1338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131891</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325111" y="1316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21416</xdr:rowOff>
    </xdr:from>
    <xdr:to>
      <xdr:col>72</xdr:col>
      <xdr:colOff>38100</xdr:colOff>
      <xdr:row>78</xdr:row>
      <xdr:rowOff>123016</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3652500" y="1339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139543</xdr:rowOff>
    </xdr:from>
    <xdr:ext cx="534377"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436111" y="1316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66641</xdr:rowOff>
    </xdr:from>
    <xdr:to>
      <xdr:col>67</xdr:col>
      <xdr:colOff>101600</xdr:colOff>
      <xdr:row>78</xdr:row>
      <xdr:rowOff>168241</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2763500" y="1343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159368</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579428" y="13532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33598</xdr:rowOff>
    </xdr:from>
    <xdr:to>
      <xdr:col>85</xdr:col>
      <xdr:colOff>126364</xdr:colOff>
      <xdr:row>98</xdr:row>
      <xdr:rowOff>105080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806998"/>
          <a:ext cx="1269" cy="110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108907</xdr:rowOff>
    </xdr:from>
    <xdr:ext cx="469744"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691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105080</xdr:rowOff>
    </xdr:from>
    <xdr:to>
      <xdr:col>86</xdr:col>
      <xdr:colOff>25400</xdr:colOff>
      <xdr:row>98</xdr:row>
      <xdr:rowOff>105080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690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151725</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58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248,207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33598</xdr:rowOff>
    </xdr:from>
    <xdr:to>
      <xdr:col>86</xdr:col>
      <xdr:colOff>25400</xdr:colOff>
      <xdr:row>92</xdr:row>
      <xdr:rowOff>33598</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806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36926</xdr:rowOff>
    </xdr:from>
    <xdr:to>
      <xdr:col>85</xdr:col>
      <xdr:colOff>127000</xdr:colOff>
      <xdr:row>97</xdr:row>
      <xdr:rowOff>46093</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5481300" y="16667576"/>
          <a:ext cx="838200" cy="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139693</xdr:rowOff>
    </xdr:from>
    <xdr:ext cx="534377"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427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116816</xdr:rowOff>
    </xdr:from>
    <xdr:to>
      <xdr:col>85</xdr:col>
      <xdr:colOff>177800</xdr:colOff>
      <xdr:row>97</xdr:row>
      <xdr:rowOff>46966</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36767</xdr:rowOff>
    </xdr:from>
    <xdr:to>
      <xdr:col>81</xdr:col>
      <xdr:colOff>50800</xdr:colOff>
      <xdr:row>97</xdr:row>
      <xdr:rowOff>36926</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4592300" y="16667417"/>
          <a:ext cx="889000" cy="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111454</xdr:rowOff>
    </xdr:from>
    <xdr:to>
      <xdr:col>81</xdr:col>
      <xdr:colOff>101600</xdr:colOff>
      <xdr:row>97</xdr:row>
      <xdr:rowOff>41604</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58131</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214111" y="1634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36767</xdr:rowOff>
    </xdr:from>
    <xdr:to>
      <xdr:col>76</xdr:col>
      <xdr:colOff>114300</xdr:colOff>
      <xdr:row>97</xdr:row>
      <xdr:rowOff>41618</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3703300" y="16667417"/>
          <a:ext cx="889000" cy="4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116204</xdr:rowOff>
    </xdr:from>
    <xdr:to>
      <xdr:col>76</xdr:col>
      <xdr:colOff>165100</xdr:colOff>
      <xdr:row>97</xdr:row>
      <xdr:rowOff>46354</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62881</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325111" y="1635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33781</xdr:rowOff>
    </xdr:from>
    <xdr:to>
      <xdr:col>71</xdr:col>
      <xdr:colOff>177800</xdr:colOff>
      <xdr:row>97</xdr:row>
      <xdr:rowOff>41618</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814300" y="16664431"/>
          <a:ext cx="889000" cy="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118787</xdr:rowOff>
    </xdr:from>
    <xdr:to>
      <xdr:col>72</xdr:col>
      <xdr:colOff>38100</xdr:colOff>
      <xdr:row>97</xdr:row>
      <xdr:rowOff>48937</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65464</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36111" y="1635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106352</xdr:rowOff>
    </xdr:from>
    <xdr:to>
      <xdr:col>67</xdr:col>
      <xdr:colOff>101600</xdr:colOff>
      <xdr:row>97</xdr:row>
      <xdr:rowOff>36502</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53029</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47111" y="1634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166743</xdr:rowOff>
    </xdr:from>
    <xdr:to>
      <xdr:col>85</xdr:col>
      <xdr:colOff>177800</xdr:colOff>
      <xdr:row>97</xdr:row>
      <xdr:rowOff>96893</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62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145170</xdr:rowOff>
    </xdr:from>
    <xdr:ext cx="534377"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660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157576</xdr:rowOff>
    </xdr:from>
    <xdr:to>
      <xdr:col>81</xdr:col>
      <xdr:colOff>101600</xdr:colOff>
      <xdr:row>97</xdr:row>
      <xdr:rowOff>87726</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61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78853</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14111" y="1670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157417</xdr:rowOff>
    </xdr:from>
    <xdr:to>
      <xdr:col>76</xdr:col>
      <xdr:colOff>165100</xdr:colOff>
      <xdr:row>97</xdr:row>
      <xdr:rowOff>87567</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661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78694</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70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162268</xdr:rowOff>
    </xdr:from>
    <xdr:to>
      <xdr:col>72</xdr:col>
      <xdr:colOff>38100</xdr:colOff>
      <xdr:row>97</xdr:row>
      <xdr:rowOff>92418</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62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83545</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71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154431</xdr:rowOff>
    </xdr:from>
    <xdr:to>
      <xdr:col>67</xdr:col>
      <xdr:colOff>101600</xdr:colOff>
      <xdr:row>97</xdr:row>
      <xdr:rowOff>84581</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61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75708</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706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114554</xdr:rowOff>
    </xdr:from>
    <xdr:to>
      <xdr:col>116</xdr:col>
      <xdr:colOff>62864</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flipV="1">
          <a:off x="22159595" y="5429504"/>
          <a:ext cx="1269" cy="12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3" name="諸支出金最小値テキスト">
          <a:extLst>
            <a:ext uri="{FF2B5EF4-FFF2-40B4-BE49-F238E27FC236}">
              <a16:creationId xmlns:a16="http://schemas.microsoft.com/office/drawing/2014/main" id="{00000000-0008-0000-0700-0000DD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61231</xdr:rowOff>
    </xdr:from>
    <xdr:ext cx="469744" cy="259045"/>
    <xdr:sp macro="" textlink="">
      <xdr:nvSpPr>
        <xdr:cNvPr id="735" name="諸支出金最大値テキスト">
          <a:extLst>
            <a:ext uri="{FF2B5EF4-FFF2-40B4-BE49-F238E27FC236}">
              <a16:creationId xmlns:a16="http://schemas.microsoft.com/office/drawing/2014/main" id="{00000000-0008-0000-0700-0000DF020000}"/>
            </a:ext>
          </a:extLst>
        </xdr:cNvPr>
        <xdr:cNvSpPr txBox="1"/>
      </xdr:nvSpPr>
      <xdr:spPr>
        <a:xfrm>
          <a:off x="22212300" y="5204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114554</xdr:rowOff>
    </xdr:from>
    <xdr:to>
      <xdr:col>116</xdr:col>
      <xdr:colOff>152400</xdr:colOff>
      <xdr:row>31</xdr:row>
      <xdr:rowOff>114554</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542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75921</xdr:rowOff>
    </xdr:from>
    <xdr:to>
      <xdr:col>116</xdr:col>
      <xdr:colOff>63500</xdr:colOff>
      <xdr:row>38</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flipV="1">
          <a:off x="21323300" y="6076671"/>
          <a:ext cx="838200" cy="578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12006</xdr:rowOff>
    </xdr:from>
    <xdr:ext cx="378565" cy="259045"/>
    <xdr:sp macro="" textlink="">
      <xdr:nvSpPr>
        <xdr:cNvPr id="738" name="諸支出金平均値テキスト">
          <a:extLst>
            <a:ext uri="{FF2B5EF4-FFF2-40B4-BE49-F238E27FC236}">
              <a16:creationId xmlns:a16="http://schemas.microsoft.com/office/drawing/2014/main" id="{00000000-0008-0000-0700-0000E2020000}"/>
            </a:ext>
          </a:extLst>
        </xdr:cNvPr>
        <xdr:cNvSpPr txBox="1"/>
      </xdr:nvSpPr>
      <xdr:spPr>
        <a:xfrm>
          <a:off x="22212300" y="65271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33579</xdr:rowOff>
    </xdr:from>
    <xdr:to>
      <xdr:col>116</xdr:col>
      <xdr:colOff>114300</xdr:colOff>
      <xdr:row>38</xdr:row>
      <xdr:rowOff>135179</xdr:rowOff>
    </xdr:to>
    <xdr:sp macro="" textlink="">
      <xdr:nvSpPr>
        <xdr:cNvPr id="739" name="フローチャート: 判断 738">
          <a:extLst>
            <a:ext uri="{FF2B5EF4-FFF2-40B4-BE49-F238E27FC236}">
              <a16:creationId xmlns:a16="http://schemas.microsoft.com/office/drawing/2014/main" id="{00000000-0008-0000-0700-0000E3020000}"/>
            </a:ext>
          </a:extLst>
        </xdr:cNvPr>
        <xdr:cNvSpPr/>
      </xdr:nvSpPr>
      <xdr:spPr>
        <a:xfrm>
          <a:off x="221107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43409</xdr:rowOff>
    </xdr:from>
    <xdr:to>
      <xdr:col>112</xdr:col>
      <xdr:colOff>38100</xdr:colOff>
      <xdr:row>38</xdr:row>
      <xdr:rowOff>145009</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1272500" y="655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161536</xdr:rowOff>
    </xdr:from>
    <xdr:ext cx="378565"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1134017" y="6333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52324</xdr:rowOff>
    </xdr:from>
    <xdr:to>
      <xdr:col>107</xdr:col>
      <xdr:colOff>101600</xdr:colOff>
      <xdr:row>38</xdr:row>
      <xdr:rowOff>153924</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0383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170451</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0245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34951</xdr:rowOff>
    </xdr:from>
    <xdr:to>
      <xdr:col>102</xdr:col>
      <xdr:colOff>165100</xdr:colOff>
      <xdr:row>37</xdr:row>
      <xdr:rowOff>136551</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19494500" y="637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153078</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9356017" y="6153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104673</xdr:rowOff>
    </xdr:from>
    <xdr:to>
      <xdr:col>98</xdr:col>
      <xdr:colOff>38100</xdr:colOff>
      <xdr:row>38</xdr:row>
      <xdr:rowOff>34823</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8605500" y="644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51350</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8467017" y="6223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25121</xdr:rowOff>
    </xdr:from>
    <xdr:to>
      <xdr:col>116</xdr:col>
      <xdr:colOff>114300</xdr:colOff>
      <xdr:row>35</xdr:row>
      <xdr:rowOff>126721</xdr:rowOff>
    </xdr:to>
    <xdr:sp macro="" textlink="">
      <xdr:nvSpPr>
        <xdr:cNvPr id="756" name="楕円 755">
          <a:extLst>
            <a:ext uri="{FF2B5EF4-FFF2-40B4-BE49-F238E27FC236}">
              <a16:creationId xmlns:a16="http://schemas.microsoft.com/office/drawing/2014/main" id="{00000000-0008-0000-0700-0000F4020000}"/>
            </a:ext>
          </a:extLst>
        </xdr:cNvPr>
        <xdr:cNvSpPr/>
      </xdr:nvSpPr>
      <xdr:spPr>
        <a:xfrm>
          <a:off x="22110700" y="602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47998</xdr:rowOff>
    </xdr:from>
    <xdr:ext cx="469744" cy="259045"/>
    <xdr:sp macro="" textlink="">
      <xdr:nvSpPr>
        <xdr:cNvPr id="757" name="諸支出金該当値テキスト">
          <a:extLst>
            <a:ext uri="{FF2B5EF4-FFF2-40B4-BE49-F238E27FC236}">
              <a16:creationId xmlns:a16="http://schemas.microsoft.com/office/drawing/2014/main" id="{00000000-0008-0000-0700-0000F5020000}"/>
            </a:ext>
          </a:extLst>
        </xdr:cNvPr>
        <xdr:cNvSpPr txBox="1"/>
      </xdr:nvSpPr>
      <xdr:spPr>
        <a:xfrm>
          <a:off x="22212300" y="587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前年度繰上充用金グラフ枠">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2" name="前年度繰上充用金最小値テキスト">
          <a:extLst>
            <a:ext uri="{FF2B5EF4-FFF2-40B4-BE49-F238E27FC236}">
              <a16:creationId xmlns:a16="http://schemas.microsoft.com/office/drawing/2014/main" id="{00000000-0008-0000-0700-00000E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4" name="前年度繰上充用金最大値テキスト">
          <a:extLst>
            <a:ext uri="{FF2B5EF4-FFF2-40B4-BE49-F238E27FC236}">
              <a16:creationId xmlns:a16="http://schemas.microsoft.com/office/drawing/2014/main" id="{00000000-0008-0000-0700-000010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7" name="前年度繰上充用金平均値テキスト">
          <a:extLst>
            <a:ext uri="{FF2B5EF4-FFF2-40B4-BE49-F238E27FC236}">
              <a16:creationId xmlns:a16="http://schemas.microsoft.com/office/drawing/2014/main" id="{00000000-0008-0000-0700-000013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フローチャート: 判断 787">
          <a:extLst>
            <a:ext uri="{FF2B5EF4-FFF2-40B4-BE49-F238E27FC236}">
              <a16:creationId xmlns:a16="http://schemas.microsoft.com/office/drawing/2014/main" id="{00000000-0008-0000-0700-000014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楕円 804">
          <a:extLst>
            <a:ext uri="{FF2B5EF4-FFF2-40B4-BE49-F238E27FC236}">
              <a16:creationId xmlns:a16="http://schemas.microsoft.com/office/drawing/2014/main" id="{00000000-0008-0000-0700-000025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6" name="前年度繰上充用金該当値テキスト">
          <a:extLst>
            <a:ext uri="{FF2B5EF4-FFF2-40B4-BE49-F238E27FC236}">
              <a16:creationId xmlns:a16="http://schemas.microsoft.com/office/drawing/2014/main" id="{00000000-0008-0000-0700-000026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7" name="楕円 806">
          <a:extLst>
            <a:ext uri="{FF2B5EF4-FFF2-40B4-BE49-F238E27FC236}">
              <a16:creationId xmlns:a16="http://schemas.microsoft.com/office/drawing/2014/main" id="{00000000-0008-0000-0700-000027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5" name="正方形/長方形 814">
          <a:extLst>
            <a:ext uri="{FF2B5EF4-FFF2-40B4-BE49-F238E27FC236}">
              <a16:creationId xmlns:a16="http://schemas.microsoft.com/office/drawing/2014/main" id="{00000000-0008-0000-0700-00002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6" name="正方形/長方形 815">
          <a:extLst>
            <a:ext uri="{FF2B5EF4-FFF2-40B4-BE49-F238E27FC236}">
              <a16:creationId xmlns:a16="http://schemas.microsoft.com/office/drawing/2014/main" id="{00000000-0008-0000-0700-00003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土木費において，全国平均並びに県平均，類似団体平均より数値が大きく上回っている。これは投資事業として継続事業である村道</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路線の改良舗装工事や公営住宅長寿命化事業，公園施設長寿命化事業等を実施したことが要因である。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諸支出金の上昇は，役場隣接民有地を公共施設用地として取得したことによるものでる。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宮城県大衡村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残高比率，実質収支とも健全エリアの範囲内となっており，今後も事務事業の見直し，統廃合など歳出の合理化等行財政改革を推進し，健全な行財政運営に努めていく。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宮城県大衡村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全会計が黒字を達成しており，健全な財政運営を行っているところである。</a:t>
          </a:r>
          <a:endParaRPr lang="ja-JP" altLang="ja-JP" sz="1400">
            <a:effectLst/>
          </a:endParaRPr>
        </a:p>
        <a:p>
          <a:r>
            <a:rPr kumimoji="1" lang="ja-JP" altLang="ja-JP" sz="1100">
              <a:solidFill>
                <a:schemeClr val="dk1"/>
              </a:solidFill>
              <a:effectLst/>
              <a:latin typeface="+mn-lt"/>
              <a:ea typeface="+mn-ea"/>
              <a:cs typeface="+mn-cs"/>
            </a:rPr>
            <a:t>　宅地造成事業特別会計において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，住宅団地整備の完成，宅地が完売したことにより平成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年度において事業全体の完了・精算</a:t>
          </a:r>
          <a:r>
            <a:rPr kumimoji="1" lang="ja-JP" altLang="en-US" sz="1100">
              <a:solidFill>
                <a:schemeClr val="dk1"/>
              </a:solidFill>
              <a:effectLst/>
              <a:latin typeface="+mn-lt"/>
              <a:ea typeface="+mn-ea"/>
              <a:cs typeface="+mn-cs"/>
            </a:rPr>
            <a:t>，特別会計を廃止している。</a:t>
          </a:r>
          <a:endParaRPr lang="ja-JP" altLang="ja-JP" sz="1400">
            <a:effectLst/>
          </a:endParaRPr>
        </a:p>
        <a:p>
          <a:r>
            <a:rPr kumimoji="1" lang="ja-JP" altLang="ja-JP" sz="1100">
              <a:solidFill>
                <a:schemeClr val="dk1"/>
              </a:solidFill>
              <a:effectLst/>
              <a:latin typeface="+mn-lt"/>
              <a:ea typeface="+mn-ea"/>
              <a:cs typeface="+mn-cs"/>
            </a:rPr>
            <a:t>　引き続き全会計において財政の健全化に取り組んでいくこととする。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4671216</v>
      </c>
      <c r="BO4" s="461"/>
      <c r="BP4" s="461"/>
      <c r="BQ4" s="461"/>
      <c r="BR4" s="461"/>
      <c r="BS4" s="461"/>
      <c r="BT4" s="461"/>
      <c r="BU4" s="462"/>
      <c r="BV4" s="460">
        <v>4914395</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4.5</v>
      </c>
      <c r="CU4" s="642"/>
      <c r="CV4" s="642"/>
      <c r="CW4" s="642"/>
      <c r="CX4" s="642"/>
      <c r="CY4" s="642"/>
      <c r="CZ4" s="642"/>
      <c r="DA4" s="643"/>
      <c r="DB4" s="641">
        <v>6.6</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4541406</v>
      </c>
      <c r="BO5" s="466"/>
      <c r="BP5" s="466"/>
      <c r="BQ5" s="466"/>
      <c r="BR5" s="466"/>
      <c r="BS5" s="466"/>
      <c r="BT5" s="466"/>
      <c r="BU5" s="467"/>
      <c r="BV5" s="465">
        <v>4696579</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98.6</v>
      </c>
      <c r="CU5" s="436"/>
      <c r="CV5" s="436"/>
      <c r="CW5" s="436"/>
      <c r="CX5" s="436"/>
      <c r="CY5" s="436"/>
      <c r="CZ5" s="436"/>
      <c r="DA5" s="437"/>
      <c r="DB5" s="435">
        <v>103.2</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129810</v>
      </c>
      <c r="BO6" s="466"/>
      <c r="BP6" s="466"/>
      <c r="BQ6" s="466"/>
      <c r="BR6" s="466"/>
      <c r="BS6" s="466"/>
      <c r="BT6" s="466"/>
      <c r="BU6" s="467"/>
      <c r="BV6" s="465">
        <v>217816</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104.9</v>
      </c>
      <c r="CU6" s="616"/>
      <c r="CV6" s="616"/>
      <c r="CW6" s="616"/>
      <c r="CX6" s="616"/>
      <c r="CY6" s="616"/>
      <c r="CZ6" s="616"/>
      <c r="DA6" s="617"/>
      <c r="DB6" s="615">
        <v>109.1</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105</v>
      </c>
      <c r="AV7" s="523"/>
      <c r="AW7" s="523"/>
      <c r="AX7" s="523"/>
      <c r="AY7" s="445" t="s">
        <v>106</v>
      </c>
      <c r="AZ7" s="446"/>
      <c r="BA7" s="446"/>
      <c r="BB7" s="446"/>
      <c r="BC7" s="446"/>
      <c r="BD7" s="446"/>
      <c r="BE7" s="446"/>
      <c r="BF7" s="446"/>
      <c r="BG7" s="446"/>
      <c r="BH7" s="446"/>
      <c r="BI7" s="446"/>
      <c r="BJ7" s="446"/>
      <c r="BK7" s="446"/>
      <c r="BL7" s="446"/>
      <c r="BM7" s="447"/>
      <c r="BN7" s="465">
        <v>15516</v>
      </c>
      <c r="BO7" s="466"/>
      <c r="BP7" s="466"/>
      <c r="BQ7" s="466"/>
      <c r="BR7" s="466"/>
      <c r="BS7" s="466"/>
      <c r="BT7" s="466"/>
      <c r="BU7" s="467"/>
      <c r="BV7" s="465">
        <v>52616</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2517384</v>
      </c>
      <c r="CU7" s="466"/>
      <c r="CV7" s="466"/>
      <c r="CW7" s="466"/>
      <c r="CX7" s="466"/>
      <c r="CY7" s="466"/>
      <c r="CZ7" s="466"/>
      <c r="DA7" s="467"/>
      <c r="DB7" s="465">
        <v>2511431</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105</v>
      </c>
      <c r="AV8" s="523"/>
      <c r="AW8" s="523"/>
      <c r="AX8" s="523"/>
      <c r="AY8" s="445" t="s">
        <v>109</v>
      </c>
      <c r="AZ8" s="446"/>
      <c r="BA8" s="446"/>
      <c r="BB8" s="446"/>
      <c r="BC8" s="446"/>
      <c r="BD8" s="446"/>
      <c r="BE8" s="446"/>
      <c r="BF8" s="446"/>
      <c r="BG8" s="446"/>
      <c r="BH8" s="446"/>
      <c r="BI8" s="446"/>
      <c r="BJ8" s="446"/>
      <c r="BK8" s="446"/>
      <c r="BL8" s="446"/>
      <c r="BM8" s="447"/>
      <c r="BN8" s="465">
        <v>114294</v>
      </c>
      <c r="BO8" s="466"/>
      <c r="BP8" s="466"/>
      <c r="BQ8" s="466"/>
      <c r="BR8" s="466"/>
      <c r="BS8" s="466"/>
      <c r="BT8" s="466"/>
      <c r="BU8" s="467"/>
      <c r="BV8" s="465">
        <v>165200</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0.78</v>
      </c>
      <c r="CU8" s="579"/>
      <c r="CV8" s="579"/>
      <c r="CW8" s="579"/>
      <c r="CX8" s="579"/>
      <c r="CY8" s="579"/>
      <c r="CZ8" s="579"/>
      <c r="DA8" s="580"/>
      <c r="DB8" s="578">
        <v>0.73</v>
      </c>
      <c r="DC8" s="579"/>
      <c r="DD8" s="579"/>
      <c r="DE8" s="579"/>
      <c r="DF8" s="579"/>
      <c r="DG8" s="579"/>
      <c r="DH8" s="579"/>
      <c r="DI8" s="580"/>
      <c r="DJ8" s="185"/>
      <c r="DK8" s="185"/>
      <c r="DL8" s="185"/>
      <c r="DM8" s="185"/>
      <c r="DN8" s="185"/>
      <c r="DO8" s="185"/>
    </row>
    <row r="9" spans="1:119" ht="18.75" customHeight="1" thickBot="1" x14ac:dyDescent="0.2">
      <c r="A9" s="186"/>
      <c r="B9" s="604" t="s">
        <v>111</v>
      </c>
      <c r="C9" s="605"/>
      <c r="D9" s="605"/>
      <c r="E9" s="605"/>
      <c r="F9" s="605"/>
      <c r="G9" s="605"/>
      <c r="H9" s="605"/>
      <c r="I9" s="605"/>
      <c r="J9" s="605"/>
      <c r="K9" s="528"/>
      <c r="L9" s="606" t="s">
        <v>112</v>
      </c>
      <c r="M9" s="607"/>
      <c r="N9" s="607"/>
      <c r="O9" s="607"/>
      <c r="P9" s="607"/>
      <c r="Q9" s="608"/>
      <c r="R9" s="609">
        <v>5703</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105</v>
      </c>
      <c r="AV9" s="523"/>
      <c r="AW9" s="523"/>
      <c r="AX9" s="523"/>
      <c r="AY9" s="445" t="s">
        <v>115</v>
      </c>
      <c r="AZ9" s="446"/>
      <c r="BA9" s="446"/>
      <c r="BB9" s="446"/>
      <c r="BC9" s="446"/>
      <c r="BD9" s="446"/>
      <c r="BE9" s="446"/>
      <c r="BF9" s="446"/>
      <c r="BG9" s="446"/>
      <c r="BH9" s="446"/>
      <c r="BI9" s="446"/>
      <c r="BJ9" s="446"/>
      <c r="BK9" s="446"/>
      <c r="BL9" s="446"/>
      <c r="BM9" s="447"/>
      <c r="BN9" s="465">
        <v>-50906</v>
      </c>
      <c r="BO9" s="466"/>
      <c r="BP9" s="466"/>
      <c r="BQ9" s="466"/>
      <c r="BR9" s="466"/>
      <c r="BS9" s="466"/>
      <c r="BT9" s="466"/>
      <c r="BU9" s="467"/>
      <c r="BV9" s="465">
        <v>-69428</v>
      </c>
      <c r="BW9" s="466"/>
      <c r="BX9" s="466"/>
      <c r="BY9" s="466"/>
      <c r="BZ9" s="466"/>
      <c r="CA9" s="466"/>
      <c r="CB9" s="466"/>
      <c r="CC9" s="467"/>
      <c r="CD9" s="474" t="s">
        <v>116</v>
      </c>
      <c r="CE9" s="475"/>
      <c r="CF9" s="475"/>
      <c r="CG9" s="475"/>
      <c r="CH9" s="475"/>
      <c r="CI9" s="475"/>
      <c r="CJ9" s="475"/>
      <c r="CK9" s="475"/>
      <c r="CL9" s="475"/>
      <c r="CM9" s="475"/>
      <c r="CN9" s="475"/>
      <c r="CO9" s="475"/>
      <c r="CP9" s="475"/>
      <c r="CQ9" s="475"/>
      <c r="CR9" s="475"/>
      <c r="CS9" s="476"/>
      <c r="CT9" s="435">
        <v>10.3</v>
      </c>
      <c r="CU9" s="436"/>
      <c r="CV9" s="436"/>
      <c r="CW9" s="436"/>
      <c r="CX9" s="436"/>
      <c r="CY9" s="436"/>
      <c r="CZ9" s="436"/>
      <c r="DA9" s="437"/>
      <c r="DB9" s="435">
        <v>9.8000000000000007</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117</v>
      </c>
      <c r="M10" s="439"/>
      <c r="N10" s="439"/>
      <c r="O10" s="439"/>
      <c r="P10" s="439"/>
      <c r="Q10" s="440"/>
      <c r="R10" s="441">
        <v>5334</v>
      </c>
      <c r="S10" s="442"/>
      <c r="T10" s="442"/>
      <c r="U10" s="442"/>
      <c r="V10" s="444"/>
      <c r="W10" s="613"/>
      <c r="X10" s="427"/>
      <c r="Y10" s="427"/>
      <c r="Z10" s="427"/>
      <c r="AA10" s="427"/>
      <c r="AB10" s="427"/>
      <c r="AC10" s="427"/>
      <c r="AD10" s="427"/>
      <c r="AE10" s="427"/>
      <c r="AF10" s="427"/>
      <c r="AG10" s="427"/>
      <c r="AH10" s="427"/>
      <c r="AI10" s="427"/>
      <c r="AJ10" s="427"/>
      <c r="AK10" s="427"/>
      <c r="AL10" s="614"/>
      <c r="AM10" s="534" t="s">
        <v>118</v>
      </c>
      <c r="AN10" s="439"/>
      <c r="AO10" s="439"/>
      <c r="AP10" s="439"/>
      <c r="AQ10" s="439"/>
      <c r="AR10" s="439"/>
      <c r="AS10" s="439"/>
      <c r="AT10" s="440"/>
      <c r="AU10" s="522" t="s">
        <v>119</v>
      </c>
      <c r="AV10" s="523"/>
      <c r="AW10" s="523"/>
      <c r="AX10" s="523"/>
      <c r="AY10" s="445" t="s">
        <v>120</v>
      </c>
      <c r="AZ10" s="446"/>
      <c r="BA10" s="446"/>
      <c r="BB10" s="446"/>
      <c r="BC10" s="446"/>
      <c r="BD10" s="446"/>
      <c r="BE10" s="446"/>
      <c r="BF10" s="446"/>
      <c r="BG10" s="446"/>
      <c r="BH10" s="446"/>
      <c r="BI10" s="446"/>
      <c r="BJ10" s="446"/>
      <c r="BK10" s="446"/>
      <c r="BL10" s="446"/>
      <c r="BM10" s="447"/>
      <c r="BN10" s="465">
        <v>20830</v>
      </c>
      <c r="BO10" s="466"/>
      <c r="BP10" s="466"/>
      <c r="BQ10" s="466"/>
      <c r="BR10" s="466"/>
      <c r="BS10" s="466"/>
      <c r="BT10" s="466"/>
      <c r="BU10" s="467"/>
      <c r="BV10" s="465">
        <v>267460</v>
      </c>
      <c r="BW10" s="466"/>
      <c r="BX10" s="466"/>
      <c r="BY10" s="466"/>
      <c r="BZ10" s="466"/>
      <c r="CA10" s="466"/>
      <c r="CB10" s="466"/>
      <c r="CC10" s="467"/>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122</v>
      </c>
      <c r="M11" s="512"/>
      <c r="N11" s="512"/>
      <c r="O11" s="512"/>
      <c r="P11" s="512"/>
      <c r="Q11" s="513"/>
      <c r="R11" s="601" t="s">
        <v>123</v>
      </c>
      <c r="S11" s="602"/>
      <c r="T11" s="602"/>
      <c r="U11" s="602"/>
      <c r="V11" s="603"/>
      <c r="W11" s="613"/>
      <c r="X11" s="427"/>
      <c r="Y11" s="427"/>
      <c r="Z11" s="427"/>
      <c r="AA11" s="427"/>
      <c r="AB11" s="427"/>
      <c r="AC11" s="427"/>
      <c r="AD11" s="427"/>
      <c r="AE11" s="427"/>
      <c r="AF11" s="427"/>
      <c r="AG11" s="427"/>
      <c r="AH11" s="427"/>
      <c r="AI11" s="427"/>
      <c r="AJ11" s="427"/>
      <c r="AK11" s="427"/>
      <c r="AL11" s="614"/>
      <c r="AM11" s="534" t="s">
        <v>124</v>
      </c>
      <c r="AN11" s="439"/>
      <c r="AO11" s="439"/>
      <c r="AP11" s="439"/>
      <c r="AQ11" s="439"/>
      <c r="AR11" s="439"/>
      <c r="AS11" s="439"/>
      <c r="AT11" s="440"/>
      <c r="AU11" s="522" t="s">
        <v>125</v>
      </c>
      <c r="AV11" s="523"/>
      <c r="AW11" s="523"/>
      <c r="AX11" s="523"/>
      <c r="AY11" s="445" t="s">
        <v>126</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127</v>
      </c>
      <c r="CE11" s="475"/>
      <c r="CF11" s="475"/>
      <c r="CG11" s="475"/>
      <c r="CH11" s="475"/>
      <c r="CI11" s="475"/>
      <c r="CJ11" s="475"/>
      <c r="CK11" s="475"/>
      <c r="CL11" s="475"/>
      <c r="CM11" s="475"/>
      <c r="CN11" s="475"/>
      <c r="CO11" s="475"/>
      <c r="CP11" s="475"/>
      <c r="CQ11" s="475"/>
      <c r="CR11" s="475"/>
      <c r="CS11" s="476"/>
      <c r="CT11" s="578" t="s">
        <v>128</v>
      </c>
      <c r="CU11" s="579"/>
      <c r="CV11" s="579"/>
      <c r="CW11" s="579"/>
      <c r="CX11" s="579"/>
      <c r="CY11" s="579"/>
      <c r="CZ11" s="579"/>
      <c r="DA11" s="580"/>
      <c r="DB11" s="578" t="s">
        <v>128</v>
      </c>
      <c r="DC11" s="579"/>
      <c r="DD11" s="579"/>
      <c r="DE11" s="579"/>
      <c r="DF11" s="579"/>
      <c r="DG11" s="579"/>
      <c r="DH11" s="579"/>
      <c r="DI11" s="580"/>
      <c r="DJ11" s="185"/>
      <c r="DK11" s="185"/>
      <c r="DL11" s="185"/>
      <c r="DM11" s="185"/>
      <c r="DN11" s="185"/>
      <c r="DO11" s="185"/>
    </row>
    <row r="12" spans="1:119" ht="18.75" customHeight="1" x14ac:dyDescent="0.15">
      <c r="A12" s="186"/>
      <c r="B12" s="581" t="s">
        <v>129</v>
      </c>
      <c r="C12" s="582"/>
      <c r="D12" s="582"/>
      <c r="E12" s="582"/>
      <c r="F12" s="582"/>
      <c r="G12" s="582"/>
      <c r="H12" s="582"/>
      <c r="I12" s="582"/>
      <c r="J12" s="582"/>
      <c r="K12" s="583"/>
      <c r="L12" s="590" t="s">
        <v>130</v>
      </c>
      <c r="M12" s="591"/>
      <c r="N12" s="591"/>
      <c r="O12" s="591"/>
      <c r="P12" s="591"/>
      <c r="Q12" s="592"/>
      <c r="R12" s="593">
        <v>5983</v>
      </c>
      <c r="S12" s="594"/>
      <c r="T12" s="594"/>
      <c r="U12" s="594"/>
      <c r="V12" s="595"/>
      <c r="W12" s="596" t="s">
        <v>1</v>
      </c>
      <c r="X12" s="523"/>
      <c r="Y12" s="523"/>
      <c r="Z12" s="523"/>
      <c r="AA12" s="523"/>
      <c r="AB12" s="597"/>
      <c r="AC12" s="522" t="s">
        <v>131</v>
      </c>
      <c r="AD12" s="523"/>
      <c r="AE12" s="523"/>
      <c r="AF12" s="523"/>
      <c r="AG12" s="597"/>
      <c r="AH12" s="522" t="s">
        <v>132</v>
      </c>
      <c r="AI12" s="523"/>
      <c r="AJ12" s="523"/>
      <c r="AK12" s="523"/>
      <c r="AL12" s="598"/>
      <c r="AM12" s="534" t="s">
        <v>133</v>
      </c>
      <c r="AN12" s="439"/>
      <c r="AO12" s="439"/>
      <c r="AP12" s="439"/>
      <c r="AQ12" s="439"/>
      <c r="AR12" s="439"/>
      <c r="AS12" s="439"/>
      <c r="AT12" s="440"/>
      <c r="AU12" s="522" t="s">
        <v>134</v>
      </c>
      <c r="AV12" s="523"/>
      <c r="AW12" s="523"/>
      <c r="AX12" s="523"/>
      <c r="AY12" s="445" t="s">
        <v>135</v>
      </c>
      <c r="AZ12" s="446"/>
      <c r="BA12" s="446"/>
      <c r="BB12" s="446"/>
      <c r="BC12" s="446"/>
      <c r="BD12" s="446"/>
      <c r="BE12" s="446"/>
      <c r="BF12" s="446"/>
      <c r="BG12" s="446"/>
      <c r="BH12" s="446"/>
      <c r="BI12" s="446"/>
      <c r="BJ12" s="446"/>
      <c r="BK12" s="446"/>
      <c r="BL12" s="446"/>
      <c r="BM12" s="447"/>
      <c r="BN12" s="465">
        <v>130000</v>
      </c>
      <c r="BO12" s="466"/>
      <c r="BP12" s="466"/>
      <c r="BQ12" s="466"/>
      <c r="BR12" s="466"/>
      <c r="BS12" s="466"/>
      <c r="BT12" s="466"/>
      <c r="BU12" s="467"/>
      <c r="BV12" s="465">
        <v>120000</v>
      </c>
      <c r="BW12" s="466"/>
      <c r="BX12" s="466"/>
      <c r="BY12" s="466"/>
      <c r="BZ12" s="466"/>
      <c r="CA12" s="466"/>
      <c r="CB12" s="466"/>
      <c r="CC12" s="467"/>
      <c r="CD12" s="474" t="s">
        <v>136</v>
      </c>
      <c r="CE12" s="475"/>
      <c r="CF12" s="475"/>
      <c r="CG12" s="475"/>
      <c r="CH12" s="475"/>
      <c r="CI12" s="475"/>
      <c r="CJ12" s="475"/>
      <c r="CK12" s="475"/>
      <c r="CL12" s="475"/>
      <c r="CM12" s="475"/>
      <c r="CN12" s="475"/>
      <c r="CO12" s="475"/>
      <c r="CP12" s="475"/>
      <c r="CQ12" s="475"/>
      <c r="CR12" s="475"/>
      <c r="CS12" s="476"/>
      <c r="CT12" s="578" t="s">
        <v>137</v>
      </c>
      <c r="CU12" s="579"/>
      <c r="CV12" s="579"/>
      <c r="CW12" s="579"/>
      <c r="CX12" s="579"/>
      <c r="CY12" s="579"/>
      <c r="CZ12" s="579"/>
      <c r="DA12" s="580"/>
      <c r="DB12" s="578" t="s">
        <v>128</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138</v>
      </c>
      <c r="N13" s="566"/>
      <c r="O13" s="566"/>
      <c r="P13" s="566"/>
      <c r="Q13" s="567"/>
      <c r="R13" s="568">
        <v>5901</v>
      </c>
      <c r="S13" s="569"/>
      <c r="T13" s="569"/>
      <c r="U13" s="569"/>
      <c r="V13" s="570"/>
      <c r="W13" s="556" t="s">
        <v>139</v>
      </c>
      <c r="X13" s="478"/>
      <c r="Y13" s="478"/>
      <c r="Z13" s="478"/>
      <c r="AA13" s="478"/>
      <c r="AB13" s="479"/>
      <c r="AC13" s="441">
        <v>371</v>
      </c>
      <c r="AD13" s="442"/>
      <c r="AE13" s="442"/>
      <c r="AF13" s="442"/>
      <c r="AG13" s="443"/>
      <c r="AH13" s="441">
        <v>379</v>
      </c>
      <c r="AI13" s="442"/>
      <c r="AJ13" s="442"/>
      <c r="AK13" s="442"/>
      <c r="AL13" s="444"/>
      <c r="AM13" s="534" t="s">
        <v>140</v>
      </c>
      <c r="AN13" s="439"/>
      <c r="AO13" s="439"/>
      <c r="AP13" s="439"/>
      <c r="AQ13" s="439"/>
      <c r="AR13" s="439"/>
      <c r="AS13" s="439"/>
      <c r="AT13" s="440"/>
      <c r="AU13" s="522" t="s">
        <v>141</v>
      </c>
      <c r="AV13" s="523"/>
      <c r="AW13" s="523"/>
      <c r="AX13" s="523"/>
      <c r="AY13" s="445" t="s">
        <v>142</v>
      </c>
      <c r="AZ13" s="446"/>
      <c r="BA13" s="446"/>
      <c r="BB13" s="446"/>
      <c r="BC13" s="446"/>
      <c r="BD13" s="446"/>
      <c r="BE13" s="446"/>
      <c r="BF13" s="446"/>
      <c r="BG13" s="446"/>
      <c r="BH13" s="446"/>
      <c r="BI13" s="446"/>
      <c r="BJ13" s="446"/>
      <c r="BK13" s="446"/>
      <c r="BL13" s="446"/>
      <c r="BM13" s="447"/>
      <c r="BN13" s="465">
        <v>-160076</v>
      </c>
      <c r="BO13" s="466"/>
      <c r="BP13" s="466"/>
      <c r="BQ13" s="466"/>
      <c r="BR13" s="466"/>
      <c r="BS13" s="466"/>
      <c r="BT13" s="466"/>
      <c r="BU13" s="467"/>
      <c r="BV13" s="465">
        <v>78032</v>
      </c>
      <c r="BW13" s="466"/>
      <c r="BX13" s="466"/>
      <c r="BY13" s="466"/>
      <c r="BZ13" s="466"/>
      <c r="CA13" s="466"/>
      <c r="CB13" s="466"/>
      <c r="CC13" s="467"/>
      <c r="CD13" s="474" t="s">
        <v>143</v>
      </c>
      <c r="CE13" s="475"/>
      <c r="CF13" s="475"/>
      <c r="CG13" s="475"/>
      <c r="CH13" s="475"/>
      <c r="CI13" s="475"/>
      <c r="CJ13" s="475"/>
      <c r="CK13" s="475"/>
      <c r="CL13" s="475"/>
      <c r="CM13" s="475"/>
      <c r="CN13" s="475"/>
      <c r="CO13" s="475"/>
      <c r="CP13" s="475"/>
      <c r="CQ13" s="475"/>
      <c r="CR13" s="475"/>
      <c r="CS13" s="476"/>
      <c r="CT13" s="435">
        <v>7.9</v>
      </c>
      <c r="CU13" s="436"/>
      <c r="CV13" s="436"/>
      <c r="CW13" s="436"/>
      <c r="CX13" s="436"/>
      <c r="CY13" s="436"/>
      <c r="CZ13" s="436"/>
      <c r="DA13" s="437"/>
      <c r="DB13" s="435">
        <v>9</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144</v>
      </c>
      <c r="M14" s="599"/>
      <c r="N14" s="599"/>
      <c r="O14" s="599"/>
      <c r="P14" s="599"/>
      <c r="Q14" s="600"/>
      <c r="R14" s="568">
        <v>5875</v>
      </c>
      <c r="S14" s="569"/>
      <c r="T14" s="569"/>
      <c r="U14" s="569"/>
      <c r="V14" s="570"/>
      <c r="W14" s="571"/>
      <c r="X14" s="481"/>
      <c r="Y14" s="481"/>
      <c r="Z14" s="481"/>
      <c r="AA14" s="481"/>
      <c r="AB14" s="482"/>
      <c r="AC14" s="561">
        <v>12.9</v>
      </c>
      <c r="AD14" s="562"/>
      <c r="AE14" s="562"/>
      <c r="AF14" s="562"/>
      <c r="AG14" s="563"/>
      <c r="AH14" s="561">
        <v>14.3</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145</v>
      </c>
      <c r="CE14" s="472"/>
      <c r="CF14" s="472"/>
      <c r="CG14" s="472"/>
      <c r="CH14" s="472"/>
      <c r="CI14" s="472"/>
      <c r="CJ14" s="472"/>
      <c r="CK14" s="472"/>
      <c r="CL14" s="472"/>
      <c r="CM14" s="472"/>
      <c r="CN14" s="472"/>
      <c r="CO14" s="472"/>
      <c r="CP14" s="472"/>
      <c r="CQ14" s="472"/>
      <c r="CR14" s="472"/>
      <c r="CS14" s="473"/>
      <c r="CT14" s="572" t="s">
        <v>137</v>
      </c>
      <c r="CU14" s="573"/>
      <c r="CV14" s="573"/>
      <c r="CW14" s="573"/>
      <c r="CX14" s="573"/>
      <c r="CY14" s="573"/>
      <c r="CZ14" s="573"/>
      <c r="DA14" s="574"/>
      <c r="DB14" s="572" t="s">
        <v>146</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147</v>
      </c>
      <c r="N15" s="566"/>
      <c r="O15" s="566"/>
      <c r="P15" s="566"/>
      <c r="Q15" s="567"/>
      <c r="R15" s="568">
        <v>5793</v>
      </c>
      <c r="S15" s="569"/>
      <c r="T15" s="569"/>
      <c r="U15" s="569"/>
      <c r="V15" s="570"/>
      <c r="W15" s="556" t="s">
        <v>148</v>
      </c>
      <c r="X15" s="478"/>
      <c r="Y15" s="478"/>
      <c r="Z15" s="478"/>
      <c r="AA15" s="478"/>
      <c r="AB15" s="479"/>
      <c r="AC15" s="441">
        <v>973</v>
      </c>
      <c r="AD15" s="442"/>
      <c r="AE15" s="442"/>
      <c r="AF15" s="442"/>
      <c r="AG15" s="443"/>
      <c r="AH15" s="441">
        <v>748</v>
      </c>
      <c r="AI15" s="442"/>
      <c r="AJ15" s="442"/>
      <c r="AK15" s="442"/>
      <c r="AL15" s="444"/>
      <c r="AM15" s="534"/>
      <c r="AN15" s="439"/>
      <c r="AO15" s="439"/>
      <c r="AP15" s="439"/>
      <c r="AQ15" s="439"/>
      <c r="AR15" s="439"/>
      <c r="AS15" s="439"/>
      <c r="AT15" s="440"/>
      <c r="AU15" s="522"/>
      <c r="AV15" s="523"/>
      <c r="AW15" s="523"/>
      <c r="AX15" s="523"/>
      <c r="AY15" s="457" t="s">
        <v>149</v>
      </c>
      <c r="AZ15" s="458"/>
      <c r="BA15" s="458"/>
      <c r="BB15" s="458"/>
      <c r="BC15" s="458"/>
      <c r="BD15" s="458"/>
      <c r="BE15" s="458"/>
      <c r="BF15" s="458"/>
      <c r="BG15" s="458"/>
      <c r="BH15" s="458"/>
      <c r="BI15" s="458"/>
      <c r="BJ15" s="458"/>
      <c r="BK15" s="458"/>
      <c r="BL15" s="458"/>
      <c r="BM15" s="459"/>
      <c r="BN15" s="460">
        <v>1545393</v>
      </c>
      <c r="BO15" s="461"/>
      <c r="BP15" s="461"/>
      <c r="BQ15" s="461"/>
      <c r="BR15" s="461"/>
      <c r="BS15" s="461"/>
      <c r="BT15" s="461"/>
      <c r="BU15" s="462"/>
      <c r="BV15" s="460">
        <v>1541058</v>
      </c>
      <c r="BW15" s="461"/>
      <c r="BX15" s="461"/>
      <c r="BY15" s="461"/>
      <c r="BZ15" s="461"/>
      <c r="CA15" s="461"/>
      <c r="CB15" s="461"/>
      <c r="CC15" s="462"/>
      <c r="CD15" s="575" t="s">
        <v>150</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151</v>
      </c>
      <c r="M16" s="559"/>
      <c r="N16" s="559"/>
      <c r="O16" s="559"/>
      <c r="P16" s="559"/>
      <c r="Q16" s="560"/>
      <c r="R16" s="553" t="s">
        <v>152</v>
      </c>
      <c r="S16" s="554"/>
      <c r="T16" s="554"/>
      <c r="U16" s="554"/>
      <c r="V16" s="555"/>
      <c r="W16" s="571"/>
      <c r="X16" s="481"/>
      <c r="Y16" s="481"/>
      <c r="Z16" s="481"/>
      <c r="AA16" s="481"/>
      <c r="AB16" s="482"/>
      <c r="AC16" s="561">
        <v>33.9</v>
      </c>
      <c r="AD16" s="562"/>
      <c r="AE16" s="562"/>
      <c r="AF16" s="562"/>
      <c r="AG16" s="563"/>
      <c r="AH16" s="561">
        <v>28.3</v>
      </c>
      <c r="AI16" s="562"/>
      <c r="AJ16" s="562"/>
      <c r="AK16" s="562"/>
      <c r="AL16" s="564"/>
      <c r="AM16" s="534"/>
      <c r="AN16" s="439"/>
      <c r="AO16" s="439"/>
      <c r="AP16" s="439"/>
      <c r="AQ16" s="439"/>
      <c r="AR16" s="439"/>
      <c r="AS16" s="439"/>
      <c r="AT16" s="440"/>
      <c r="AU16" s="522"/>
      <c r="AV16" s="523"/>
      <c r="AW16" s="523"/>
      <c r="AX16" s="523"/>
      <c r="AY16" s="445" t="s">
        <v>153</v>
      </c>
      <c r="AZ16" s="446"/>
      <c r="BA16" s="446"/>
      <c r="BB16" s="446"/>
      <c r="BC16" s="446"/>
      <c r="BD16" s="446"/>
      <c r="BE16" s="446"/>
      <c r="BF16" s="446"/>
      <c r="BG16" s="446"/>
      <c r="BH16" s="446"/>
      <c r="BI16" s="446"/>
      <c r="BJ16" s="446"/>
      <c r="BK16" s="446"/>
      <c r="BL16" s="446"/>
      <c r="BM16" s="447"/>
      <c r="BN16" s="465">
        <v>1910425</v>
      </c>
      <c r="BO16" s="466"/>
      <c r="BP16" s="466"/>
      <c r="BQ16" s="466"/>
      <c r="BR16" s="466"/>
      <c r="BS16" s="466"/>
      <c r="BT16" s="466"/>
      <c r="BU16" s="467"/>
      <c r="BV16" s="465">
        <v>1923045</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154</v>
      </c>
      <c r="N17" s="551"/>
      <c r="O17" s="551"/>
      <c r="P17" s="551"/>
      <c r="Q17" s="552"/>
      <c r="R17" s="553" t="s">
        <v>155</v>
      </c>
      <c r="S17" s="554"/>
      <c r="T17" s="554"/>
      <c r="U17" s="554"/>
      <c r="V17" s="555"/>
      <c r="W17" s="556" t="s">
        <v>156</v>
      </c>
      <c r="X17" s="478"/>
      <c r="Y17" s="478"/>
      <c r="Z17" s="478"/>
      <c r="AA17" s="478"/>
      <c r="AB17" s="479"/>
      <c r="AC17" s="441">
        <v>1526</v>
      </c>
      <c r="AD17" s="442"/>
      <c r="AE17" s="442"/>
      <c r="AF17" s="442"/>
      <c r="AG17" s="443"/>
      <c r="AH17" s="441">
        <v>1517</v>
      </c>
      <c r="AI17" s="442"/>
      <c r="AJ17" s="442"/>
      <c r="AK17" s="442"/>
      <c r="AL17" s="444"/>
      <c r="AM17" s="534"/>
      <c r="AN17" s="439"/>
      <c r="AO17" s="439"/>
      <c r="AP17" s="439"/>
      <c r="AQ17" s="439"/>
      <c r="AR17" s="439"/>
      <c r="AS17" s="439"/>
      <c r="AT17" s="440"/>
      <c r="AU17" s="522"/>
      <c r="AV17" s="523"/>
      <c r="AW17" s="523"/>
      <c r="AX17" s="523"/>
      <c r="AY17" s="445" t="s">
        <v>157</v>
      </c>
      <c r="AZ17" s="446"/>
      <c r="BA17" s="446"/>
      <c r="BB17" s="446"/>
      <c r="BC17" s="446"/>
      <c r="BD17" s="446"/>
      <c r="BE17" s="446"/>
      <c r="BF17" s="446"/>
      <c r="BG17" s="446"/>
      <c r="BH17" s="446"/>
      <c r="BI17" s="446"/>
      <c r="BJ17" s="446"/>
      <c r="BK17" s="446"/>
      <c r="BL17" s="446"/>
      <c r="BM17" s="447"/>
      <c r="BN17" s="465">
        <v>2010199</v>
      </c>
      <c r="BO17" s="466"/>
      <c r="BP17" s="466"/>
      <c r="BQ17" s="466"/>
      <c r="BR17" s="466"/>
      <c r="BS17" s="466"/>
      <c r="BT17" s="466"/>
      <c r="BU17" s="467"/>
      <c r="BV17" s="465">
        <v>2006653</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158</v>
      </c>
      <c r="C18" s="528"/>
      <c r="D18" s="528"/>
      <c r="E18" s="529"/>
      <c r="F18" s="529"/>
      <c r="G18" s="529"/>
      <c r="H18" s="529"/>
      <c r="I18" s="529"/>
      <c r="J18" s="529"/>
      <c r="K18" s="529"/>
      <c r="L18" s="530">
        <v>60.32</v>
      </c>
      <c r="M18" s="530"/>
      <c r="N18" s="530"/>
      <c r="O18" s="530"/>
      <c r="P18" s="530"/>
      <c r="Q18" s="530"/>
      <c r="R18" s="531"/>
      <c r="S18" s="531"/>
      <c r="T18" s="531"/>
      <c r="U18" s="531"/>
      <c r="V18" s="532"/>
      <c r="W18" s="546"/>
      <c r="X18" s="547"/>
      <c r="Y18" s="547"/>
      <c r="Z18" s="547"/>
      <c r="AA18" s="547"/>
      <c r="AB18" s="557"/>
      <c r="AC18" s="429">
        <v>53.2</v>
      </c>
      <c r="AD18" s="430"/>
      <c r="AE18" s="430"/>
      <c r="AF18" s="430"/>
      <c r="AG18" s="533"/>
      <c r="AH18" s="429">
        <v>57.4</v>
      </c>
      <c r="AI18" s="430"/>
      <c r="AJ18" s="430"/>
      <c r="AK18" s="430"/>
      <c r="AL18" s="431"/>
      <c r="AM18" s="534"/>
      <c r="AN18" s="439"/>
      <c r="AO18" s="439"/>
      <c r="AP18" s="439"/>
      <c r="AQ18" s="439"/>
      <c r="AR18" s="439"/>
      <c r="AS18" s="439"/>
      <c r="AT18" s="440"/>
      <c r="AU18" s="522"/>
      <c r="AV18" s="523"/>
      <c r="AW18" s="523"/>
      <c r="AX18" s="523"/>
      <c r="AY18" s="445" t="s">
        <v>159</v>
      </c>
      <c r="AZ18" s="446"/>
      <c r="BA18" s="446"/>
      <c r="BB18" s="446"/>
      <c r="BC18" s="446"/>
      <c r="BD18" s="446"/>
      <c r="BE18" s="446"/>
      <c r="BF18" s="446"/>
      <c r="BG18" s="446"/>
      <c r="BH18" s="446"/>
      <c r="BI18" s="446"/>
      <c r="BJ18" s="446"/>
      <c r="BK18" s="446"/>
      <c r="BL18" s="446"/>
      <c r="BM18" s="447"/>
      <c r="BN18" s="465">
        <v>2237545</v>
      </c>
      <c r="BO18" s="466"/>
      <c r="BP18" s="466"/>
      <c r="BQ18" s="466"/>
      <c r="BR18" s="466"/>
      <c r="BS18" s="466"/>
      <c r="BT18" s="466"/>
      <c r="BU18" s="467"/>
      <c r="BV18" s="465">
        <v>2377923</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160</v>
      </c>
      <c r="C19" s="528"/>
      <c r="D19" s="528"/>
      <c r="E19" s="529"/>
      <c r="F19" s="529"/>
      <c r="G19" s="529"/>
      <c r="H19" s="529"/>
      <c r="I19" s="529"/>
      <c r="J19" s="529"/>
      <c r="K19" s="529"/>
      <c r="L19" s="535">
        <v>95</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161</v>
      </c>
      <c r="AZ19" s="446"/>
      <c r="BA19" s="446"/>
      <c r="BB19" s="446"/>
      <c r="BC19" s="446"/>
      <c r="BD19" s="446"/>
      <c r="BE19" s="446"/>
      <c r="BF19" s="446"/>
      <c r="BG19" s="446"/>
      <c r="BH19" s="446"/>
      <c r="BI19" s="446"/>
      <c r="BJ19" s="446"/>
      <c r="BK19" s="446"/>
      <c r="BL19" s="446"/>
      <c r="BM19" s="447"/>
      <c r="BN19" s="465">
        <v>3171138</v>
      </c>
      <c r="BO19" s="466"/>
      <c r="BP19" s="466"/>
      <c r="BQ19" s="466"/>
      <c r="BR19" s="466"/>
      <c r="BS19" s="466"/>
      <c r="BT19" s="466"/>
      <c r="BU19" s="467"/>
      <c r="BV19" s="465">
        <v>3510080</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162</v>
      </c>
      <c r="C20" s="528"/>
      <c r="D20" s="528"/>
      <c r="E20" s="529"/>
      <c r="F20" s="529"/>
      <c r="G20" s="529"/>
      <c r="H20" s="529"/>
      <c r="I20" s="529"/>
      <c r="J20" s="529"/>
      <c r="K20" s="529"/>
      <c r="L20" s="535">
        <v>1755</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163</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164</v>
      </c>
      <c r="C22" s="495"/>
      <c r="D22" s="496"/>
      <c r="E22" s="503" t="s">
        <v>1</v>
      </c>
      <c r="F22" s="478"/>
      <c r="G22" s="478"/>
      <c r="H22" s="478"/>
      <c r="I22" s="478"/>
      <c r="J22" s="478"/>
      <c r="K22" s="479"/>
      <c r="L22" s="503" t="s">
        <v>165</v>
      </c>
      <c r="M22" s="478"/>
      <c r="N22" s="478"/>
      <c r="O22" s="478"/>
      <c r="P22" s="479"/>
      <c r="Q22" s="488" t="s">
        <v>166</v>
      </c>
      <c r="R22" s="489"/>
      <c r="S22" s="489"/>
      <c r="T22" s="489"/>
      <c r="U22" s="489"/>
      <c r="V22" s="504"/>
      <c r="W22" s="506" t="s">
        <v>167</v>
      </c>
      <c r="X22" s="495"/>
      <c r="Y22" s="496"/>
      <c r="Z22" s="503" t="s">
        <v>1</v>
      </c>
      <c r="AA22" s="478"/>
      <c r="AB22" s="478"/>
      <c r="AC22" s="478"/>
      <c r="AD22" s="478"/>
      <c r="AE22" s="478"/>
      <c r="AF22" s="478"/>
      <c r="AG22" s="479"/>
      <c r="AH22" s="477" t="s">
        <v>168</v>
      </c>
      <c r="AI22" s="478"/>
      <c r="AJ22" s="478"/>
      <c r="AK22" s="478"/>
      <c r="AL22" s="479"/>
      <c r="AM22" s="477" t="s">
        <v>169</v>
      </c>
      <c r="AN22" s="483"/>
      <c r="AO22" s="483"/>
      <c r="AP22" s="483"/>
      <c r="AQ22" s="483"/>
      <c r="AR22" s="484"/>
      <c r="AS22" s="488" t="s">
        <v>166</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170</v>
      </c>
      <c r="AZ23" s="458"/>
      <c r="BA23" s="458"/>
      <c r="BB23" s="458"/>
      <c r="BC23" s="458"/>
      <c r="BD23" s="458"/>
      <c r="BE23" s="458"/>
      <c r="BF23" s="458"/>
      <c r="BG23" s="458"/>
      <c r="BH23" s="458"/>
      <c r="BI23" s="458"/>
      <c r="BJ23" s="458"/>
      <c r="BK23" s="458"/>
      <c r="BL23" s="458"/>
      <c r="BM23" s="459"/>
      <c r="BN23" s="465">
        <v>3540206</v>
      </c>
      <c r="BO23" s="466"/>
      <c r="BP23" s="466"/>
      <c r="BQ23" s="466"/>
      <c r="BR23" s="466"/>
      <c r="BS23" s="466"/>
      <c r="BT23" s="466"/>
      <c r="BU23" s="467"/>
      <c r="BV23" s="465">
        <v>3365853</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171</v>
      </c>
      <c r="F24" s="439"/>
      <c r="G24" s="439"/>
      <c r="H24" s="439"/>
      <c r="I24" s="439"/>
      <c r="J24" s="439"/>
      <c r="K24" s="440"/>
      <c r="L24" s="441">
        <v>1</v>
      </c>
      <c r="M24" s="442"/>
      <c r="N24" s="442"/>
      <c r="O24" s="442"/>
      <c r="P24" s="443"/>
      <c r="Q24" s="441">
        <v>7630</v>
      </c>
      <c r="R24" s="442"/>
      <c r="S24" s="442"/>
      <c r="T24" s="442"/>
      <c r="U24" s="442"/>
      <c r="V24" s="443"/>
      <c r="W24" s="507"/>
      <c r="X24" s="498"/>
      <c r="Y24" s="499"/>
      <c r="Z24" s="438" t="s">
        <v>172</v>
      </c>
      <c r="AA24" s="439"/>
      <c r="AB24" s="439"/>
      <c r="AC24" s="439"/>
      <c r="AD24" s="439"/>
      <c r="AE24" s="439"/>
      <c r="AF24" s="439"/>
      <c r="AG24" s="440"/>
      <c r="AH24" s="441">
        <v>79</v>
      </c>
      <c r="AI24" s="442"/>
      <c r="AJ24" s="442"/>
      <c r="AK24" s="442"/>
      <c r="AL24" s="443"/>
      <c r="AM24" s="441">
        <v>214643</v>
      </c>
      <c r="AN24" s="442"/>
      <c r="AO24" s="442"/>
      <c r="AP24" s="442"/>
      <c r="AQ24" s="442"/>
      <c r="AR24" s="443"/>
      <c r="AS24" s="441">
        <v>2717</v>
      </c>
      <c r="AT24" s="442"/>
      <c r="AU24" s="442"/>
      <c r="AV24" s="442"/>
      <c r="AW24" s="442"/>
      <c r="AX24" s="444"/>
      <c r="AY24" s="432" t="s">
        <v>173</v>
      </c>
      <c r="AZ24" s="433"/>
      <c r="BA24" s="433"/>
      <c r="BB24" s="433"/>
      <c r="BC24" s="433"/>
      <c r="BD24" s="433"/>
      <c r="BE24" s="433"/>
      <c r="BF24" s="433"/>
      <c r="BG24" s="433"/>
      <c r="BH24" s="433"/>
      <c r="BI24" s="433"/>
      <c r="BJ24" s="433"/>
      <c r="BK24" s="433"/>
      <c r="BL24" s="433"/>
      <c r="BM24" s="434"/>
      <c r="BN24" s="465">
        <v>3289382</v>
      </c>
      <c r="BO24" s="466"/>
      <c r="BP24" s="466"/>
      <c r="BQ24" s="466"/>
      <c r="BR24" s="466"/>
      <c r="BS24" s="466"/>
      <c r="BT24" s="466"/>
      <c r="BU24" s="467"/>
      <c r="BV24" s="465">
        <v>3075529</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174</v>
      </c>
      <c r="F25" s="439"/>
      <c r="G25" s="439"/>
      <c r="H25" s="439"/>
      <c r="I25" s="439"/>
      <c r="J25" s="439"/>
      <c r="K25" s="440"/>
      <c r="L25" s="441">
        <v>1</v>
      </c>
      <c r="M25" s="442"/>
      <c r="N25" s="442"/>
      <c r="O25" s="442"/>
      <c r="P25" s="443"/>
      <c r="Q25" s="441">
        <v>5870</v>
      </c>
      <c r="R25" s="442"/>
      <c r="S25" s="442"/>
      <c r="T25" s="442"/>
      <c r="U25" s="442"/>
      <c r="V25" s="443"/>
      <c r="W25" s="507"/>
      <c r="X25" s="498"/>
      <c r="Y25" s="499"/>
      <c r="Z25" s="438" t="s">
        <v>175</v>
      </c>
      <c r="AA25" s="439"/>
      <c r="AB25" s="439"/>
      <c r="AC25" s="439"/>
      <c r="AD25" s="439"/>
      <c r="AE25" s="439"/>
      <c r="AF25" s="439"/>
      <c r="AG25" s="440"/>
      <c r="AH25" s="441" t="s">
        <v>176</v>
      </c>
      <c r="AI25" s="442"/>
      <c r="AJ25" s="442"/>
      <c r="AK25" s="442"/>
      <c r="AL25" s="443"/>
      <c r="AM25" s="441" t="s">
        <v>176</v>
      </c>
      <c r="AN25" s="442"/>
      <c r="AO25" s="442"/>
      <c r="AP25" s="442"/>
      <c r="AQ25" s="442"/>
      <c r="AR25" s="443"/>
      <c r="AS25" s="441" t="s">
        <v>176</v>
      </c>
      <c r="AT25" s="442"/>
      <c r="AU25" s="442"/>
      <c r="AV25" s="442"/>
      <c r="AW25" s="442"/>
      <c r="AX25" s="444"/>
      <c r="AY25" s="457" t="s">
        <v>177</v>
      </c>
      <c r="AZ25" s="458"/>
      <c r="BA25" s="458"/>
      <c r="BB25" s="458"/>
      <c r="BC25" s="458"/>
      <c r="BD25" s="458"/>
      <c r="BE25" s="458"/>
      <c r="BF25" s="458"/>
      <c r="BG25" s="458"/>
      <c r="BH25" s="458"/>
      <c r="BI25" s="458"/>
      <c r="BJ25" s="458"/>
      <c r="BK25" s="458"/>
      <c r="BL25" s="458"/>
      <c r="BM25" s="459"/>
      <c r="BN25" s="460">
        <v>601476</v>
      </c>
      <c r="BO25" s="461"/>
      <c r="BP25" s="461"/>
      <c r="BQ25" s="461"/>
      <c r="BR25" s="461"/>
      <c r="BS25" s="461"/>
      <c r="BT25" s="461"/>
      <c r="BU25" s="462"/>
      <c r="BV25" s="460">
        <v>487046</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178</v>
      </c>
      <c r="F26" s="439"/>
      <c r="G26" s="439"/>
      <c r="H26" s="439"/>
      <c r="I26" s="439"/>
      <c r="J26" s="439"/>
      <c r="K26" s="440"/>
      <c r="L26" s="441">
        <v>1</v>
      </c>
      <c r="M26" s="442"/>
      <c r="N26" s="442"/>
      <c r="O26" s="442"/>
      <c r="P26" s="443"/>
      <c r="Q26" s="441">
        <v>5020</v>
      </c>
      <c r="R26" s="442"/>
      <c r="S26" s="442"/>
      <c r="T26" s="442"/>
      <c r="U26" s="442"/>
      <c r="V26" s="443"/>
      <c r="W26" s="507"/>
      <c r="X26" s="498"/>
      <c r="Y26" s="499"/>
      <c r="Z26" s="438" t="s">
        <v>179</v>
      </c>
      <c r="AA26" s="520"/>
      <c r="AB26" s="520"/>
      <c r="AC26" s="520"/>
      <c r="AD26" s="520"/>
      <c r="AE26" s="520"/>
      <c r="AF26" s="520"/>
      <c r="AG26" s="521"/>
      <c r="AH26" s="441">
        <v>1</v>
      </c>
      <c r="AI26" s="442"/>
      <c r="AJ26" s="442"/>
      <c r="AK26" s="442"/>
      <c r="AL26" s="443"/>
      <c r="AM26" s="441" t="s">
        <v>180</v>
      </c>
      <c r="AN26" s="442"/>
      <c r="AO26" s="442"/>
      <c r="AP26" s="442"/>
      <c r="AQ26" s="442"/>
      <c r="AR26" s="443"/>
      <c r="AS26" s="441" t="s">
        <v>180</v>
      </c>
      <c r="AT26" s="442"/>
      <c r="AU26" s="442"/>
      <c r="AV26" s="442"/>
      <c r="AW26" s="442"/>
      <c r="AX26" s="444"/>
      <c r="AY26" s="474" t="s">
        <v>181</v>
      </c>
      <c r="AZ26" s="475"/>
      <c r="BA26" s="475"/>
      <c r="BB26" s="475"/>
      <c r="BC26" s="475"/>
      <c r="BD26" s="475"/>
      <c r="BE26" s="475"/>
      <c r="BF26" s="475"/>
      <c r="BG26" s="475"/>
      <c r="BH26" s="475"/>
      <c r="BI26" s="475"/>
      <c r="BJ26" s="475"/>
      <c r="BK26" s="475"/>
      <c r="BL26" s="475"/>
      <c r="BM26" s="476"/>
      <c r="BN26" s="465" t="s">
        <v>182</v>
      </c>
      <c r="BO26" s="466"/>
      <c r="BP26" s="466"/>
      <c r="BQ26" s="466"/>
      <c r="BR26" s="466"/>
      <c r="BS26" s="466"/>
      <c r="BT26" s="466"/>
      <c r="BU26" s="467"/>
      <c r="BV26" s="465" t="s">
        <v>176</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183</v>
      </c>
      <c r="F27" s="439"/>
      <c r="G27" s="439"/>
      <c r="H27" s="439"/>
      <c r="I27" s="439"/>
      <c r="J27" s="439"/>
      <c r="K27" s="440"/>
      <c r="L27" s="441">
        <v>1</v>
      </c>
      <c r="M27" s="442"/>
      <c r="N27" s="442"/>
      <c r="O27" s="442"/>
      <c r="P27" s="443"/>
      <c r="Q27" s="441">
        <v>2670</v>
      </c>
      <c r="R27" s="442"/>
      <c r="S27" s="442"/>
      <c r="T27" s="442"/>
      <c r="U27" s="442"/>
      <c r="V27" s="443"/>
      <c r="W27" s="507"/>
      <c r="X27" s="498"/>
      <c r="Y27" s="499"/>
      <c r="Z27" s="438" t="s">
        <v>184</v>
      </c>
      <c r="AA27" s="439"/>
      <c r="AB27" s="439"/>
      <c r="AC27" s="439"/>
      <c r="AD27" s="439"/>
      <c r="AE27" s="439"/>
      <c r="AF27" s="439"/>
      <c r="AG27" s="440"/>
      <c r="AH27" s="441" t="s">
        <v>182</v>
      </c>
      <c r="AI27" s="442"/>
      <c r="AJ27" s="442"/>
      <c r="AK27" s="442"/>
      <c r="AL27" s="443"/>
      <c r="AM27" s="441" t="s">
        <v>182</v>
      </c>
      <c r="AN27" s="442"/>
      <c r="AO27" s="442"/>
      <c r="AP27" s="442"/>
      <c r="AQ27" s="442"/>
      <c r="AR27" s="443"/>
      <c r="AS27" s="441" t="s">
        <v>176</v>
      </c>
      <c r="AT27" s="442"/>
      <c r="AU27" s="442"/>
      <c r="AV27" s="442"/>
      <c r="AW27" s="442"/>
      <c r="AX27" s="444"/>
      <c r="AY27" s="471" t="s">
        <v>185</v>
      </c>
      <c r="AZ27" s="472"/>
      <c r="BA27" s="472"/>
      <c r="BB27" s="472"/>
      <c r="BC27" s="472"/>
      <c r="BD27" s="472"/>
      <c r="BE27" s="472"/>
      <c r="BF27" s="472"/>
      <c r="BG27" s="472"/>
      <c r="BH27" s="472"/>
      <c r="BI27" s="472"/>
      <c r="BJ27" s="472"/>
      <c r="BK27" s="472"/>
      <c r="BL27" s="472"/>
      <c r="BM27" s="473"/>
      <c r="BN27" s="468">
        <v>226197</v>
      </c>
      <c r="BO27" s="469"/>
      <c r="BP27" s="469"/>
      <c r="BQ27" s="469"/>
      <c r="BR27" s="469"/>
      <c r="BS27" s="469"/>
      <c r="BT27" s="469"/>
      <c r="BU27" s="470"/>
      <c r="BV27" s="468">
        <v>226037</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186</v>
      </c>
      <c r="F28" s="439"/>
      <c r="G28" s="439"/>
      <c r="H28" s="439"/>
      <c r="I28" s="439"/>
      <c r="J28" s="439"/>
      <c r="K28" s="440"/>
      <c r="L28" s="441">
        <v>1</v>
      </c>
      <c r="M28" s="442"/>
      <c r="N28" s="442"/>
      <c r="O28" s="442"/>
      <c r="P28" s="443"/>
      <c r="Q28" s="441">
        <v>2170</v>
      </c>
      <c r="R28" s="442"/>
      <c r="S28" s="442"/>
      <c r="T28" s="442"/>
      <c r="U28" s="442"/>
      <c r="V28" s="443"/>
      <c r="W28" s="507"/>
      <c r="X28" s="498"/>
      <c r="Y28" s="499"/>
      <c r="Z28" s="438" t="s">
        <v>187</v>
      </c>
      <c r="AA28" s="439"/>
      <c r="AB28" s="439"/>
      <c r="AC28" s="439"/>
      <c r="AD28" s="439"/>
      <c r="AE28" s="439"/>
      <c r="AF28" s="439"/>
      <c r="AG28" s="440"/>
      <c r="AH28" s="441" t="s">
        <v>176</v>
      </c>
      <c r="AI28" s="442"/>
      <c r="AJ28" s="442"/>
      <c r="AK28" s="442"/>
      <c r="AL28" s="443"/>
      <c r="AM28" s="441" t="s">
        <v>182</v>
      </c>
      <c r="AN28" s="442"/>
      <c r="AO28" s="442"/>
      <c r="AP28" s="442"/>
      <c r="AQ28" s="442"/>
      <c r="AR28" s="443"/>
      <c r="AS28" s="441" t="s">
        <v>188</v>
      </c>
      <c r="AT28" s="442"/>
      <c r="AU28" s="442"/>
      <c r="AV28" s="442"/>
      <c r="AW28" s="442"/>
      <c r="AX28" s="444"/>
      <c r="AY28" s="448" t="s">
        <v>189</v>
      </c>
      <c r="AZ28" s="449"/>
      <c r="BA28" s="449"/>
      <c r="BB28" s="450"/>
      <c r="BC28" s="457" t="s">
        <v>48</v>
      </c>
      <c r="BD28" s="458"/>
      <c r="BE28" s="458"/>
      <c r="BF28" s="458"/>
      <c r="BG28" s="458"/>
      <c r="BH28" s="458"/>
      <c r="BI28" s="458"/>
      <c r="BJ28" s="458"/>
      <c r="BK28" s="458"/>
      <c r="BL28" s="458"/>
      <c r="BM28" s="459"/>
      <c r="BN28" s="460">
        <v>1251832</v>
      </c>
      <c r="BO28" s="461"/>
      <c r="BP28" s="461"/>
      <c r="BQ28" s="461"/>
      <c r="BR28" s="461"/>
      <c r="BS28" s="461"/>
      <c r="BT28" s="461"/>
      <c r="BU28" s="462"/>
      <c r="BV28" s="460">
        <v>1271002</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190</v>
      </c>
      <c r="F29" s="439"/>
      <c r="G29" s="439"/>
      <c r="H29" s="439"/>
      <c r="I29" s="439"/>
      <c r="J29" s="439"/>
      <c r="K29" s="440"/>
      <c r="L29" s="441">
        <v>12</v>
      </c>
      <c r="M29" s="442"/>
      <c r="N29" s="442"/>
      <c r="O29" s="442"/>
      <c r="P29" s="443"/>
      <c r="Q29" s="441">
        <v>2040</v>
      </c>
      <c r="R29" s="442"/>
      <c r="S29" s="442"/>
      <c r="T29" s="442"/>
      <c r="U29" s="442"/>
      <c r="V29" s="443"/>
      <c r="W29" s="508"/>
      <c r="X29" s="509"/>
      <c r="Y29" s="510"/>
      <c r="Z29" s="438" t="s">
        <v>191</v>
      </c>
      <c r="AA29" s="439"/>
      <c r="AB29" s="439"/>
      <c r="AC29" s="439"/>
      <c r="AD29" s="439"/>
      <c r="AE29" s="439"/>
      <c r="AF29" s="439"/>
      <c r="AG29" s="440"/>
      <c r="AH29" s="441">
        <v>79</v>
      </c>
      <c r="AI29" s="442"/>
      <c r="AJ29" s="442"/>
      <c r="AK29" s="442"/>
      <c r="AL29" s="443"/>
      <c r="AM29" s="441">
        <v>214643</v>
      </c>
      <c r="AN29" s="442"/>
      <c r="AO29" s="442"/>
      <c r="AP29" s="442"/>
      <c r="AQ29" s="442"/>
      <c r="AR29" s="443"/>
      <c r="AS29" s="441">
        <v>2717</v>
      </c>
      <c r="AT29" s="442"/>
      <c r="AU29" s="442"/>
      <c r="AV29" s="442"/>
      <c r="AW29" s="442"/>
      <c r="AX29" s="444"/>
      <c r="AY29" s="451"/>
      <c r="AZ29" s="452"/>
      <c r="BA29" s="452"/>
      <c r="BB29" s="453"/>
      <c r="BC29" s="445" t="s">
        <v>192</v>
      </c>
      <c r="BD29" s="446"/>
      <c r="BE29" s="446"/>
      <c r="BF29" s="446"/>
      <c r="BG29" s="446"/>
      <c r="BH29" s="446"/>
      <c r="BI29" s="446"/>
      <c r="BJ29" s="446"/>
      <c r="BK29" s="446"/>
      <c r="BL29" s="446"/>
      <c r="BM29" s="447"/>
      <c r="BN29" s="465">
        <v>203152</v>
      </c>
      <c r="BO29" s="466"/>
      <c r="BP29" s="466"/>
      <c r="BQ29" s="466"/>
      <c r="BR29" s="466"/>
      <c r="BS29" s="466"/>
      <c r="BT29" s="466"/>
      <c r="BU29" s="467"/>
      <c r="BV29" s="465">
        <v>202797</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193</v>
      </c>
      <c r="X30" s="518"/>
      <c r="Y30" s="518"/>
      <c r="Z30" s="518"/>
      <c r="AA30" s="518"/>
      <c r="AB30" s="518"/>
      <c r="AC30" s="518"/>
      <c r="AD30" s="518"/>
      <c r="AE30" s="518"/>
      <c r="AF30" s="518"/>
      <c r="AG30" s="519"/>
      <c r="AH30" s="429">
        <v>91.7</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952730</v>
      </c>
      <c r="BO30" s="469"/>
      <c r="BP30" s="469"/>
      <c r="BQ30" s="469"/>
      <c r="BR30" s="469"/>
      <c r="BS30" s="469"/>
      <c r="BT30" s="469"/>
      <c r="BU30" s="470"/>
      <c r="BV30" s="468">
        <v>887570</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194</v>
      </c>
      <c r="D32" s="213"/>
      <c r="E32" s="213"/>
      <c r="F32" s="210"/>
      <c r="G32" s="210"/>
      <c r="H32" s="210"/>
      <c r="I32" s="210"/>
      <c r="J32" s="210"/>
      <c r="K32" s="210"/>
      <c r="L32" s="210"/>
      <c r="M32" s="210"/>
      <c r="N32" s="210"/>
      <c r="O32" s="210"/>
      <c r="P32" s="210"/>
      <c r="Q32" s="210"/>
      <c r="R32" s="210"/>
      <c r="S32" s="210"/>
      <c r="T32" s="210"/>
      <c r="U32" s="210" t="s">
        <v>195</v>
      </c>
      <c r="V32" s="210"/>
      <c r="W32" s="210"/>
      <c r="X32" s="210"/>
      <c r="Y32" s="210"/>
      <c r="Z32" s="210"/>
      <c r="AA32" s="210"/>
      <c r="AB32" s="210"/>
      <c r="AC32" s="210"/>
      <c r="AD32" s="210"/>
      <c r="AE32" s="210"/>
      <c r="AF32" s="210"/>
      <c r="AG32" s="210"/>
      <c r="AH32" s="210"/>
      <c r="AI32" s="210"/>
      <c r="AJ32" s="210"/>
      <c r="AK32" s="210"/>
      <c r="AL32" s="210"/>
      <c r="AM32" s="214" t="s">
        <v>196</v>
      </c>
      <c r="AN32" s="210"/>
      <c r="AO32" s="210"/>
      <c r="AP32" s="210"/>
      <c r="AQ32" s="210"/>
      <c r="AR32" s="210"/>
      <c r="AS32" s="214"/>
      <c r="AT32" s="214"/>
      <c r="AU32" s="214"/>
      <c r="AV32" s="214"/>
      <c r="AW32" s="214"/>
      <c r="AX32" s="214"/>
      <c r="AY32" s="214"/>
      <c r="AZ32" s="214"/>
      <c r="BA32" s="214"/>
      <c r="BB32" s="210"/>
      <c r="BC32" s="214"/>
      <c r="BD32" s="210"/>
      <c r="BE32" s="214" t="s">
        <v>197</v>
      </c>
      <c r="BF32" s="210"/>
      <c r="BG32" s="210"/>
      <c r="BH32" s="210"/>
      <c r="BI32" s="210"/>
      <c r="BJ32" s="214"/>
      <c r="BK32" s="214"/>
      <c r="BL32" s="214"/>
      <c r="BM32" s="214"/>
      <c r="BN32" s="214"/>
      <c r="BO32" s="214"/>
      <c r="BP32" s="214"/>
      <c r="BQ32" s="214"/>
      <c r="BR32" s="210"/>
      <c r="BS32" s="210"/>
      <c r="BT32" s="210"/>
      <c r="BU32" s="210"/>
      <c r="BV32" s="210"/>
      <c r="BW32" s="210" t="s">
        <v>198</v>
      </c>
      <c r="BX32" s="210"/>
      <c r="BY32" s="210"/>
      <c r="BZ32" s="210"/>
      <c r="CA32" s="210"/>
      <c r="CB32" s="214"/>
      <c r="CC32" s="214"/>
      <c r="CD32" s="214"/>
      <c r="CE32" s="214"/>
      <c r="CF32" s="214"/>
      <c r="CG32" s="214"/>
      <c r="CH32" s="214"/>
      <c r="CI32" s="214"/>
      <c r="CJ32" s="214"/>
      <c r="CK32" s="214"/>
      <c r="CL32" s="214"/>
      <c r="CM32" s="214"/>
      <c r="CN32" s="214"/>
      <c r="CO32" s="214" t="s">
        <v>199</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200</v>
      </c>
      <c r="D33" s="428"/>
      <c r="E33" s="427" t="s">
        <v>201</v>
      </c>
      <c r="F33" s="427"/>
      <c r="G33" s="427"/>
      <c r="H33" s="427"/>
      <c r="I33" s="427"/>
      <c r="J33" s="427"/>
      <c r="K33" s="427"/>
      <c r="L33" s="427"/>
      <c r="M33" s="427"/>
      <c r="N33" s="427"/>
      <c r="O33" s="427"/>
      <c r="P33" s="427"/>
      <c r="Q33" s="427"/>
      <c r="R33" s="427"/>
      <c r="S33" s="427"/>
      <c r="T33" s="215"/>
      <c r="U33" s="428" t="s">
        <v>200</v>
      </c>
      <c r="V33" s="428"/>
      <c r="W33" s="427" t="s">
        <v>201</v>
      </c>
      <c r="X33" s="427"/>
      <c r="Y33" s="427"/>
      <c r="Z33" s="427"/>
      <c r="AA33" s="427"/>
      <c r="AB33" s="427"/>
      <c r="AC33" s="427"/>
      <c r="AD33" s="427"/>
      <c r="AE33" s="427"/>
      <c r="AF33" s="427"/>
      <c r="AG33" s="427"/>
      <c r="AH33" s="427"/>
      <c r="AI33" s="427"/>
      <c r="AJ33" s="427"/>
      <c r="AK33" s="427"/>
      <c r="AL33" s="215"/>
      <c r="AM33" s="428" t="s">
        <v>202</v>
      </c>
      <c r="AN33" s="428"/>
      <c r="AO33" s="427" t="s">
        <v>201</v>
      </c>
      <c r="AP33" s="427"/>
      <c r="AQ33" s="427"/>
      <c r="AR33" s="427"/>
      <c r="AS33" s="427"/>
      <c r="AT33" s="427"/>
      <c r="AU33" s="427"/>
      <c r="AV33" s="427"/>
      <c r="AW33" s="427"/>
      <c r="AX33" s="427"/>
      <c r="AY33" s="427"/>
      <c r="AZ33" s="427"/>
      <c r="BA33" s="427"/>
      <c r="BB33" s="427"/>
      <c r="BC33" s="427"/>
      <c r="BD33" s="216"/>
      <c r="BE33" s="427" t="s">
        <v>203</v>
      </c>
      <c r="BF33" s="427"/>
      <c r="BG33" s="427" t="s">
        <v>204</v>
      </c>
      <c r="BH33" s="427"/>
      <c r="BI33" s="427"/>
      <c r="BJ33" s="427"/>
      <c r="BK33" s="427"/>
      <c r="BL33" s="427"/>
      <c r="BM33" s="427"/>
      <c r="BN33" s="427"/>
      <c r="BO33" s="427"/>
      <c r="BP33" s="427"/>
      <c r="BQ33" s="427"/>
      <c r="BR33" s="427"/>
      <c r="BS33" s="427"/>
      <c r="BT33" s="427"/>
      <c r="BU33" s="427"/>
      <c r="BV33" s="216"/>
      <c r="BW33" s="428" t="s">
        <v>203</v>
      </c>
      <c r="BX33" s="428"/>
      <c r="BY33" s="427" t="s">
        <v>205</v>
      </c>
      <c r="BZ33" s="427"/>
      <c r="CA33" s="427"/>
      <c r="CB33" s="427"/>
      <c r="CC33" s="427"/>
      <c r="CD33" s="427"/>
      <c r="CE33" s="427"/>
      <c r="CF33" s="427"/>
      <c r="CG33" s="427"/>
      <c r="CH33" s="427"/>
      <c r="CI33" s="427"/>
      <c r="CJ33" s="427"/>
      <c r="CK33" s="427"/>
      <c r="CL33" s="427"/>
      <c r="CM33" s="427"/>
      <c r="CN33" s="215"/>
      <c r="CO33" s="428" t="s">
        <v>200</v>
      </c>
      <c r="CP33" s="428"/>
      <c r="CQ33" s="427" t="s">
        <v>206</v>
      </c>
      <c r="CR33" s="427"/>
      <c r="CS33" s="427"/>
      <c r="CT33" s="427"/>
      <c r="CU33" s="427"/>
      <c r="CV33" s="427"/>
      <c r="CW33" s="427"/>
      <c r="CX33" s="427"/>
      <c r="CY33" s="427"/>
      <c r="CZ33" s="427"/>
      <c r="DA33" s="427"/>
      <c r="DB33" s="427"/>
      <c r="DC33" s="427"/>
      <c r="DD33" s="427"/>
      <c r="DE33" s="427"/>
      <c r="DF33" s="215"/>
      <c r="DG33" s="426" t="s">
        <v>207</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国民健康保険事業勘定特別会計</v>
      </c>
      <c r="X34" s="423"/>
      <c r="Y34" s="423"/>
      <c r="Z34" s="423"/>
      <c r="AA34" s="423"/>
      <c r="AB34" s="423"/>
      <c r="AC34" s="423"/>
      <c r="AD34" s="423"/>
      <c r="AE34" s="423"/>
      <c r="AF34" s="423"/>
      <c r="AG34" s="423"/>
      <c r="AH34" s="423"/>
      <c r="AI34" s="423"/>
      <c r="AJ34" s="423"/>
      <c r="AK34" s="423"/>
      <c r="AL34" s="213"/>
      <c r="AM34" s="424">
        <f>IF(AO34="","",MAX(C34:D43,U34:V43)+1)</f>
        <v>5</v>
      </c>
      <c r="AN34" s="424"/>
      <c r="AO34" s="423" t="str">
        <f>IF('各会計、関係団体の財政状況及び健全化判断比率'!B31="","",'各会計、関係団体の財政状況及び健全化判断比率'!B31)</f>
        <v>水道事業会計</v>
      </c>
      <c r="AP34" s="423"/>
      <c r="AQ34" s="423"/>
      <c r="AR34" s="423"/>
      <c r="AS34" s="423"/>
      <c r="AT34" s="423"/>
      <c r="AU34" s="423"/>
      <c r="AV34" s="423"/>
      <c r="AW34" s="423"/>
      <c r="AX34" s="423"/>
      <c r="AY34" s="423"/>
      <c r="AZ34" s="423"/>
      <c r="BA34" s="423"/>
      <c r="BB34" s="423"/>
      <c r="BC34" s="423"/>
      <c r="BD34" s="213"/>
      <c r="BE34" s="424">
        <f>IF(BG34="","",MAX(C34:D43,U34:V43,AM34:AN43)+1)</f>
        <v>6</v>
      </c>
      <c r="BF34" s="424"/>
      <c r="BG34" s="423" t="str">
        <f>IF('各会計、関係団体の財政状況及び健全化判断比率'!B32="","",'各会計、関係団体の財政状況及び健全化判断比率'!B32)</f>
        <v>下水道事業特別会計</v>
      </c>
      <c r="BH34" s="423"/>
      <c r="BI34" s="423"/>
      <c r="BJ34" s="423"/>
      <c r="BK34" s="423"/>
      <c r="BL34" s="423"/>
      <c r="BM34" s="423"/>
      <c r="BN34" s="423"/>
      <c r="BO34" s="423"/>
      <c r="BP34" s="423"/>
      <c r="BQ34" s="423"/>
      <c r="BR34" s="423"/>
      <c r="BS34" s="423"/>
      <c r="BT34" s="423"/>
      <c r="BU34" s="423"/>
      <c r="BV34" s="213"/>
      <c r="BW34" s="424">
        <f>IF(BY34="","",MAX(C34:D43,U34:V43,AM34:AN43,BE34:BF43)+1)</f>
        <v>9</v>
      </c>
      <c r="BX34" s="424"/>
      <c r="BY34" s="423" t="str">
        <f>IF('各会計、関係団体の財政状況及び健全化判断比率'!B68="","",'各会計、関係団体の財政状況及び健全化判断比率'!B68)</f>
        <v>黒川地域行政事務組合（一般会計）</v>
      </c>
      <c r="BZ34" s="423"/>
      <c r="CA34" s="423"/>
      <c r="CB34" s="423"/>
      <c r="CC34" s="423"/>
      <c r="CD34" s="423"/>
      <c r="CE34" s="423"/>
      <c r="CF34" s="423"/>
      <c r="CG34" s="423"/>
      <c r="CH34" s="423"/>
      <c r="CI34" s="423"/>
      <c r="CJ34" s="423"/>
      <c r="CK34" s="423"/>
      <c r="CL34" s="423"/>
      <c r="CM34" s="423"/>
      <c r="CN34" s="213"/>
      <c r="CO34" s="424">
        <f>IF(CQ34="","",MAX(C34:D43,U34:V43,AM34:AN43,BE34:BF43,BW34:BX43)+1)</f>
        <v>19</v>
      </c>
      <c r="CP34" s="424"/>
      <c r="CQ34" s="423" t="str">
        <f>IF('各会計、関係団体の財政状況及び健全化判断比率'!BS7="","",'各会計、関係団体の財政状況及び健全化判断比率'!BS7)</f>
        <v>㈱万葉まちづくりセンター</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介護保険事業勘定特別会計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7</v>
      </c>
      <c r="BF35" s="424"/>
      <c r="BG35" s="423" t="str">
        <f>IF('各会計、関係団体の財政状況及び健全化判断比率'!B33="","",'各会計、関係団体の財政状況及び健全化判断比率'!B33)</f>
        <v>戸別合併処理浄化槽特別会計</v>
      </c>
      <c r="BH35" s="423"/>
      <c r="BI35" s="423"/>
      <c r="BJ35" s="423"/>
      <c r="BK35" s="423"/>
      <c r="BL35" s="423"/>
      <c r="BM35" s="423"/>
      <c r="BN35" s="423"/>
      <c r="BO35" s="423"/>
      <c r="BP35" s="423"/>
      <c r="BQ35" s="423"/>
      <c r="BR35" s="423"/>
      <c r="BS35" s="423"/>
      <c r="BT35" s="423"/>
      <c r="BU35" s="423"/>
      <c r="BV35" s="213"/>
      <c r="BW35" s="424">
        <f t="shared" ref="BW35:BW43" si="2">IF(BY35="","",BW34+1)</f>
        <v>10</v>
      </c>
      <c r="BX35" s="424"/>
      <c r="BY35" s="423" t="str">
        <f>IF('各会計、関係団体の財政状況及び健全化判断比率'!B69="","",'各会計、関係団体の財政状況及び健全化判断比率'!B69)</f>
        <v>黒川地域行政事務組合（介護事業会計）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f t="shared" si="1"/>
        <v>8</v>
      </c>
      <c r="BF36" s="424"/>
      <c r="BG36" s="423" t="str">
        <f>IF('各会計、関係団体の財政状況及び健全化判断比率'!B34="","",'各会計、関係団体の財政状況及び健全化判断比率'!B34)</f>
        <v>宅地造成事業特別会計</v>
      </c>
      <c r="BH36" s="423"/>
      <c r="BI36" s="423"/>
      <c r="BJ36" s="423"/>
      <c r="BK36" s="423"/>
      <c r="BL36" s="423"/>
      <c r="BM36" s="423"/>
      <c r="BN36" s="423"/>
      <c r="BO36" s="423"/>
      <c r="BP36" s="423"/>
      <c r="BQ36" s="423"/>
      <c r="BR36" s="423"/>
      <c r="BS36" s="423"/>
      <c r="BT36" s="423"/>
      <c r="BU36" s="423"/>
      <c r="BV36" s="213"/>
      <c r="BW36" s="424">
        <f t="shared" si="2"/>
        <v>11</v>
      </c>
      <c r="BX36" s="424"/>
      <c r="BY36" s="423" t="str">
        <f>IF('各会計、関係団体の財政状況及び健全化判断比率'!B70="","",'各会計、関係団体の財政状況及び健全化判断比率'!B70)</f>
        <v>黒川地域行政事務組合（病院事業会計）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12</v>
      </c>
      <c r="BX37" s="424"/>
      <c r="BY37" s="423" t="str">
        <f>IF('各会計、関係団体の財政状況及び健全化判断比率'!B71="","",'各会計、関係団体の財政状況及び健全化判断比率'!B71)</f>
        <v>吉田川流域溜池大和町外３市３ヶ町村組合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13</v>
      </c>
      <c r="BX38" s="424"/>
      <c r="BY38" s="423" t="str">
        <f>IF('各会計、関係団体の財政状況及び健全化判断比率'!B72="","",'各会計、関係団体の財政状況及び健全化判断比率'!B72)</f>
        <v>大衡村外１町牛野ダム管理組合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14</v>
      </c>
      <c r="BX39" s="424"/>
      <c r="BY39" s="423" t="str">
        <f>IF('各会計、関係団体の財政状況及び健全化判断比率'!B73="","",'各会計、関係団体の財政状況及び健全化判断比率'!B73)</f>
        <v>色麻町外１市１ヶ村花川ダム管理組合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15</v>
      </c>
      <c r="BX40" s="424"/>
      <c r="BY40" s="423" t="str">
        <f>IF('各会計、関係団体の財政状況及び健全化判断比率'!B74="","",'各会計、関係団体の財政状況及び健全化判断比率'!B74)</f>
        <v>宮城県市町村職員退職手当組合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16</v>
      </c>
      <c r="BX41" s="424"/>
      <c r="BY41" s="423" t="str">
        <f>IF('各会計、関係団体の財政状況及び健全化判断比率'!B75="","",'各会計、関係団体の財政状況及び健全化判断比率'!B75)</f>
        <v>宮城県市町村非常勤消防団員補償報償組合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17</v>
      </c>
      <c r="BX42" s="424"/>
      <c r="BY42" s="423" t="str">
        <f>IF('各会計、関係団体の財政状況及び健全化判断比率'!B76="","",'各会計、関係団体の財政状況及び健全化判断比率'!B76)</f>
        <v>宮城県市町村自治振興センター</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f t="shared" si="2"/>
        <v>18</v>
      </c>
      <c r="BX43" s="424"/>
      <c r="BY43" s="423" t="str">
        <f>IF('各会計、関係団体の財政状況及び健全化判断比率'!B77="","",'各会計、関係団体の財政状況及び健全化判断比率'!B77)</f>
        <v>宮城県後期高齢者医療広域連合</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208</v>
      </c>
      <c r="C46" s="185"/>
      <c r="D46" s="185"/>
      <c r="E46" s="185" t="s">
        <v>209</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210</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211</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212</v>
      </c>
    </row>
    <row r="50" spans="5:5" x14ac:dyDescent="0.15">
      <c r="E50" s="187" t="s">
        <v>213</v>
      </c>
    </row>
    <row r="51" spans="5:5" x14ac:dyDescent="0.15">
      <c r="E51" s="187" t="s">
        <v>214</v>
      </c>
    </row>
    <row r="52" spans="5:5" x14ac:dyDescent="0.15">
      <c r="E52" s="187" t="s">
        <v>215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uXUkyZsMup7rUI68q8jMUKeq4qe1A61h+oBi8gF9f25xoG04NDkCZkLy0vVtINa7O94SbRWeWHt9kRX0n0a2kA==" saltValue="ksO3lv3XNih49vZ+je5iH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244" t="s">
        <v>559</v>
      </c>
      <c r="D34" s="1244"/>
      <c r="E34" s="1245"/>
      <c r="F34" s="32">
        <v>16.690000000000001</v>
      </c>
      <c r="G34" s="33">
        <v>17.100000000000001</v>
      </c>
      <c r="H34" s="33">
        <v>18.07</v>
      </c>
      <c r="I34" s="33">
        <v>18.489999999999998</v>
      </c>
      <c r="J34" s="34">
        <v>19.170000000000002</v>
      </c>
      <c r="K34" s="22"/>
      <c r="L34" s="22"/>
      <c r="M34" s="22"/>
      <c r="N34" s="22"/>
      <c r="O34" s="22"/>
      <c r="P34" s="22"/>
    </row>
    <row r="35" spans="1:16" ht="39" customHeight="1" x14ac:dyDescent="0.15">
      <c r="A35" s="22"/>
      <c r="B35" s="35"/>
      <c r="C35" s="1238" t="s">
        <v>560</v>
      </c>
      <c r="D35" s="1239"/>
      <c r="E35" s="1240"/>
      <c r="F35" s="36">
        <v>6.61</v>
      </c>
      <c r="G35" s="37">
        <v>5.53</v>
      </c>
      <c r="H35" s="37">
        <v>9.5</v>
      </c>
      <c r="I35" s="37">
        <v>6.57</v>
      </c>
      <c r="J35" s="38">
        <v>4.54</v>
      </c>
      <c r="K35" s="22"/>
      <c r="L35" s="22"/>
      <c r="M35" s="22"/>
      <c r="N35" s="22"/>
      <c r="O35" s="22"/>
      <c r="P35" s="22"/>
    </row>
    <row r="36" spans="1:16" ht="39" customHeight="1" x14ac:dyDescent="0.15">
      <c r="A36" s="22"/>
      <c r="B36" s="35"/>
      <c r="C36" s="1238" t="s">
        <v>561</v>
      </c>
      <c r="D36" s="1239"/>
      <c r="E36" s="1240"/>
      <c r="F36" s="36">
        <v>1.42</v>
      </c>
      <c r="G36" s="37">
        <v>1.47</v>
      </c>
      <c r="H36" s="37">
        <v>2.35</v>
      </c>
      <c r="I36" s="37">
        <v>1.94</v>
      </c>
      <c r="J36" s="38">
        <v>0.81</v>
      </c>
      <c r="K36" s="22"/>
      <c r="L36" s="22"/>
      <c r="M36" s="22"/>
      <c r="N36" s="22"/>
      <c r="O36" s="22"/>
      <c r="P36" s="22"/>
    </row>
    <row r="37" spans="1:16" ht="39" customHeight="1" x14ac:dyDescent="0.15">
      <c r="A37" s="22"/>
      <c r="B37" s="35"/>
      <c r="C37" s="1238" t="s">
        <v>562</v>
      </c>
      <c r="D37" s="1239"/>
      <c r="E37" s="1240"/>
      <c r="F37" s="36">
        <v>1.1100000000000001</v>
      </c>
      <c r="G37" s="37">
        <v>1.08</v>
      </c>
      <c r="H37" s="37">
        <v>0.87</v>
      </c>
      <c r="I37" s="37">
        <v>0.82</v>
      </c>
      <c r="J37" s="38">
        <v>0.66</v>
      </c>
      <c r="K37" s="22"/>
      <c r="L37" s="22"/>
      <c r="M37" s="22"/>
      <c r="N37" s="22"/>
      <c r="O37" s="22"/>
      <c r="P37" s="22"/>
    </row>
    <row r="38" spans="1:16" ht="39" customHeight="1" x14ac:dyDescent="0.15">
      <c r="A38" s="22"/>
      <c r="B38" s="35"/>
      <c r="C38" s="1238" t="s">
        <v>563</v>
      </c>
      <c r="D38" s="1239"/>
      <c r="E38" s="1240"/>
      <c r="F38" s="36">
        <v>0.22</v>
      </c>
      <c r="G38" s="37">
        <v>0.31</v>
      </c>
      <c r="H38" s="37">
        <v>0.12</v>
      </c>
      <c r="I38" s="37">
        <v>0.19</v>
      </c>
      <c r="J38" s="38">
        <v>0.15</v>
      </c>
      <c r="K38" s="22"/>
      <c r="L38" s="22"/>
      <c r="M38" s="22"/>
      <c r="N38" s="22"/>
      <c r="O38" s="22"/>
      <c r="P38" s="22"/>
    </row>
    <row r="39" spans="1:16" ht="39" customHeight="1" x14ac:dyDescent="0.15">
      <c r="A39" s="22"/>
      <c r="B39" s="35"/>
      <c r="C39" s="1238" t="s">
        <v>564</v>
      </c>
      <c r="D39" s="1239"/>
      <c r="E39" s="1240"/>
      <c r="F39" s="36">
        <v>0.04</v>
      </c>
      <c r="G39" s="37">
        <v>0.03</v>
      </c>
      <c r="H39" s="37">
        <v>0.03</v>
      </c>
      <c r="I39" s="37">
        <v>0.05</v>
      </c>
      <c r="J39" s="38">
        <v>0.03</v>
      </c>
      <c r="K39" s="22"/>
      <c r="L39" s="22"/>
      <c r="M39" s="22"/>
      <c r="N39" s="22"/>
      <c r="O39" s="22"/>
      <c r="P39" s="22"/>
    </row>
    <row r="40" spans="1:16" ht="39" customHeight="1" x14ac:dyDescent="0.15">
      <c r="A40" s="22"/>
      <c r="B40" s="35"/>
      <c r="C40" s="1238" t="s">
        <v>565</v>
      </c>
      <c r="D40" s="1239"/>
      <c r="E40" s="1240"/>
      <c r="F40" s="36">
        <v>0.04</v>
      </c>
      <c r="G40" s="37">
        <v>0.06</v>
      </c>
      <c r="H40" s="37">
        <v>0.05</v>
      </c>
      <c r="I40" s="37">
        <v>0.03</v>
      </c>
      <c r="J40" s="38">
        <v>0.02</v>
      </c>
      <c r="K40" s="22"/>
      <c r="L40" s="22"/>
      <c r="M40" s="22"/>
      <c r="N40" s="22"/>
      <c r="O40" s="22"/>
      <c r="P40" s="22"/>
    </row>
    <row r="41" spans="1:16" ht="39" customHeight="1" x14ac:dyDescent="0.15">
      <c r="A41" s="22"/>
      <c r="B41" s="35"/>
      <c r="C41" s="1238" t="s">
        <v>566</v>
      </c>
      <c r="D41" s="1239"/>
      <c r="E41" s="1240"/>
      <c r="F41" s="36" t="s">
        <v>509</v>
      </c>
      <c r="G41" s="37">
        <v>0</v>
      </c>
      <c r="H41" s="37">
        <v>0</v>
      </c>
      <c r="I41" s="37">
        <v>6</v>
      </c>
      <c r="J41" s="38">
        <v>0</v>
      </c>
      <c r="K41" s="22"/>
      <c r="L41" s="22"/>
      <c r="M41" s="22"/>
      <c r="N41" s="22"/>
      <c r="O41" s="22"/>
      <c r="P41" s="22"/>
    </row>
    <row r="42" spans="1:16" ht="39" customHeight="1" x14ac:dyDescent="0.15">
      <c r="A42" s="22"/>
      <c r="B42" s="39"/>
      <c r="C42" s="1238" t="s">
        <v>567</v>
      </c>
      <c r="D42" s="1239"/>
      <c r="E42" s="1240"/>
      <c r="F42" s="36" t="s">
        <v>509</v>
      </c>
      <c r="G42" s="37" t="s">
        <v>509</v>
      </c>
      <c r="H42" s="37" t="s">
        <v>509</v>
      </c>
      <c r="I42" s="37" t="s">
        <v>509</v>
      </c>
      <c r="J42" s="38" t="s">
        <v>509</v>
      </c>
      <c r="K42" s="22"/>
      <c r="L42" s="22"/>
      <c r="M42" s="22"/>
      <c r="N42" s="22"/>
      <c r="O42" s="22"/>
      <c r="P42" s="22"/>
    </row>
    <row r="43" spans="1:16" ht="39" customHeight="1" thickBot="1" x14ac:dyDescent="0.2">
      <c r="A43" s="22"/>
      <c r="B43" s="40"/>
      <c r="C43" s="1241" t="s">
        <v>568</v>
      </c>
      <c r="D43" s="1242"/>
      <c r="E43" s="1243"/>
      <c r="F43" s="41" t="s">
        <v>509</v>
      </c>
      <c r="G43" s="42" t="s">
        <v>509</v>
      </c>
      <c r="H43" s="42" t="s">
        <v>509</v>
      </c>
      <c r="I43" s="42" t="s">
        <v>509</v>
      </c>
      <c r="J43" s="43" t="s">
        <v>509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LonPvx+7T3HxlJs9izTtnGyKHl7XBzFnzhD/eu4DoSf/0p698MDBCqqKfCJvPQd17dRxfRtOsMoxQ/MH23BmRQ==" saltValue="NlweXOoYPLW5bCoe7EoXk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350</v>
      </c>
      <c r="L45" s="60">
        <v>344</v>
      </c>
      <c r="M45" s="60">
        <v>353</v>
      </c>
      <c r="N45" s="60">
        <v>352</v>
      </c>
      <c r="O45" s="61">
        <v>347</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509</v>
      </c>
      <c r="L46" s="64" t="s">
        <v>509</v>
      </c>
      <c r="M46" s="64" t="s">
        <v>509</v>
      </c>
      <c r="N46" s="64" t="s">
        <v>509</v>
      </c>
      <c r="O46" s="65" t="s">
        <v>509</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509</v>
      </c>
      <c r="L47" s="64" t="s">
        <v>509</v>
      </c>
      <c r="M47" s="64" t="s">
        <v>509</v>
      </c>
      <c r="N47" s="64" t="s">
        <v>509</v>
      </c>
      <c r="O47" s="65" t="s">
        <v>509</v>
      </c>
      <c r="P47" s="48"/>
      <c r="Q47" s="48"/>
      <c r="R47" s="48"/>
      <c r="S47" s="48"/>
      <c r="T47" s="48"/>
      <c r="U47" s="48"/>
    </row>
    <row r="48" spans="1:21" ht="30.75" customHeight="1" x14ac:dyDescent="0.15">
      <c r="A48" s="48"/>
      <c r="B48" s="1266"/>
      <c r="C48" s="1267"/>
      <c r="D48" s="62"/>
      <c r="E48" s="1248" t="s">
        <v>15</v>
      </c>
      <c r="F48" s="1248"/>
      <c r="G48" s="1248"/>
      <c r="H48" s="1248"/>
      <c r="I48" s="1248"/>
      <c r="J48" s="1249"/>
      <c r="K48" s="63">
        <v>148</v>
      </c>
      <c r="L48" s="64">
        <v>151</v>
      </c>
      <c r="M48" s="64">
        <v>163</v>
      </c>
      <c r="N48" s="64">
        <v>147</v>
      </c>
      <c r="O48" s="65">
        <v>119</v>
      </c>
      <c r="P48" s="48"/>
      <c r="Q48" s="48"/>
      <c r="R48" s="48"/>
      <c r="S48" s="48"/>
      <c r="T48" s="48"/>
      <c r="U48" s="48"/>
    </row>
    <row r="49" spans="1:21" ht="30.75" customHeight="1" x14ac:dyDescent="0.15">
      <c r="A49" s="48"/>
      <c r="B49" s="1266"/>
      <c r="C49" s="1267"/>
      <c r="D49" s="62"/>
      <c r="E49" s="1248" t="s">
        <v>16</v>
      </c>
      <c r="F49" s="1248"/>
      <c r="G49" s="1248"/>
      <c r="H49" s="1248"/>
      <c r="I49" s="1248"/>
      <c r="J49" s="1249"/>
      <c r="K49" s="63">
        <v>61</v>
      </c>
      <c r="L49" s="64">
        <v>54</v>
      </c>
      <c r="M49" s="64">
        <v>42</v>
      </c>
      <c r="N49" s="64">
        <v>37</v>
      </c>
      <c r="O49" s="65">
        <v>25</v>
      </c>
      <c r="P49" s="48"/>
      <c r="Q49" s="48"/>
      <c r="R49" s="48"/>
      <c r="S49" s="48"/>
      <c r="T49" s="48"/>
      <c r="U49" s="48"/>
    </row>
    <row r="50" spans="1:21" ht="30.75" customHeight="1" x14ac:dyDescent="0.15">
      <c r="A50" s="48"/>
      <c r="B50" s="1266"/>
      <c r="C50" s="1267"/>
      <c r="D50" s="62"/>
      <c r="E50" s="1248" t="s">
        <v>17</v>
      </c>
      <c r="F50" s="1248"/>
      <c r="G50" s="1248"/>
      <c r="H50" s="1248"/>
      <c r="I50" s="1248"/>
      <c r="J50" s="1249"/>
      <c r="K50" s="63">
        <v>1</v>
      </c>
      <c r="L50" s="64">
        <v>1</v>
      </c>
      <c r="M50" s="64">
        <v>1</v>
      </c>
      <c r="N50" s="64">
        <v>1</v>
      </c>
      <c r="O50" s="65">
        <v>1</v>
      </c>
      <c r="P50" s="48"/>
      <c r="Q50" s="48"/>
      <c r="R50" s="48"/>
      <c r="S50" s="48"/>
      <c r="T50" s="48"/>
      <c r="U50" s="48"/>
    </row>
    <row r="51" spans="1:21" ht="30.75" customHeight="1" x14ac:dyDescent="0.15">
      <c r="A51" s="48"/>
      <c r="B51" s="1268"/>
      <c r="C51" s="1269"/>
      <c r="D51" s="66"/>
      <c r="E51" s="1248" t="s">
        <v>18</v>
      </c>
      <c r="F51" s="1248"/>
      <c r="G51" s="1248"/>
      <c r="H51" s="1248"/>
      <c r="I51" s="1248"/>
      <c r="J51" s="1249"/>
      <c r="K51" s="63" t="s">
        <v>509</v>
      </c>
      <c r="L51" s="64" t="s">
        <v>509</v>
      </c>
      <c r="M51" s="64" t="s">
        <v>509</v>
      </c>
      <c r="N51" s="64" t="s">
        <v>509</v>
      </c>
      <c r="O51" s="65" t="s">
        <v>509</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359</v>
      </c>
      <c r="L52" s="64">
        <v>361</v>
      </c>
      <c r="M52" s="64">
        <v>357</v>
      </c>
      <c r="N52" s="64">
        <v>353</v>
      </c>
      <c r="O52" s="65">
        <v>369</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201</v>
      </c>
      <c r="L53" s="69">
        <v>189</v>
      </c>
      <c r="M53" s="69">
        <v>202</v>
      </c>
      <c r="N53" s="69">
        <v>184</v>
      </c>
      <c r="O53" s="70">
        <v>123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569</v>
      </c>
      <c r="L56" s="80" t="s">
        <v>570</v>
      </c>
      <c r="M56" s="80" t="s">
        <v>571</v>
      </c>
      <c r="N56" s="80" t="s">
        <v>572</v>
      </c>
      <c r="O56" s="81" t="s">
        <v>573</v>
      </c>
      <c r="P56" s="48"/>
      <c r="Q56" s="48"/>
      <c r="R56" s="48"/>
      <c r="S56" s="48"/>
      <c r="T56" s="48"/>
      <c r="U56" s="48"/>
    </row>
    <row r="57" spans="1:21" ht="31.5" customHeight="1" x14ac:dyDescent="0.15">
      <c r="B57" s="1254" t="s">
        <v>25</v>
      </c>
      <c r="C57" s="1255"/>
      <c r="D57" s="1258" t="s">
        <v>26</v>
      </c>
      <c r="E57" s="1259"/>
      <c r="F57" s="1259"/>
      <c r="G57" s="1259"/>
      <c r="H57" s="1259"/>
      <c r="I57" s="1259"/>
      <c r="J57" s="1260"/>
      <c r="K57" s="82" t="s">
        <v>589</v>
      </c>
      <c r="L57" s="83" t="s">
        <v>589</v>
      </c>
      <c r="M57" s="83" t="s">
        <v>589</v>
      </c>
      <c r="N57" s="83" t="s">
        <v>589</v>
      </c>
      <c r="O57" s="84" t="s">
        <v>589</v>
      </c>
    </row>
    <row r="58" spans="1:21" ht="31.5" customHeight="1" thickBot="1" x14ac:dyDescent="0.2">
      <c r="B58" s="1256"/>
      <c r="C58" s="1257"/>
      <c r="D58" s="1261" t="s">
        <v>27</v>
      </c>
      <c r="E58" s="1262"/>
      <c r="F58" s="1262"/>
      <c r="G58" s="1262"/>
      <c r="H58" s="1262"/>
      <c r="I58" s="1262"/>
      <c r="J58" s="1263"/>
      <c r="K58" s="85" t="s">
        <v>589</v>
      </c>
      <c r="L58" s="86" t="s">
        <v>589</v>
      </c>
      <c r="M58" s="86" t="s">
        <v>589</v>
      </c>
      <c r="N58" s="86" t="s">
        <v>589</v>
      </c>
      <c r="O58" s="87" t="s">
        <v>589</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UN+JSurQvpV1lTZ4v/OJTUJF144vQNqZO3hVpctQ4uhzzf/bOGVxhp7uE/Xg9iLQnonLLr7MsycNiMozXY0nw==" saltValue="EzkRtwPv/azBi9Zwrhu75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550</v>
      </c>
      <c r="J40" s="99" t="s">
        <v>551</v>
      </c>
      <c r="K40" s="99" t="s">
        <v>552</v>
      </c>
      <c r="L40" s="99" t="s">
        <v>553</v>
      </c>
      <c r="M40" s="100" t="s">
        <v>554</v>
      </c>
    </row>
    <row r="41" spans="2:13" ht="27.75" customHeight="1" x14ac:dyDescent="0.15">
      <c r="B41" s="1284" t="s">
        <v>30</v>
      </c>
      <c r="C41" s="1285"/>
      <c r="D41" s="101"/>
      <c r="E41" s="1286" t="s">
        <v>31</v>
      </c>
      <c r="F41" s="1286"/>
      <c r="G41" s="1286"/>
      <c r="H41" s="1287"/>
      <c r="I41" s="102">
        <v>3438</v>
      </c>
      <c r="J41" s="103">
        <v>3440</v>
      </c>
      <c r="K41" s="103">
        <v>3427</v>
      </c>
      <c r="L41" s="103">
        <v>3366</v>
      </c>
      <c r="M41" s="104">
        <v>3540</v>
      </c>
    </row>
    <row r="42" spans="2:13" ht="27.75" customHeight="1" x14ac:dyDescent="0.15">
      <c r="B42" s="1274"/>
      <c r="C42" s="1275"/>
      <c r="D42" s="105"/>
      <c r="E42" s="1278" t="s">
        <v>32</v>
      </c>
      <c r="F42" s="1278"/>
      <c r="G42" s="1278"/>
      <c r="H42" s="1279"/>
      <c r="I42" s="106" t="s">
        <v>509</v>
      </c>
      <c r="J42" s="107" t="s">
        <v>509</v>
      </c>
      <c r="K42" s="107" t="s">
        <v>509</v>
      </c>
      <c r="L42" s="107" t="s">
        <v>509</v>
      </c>
      <c r="M42" s="108" t="s">
        <v>509</v>
      </c>
    </row>
    <row r="43" spans="2:13" ht="27.75" customHeight="1" x14ac:dyDescent="0.15">
      <c r="B43" s="1274"/>
      <c r="C43" s="1275"/>
      <c r="D43" s="105"/>
      <c r="E43" s="1278" t="s">
        <v>33</v>
      </c>
      <c r="F43" s="1278"/>
      <c r="G43" s="1278"/>
      <c r="H43" s="1279"/>
      <c r="I43" s="106">
        <v>1568</v>
      </c>
      <c r="J43" s="107">
        <v>1492</v>
      </c>
      <c r="K43" s="107">
        <v>1734</v>
      </c>
      <c r="L43" s="107">
        <v>1362</v>
      </c>
      <c r="M43" s="108">
        <v>1162</v>
      </c>
    </row>
    <row r="44" spans="2:13" ht="27.75" customHeight="1" x14ac:dyDescent="0.15">
      <c r="B44" s="1274"/>
      <c r="C44" s="1275"/>
      <c r="D44" s="105"/>
      <c r="E44" s="1278" t="s">
        <v>34</v>
      </c>
      <c r="F44" s="1278"/>
      <c r="G44" s="1278"/>
      <c r="H44" s="1279"/>
      <c r="I44" s="106">
        <v>434</v>
      </c>
      <c r="J44" s="107">
        <v>408</v>
      </c>
      <c r="K44" s="107">
        <v>366</v>
      </c>
      <c r="L44" s="107">
        <v>510</v>
      </c>
      <c r="M44" s="108">
        <v>514</v>
      </c>
    </row>
    <row r="45" spans="2:13" ht="27.75" customHeight="1" x14ac:dyDescent="0.15">
      <c r="B45" s="1274"/>
      <c r="C45" s="1275"/>
      <c r="D45" s="105"/>
      <c r="E45" s="1278" t="s">
        <v>35</v>
      </c>
      <c r="F45" s="1278"/>
      <c r="G45" s="1278"/>
      <c r="H45" s="1279"/>
      <c r="I45" s="106">
        <v>477</v>
      </c>
      <c r="J45" s="107">
        <v>440</v>
      </c>
      <c r="K45" s="107">
        <v>453</v>
      </c>
      <c r="L45" s="107">
        <v>516</v>
      </c>
      <c r="M45" s="108">
        <v>432</v>
      </c>
    </row>
    <row r="46" spans="2:13" ht="27.75" customHeight="1" x14ac:dyDescent="0.15">
      <c r="B46" s="1274"/>
      <c r="C46" s="1275"/>
      <c r="D46" s="109"/>
      <c r="E46" s="1278" t="s">
        <v>36</v>
      </c>
      <c r="F46" s="1278"/>
      <c r="G46" s="1278"/>
      <c r="H46" s="1279"/>
      <c r="I46" s="106" t="s">
        <v>509</v>
      </c>
      <c r="J46" s="107" t="s">
        <v>509</v>
      </c>
      <c r="K46" s="107" t="s">
        <v>509</v>
      </c>
      <c r="L46" s="107" t="s">
        <v>509</v>
      </c>
      <c r="M46" s="108" t="s">
        <v>509</v>
      </c>
    </row>
    <row r="47" spans="2:13" ht="27.75" customHeight="1" x14ac:dyDescent="0.15">
      <c r="B47" s="1274"/>
      <c r="C47" s="1275"/>
      <c r="D47" s="110"/>
      <c r="E47" s="1288" t="s">
        <v>37</v>
      </c>
      <c r="F47" s="1289"/>
      <c r="G47" s="1289"/>
      <c r="H47" s="1290"/>
      <c r="I47" s="106" t="s">
        <v>509</v>
      </c>
      <c r="J47" s="107" t="s">
        <v>509</v>
      </c>
      <c r="K47" s="107" t="s">
        <v>509</v>
      </c>
      <c r="L47" s="107" t="s">
        <v>509</v>
      </c>
      <c r="M47" s="108" t="s">
        <v>509</v>
      </c>
    </row>
    <row r="48" spans="2:13" ht="27.75" customHeight="1" x14ac:dyDescent="0.15">
      <c r="B48" s="1274"/>
      <c r="C48" s="1275"/>
      <c r="D48" s="105"/>
      <c r="E48" s="1278" t="s">
        <v>38</v>
      </c>
      <c r="F48" s="1278"/>
      <c r="G48" s="1278"/>
      <c r="H48" s="1279"/>
      <c r="I48" s="106" t="s">
        <v>509</v>
      </c>
      <c r="J48" s="107" t="s">
        <v>509</v>
      </c>
      <c r="K48" s="107" t="s">
        <v>509</v>
      </c>
      <c r="L48" s="107" t="s">
        <v>509</v>
      </c>
      <c r="M48" s="108" t="s">
        <v>509</v>
      </c>
    </row>
    <row r="49" spans="2:13" ht="27.75" customHeight="1" x14ac:dyDescent="0.15">
      <c r="B49" s="1276"/>
      <c r="C49" s="1277"/>
      <c r="D49" s="105"/>
      <c r="E49" s="1278" t="s">
        <v>39</v>
      </c>
      <c r="F49" s="1278"/>
      <c r="G49" s="1278"/>
      <c r="H49" s="1279"/>
      <c r="I49" s="106" t="s">
        <v>509</v>
      </c>
      <c r="J49" s="107" t="s">
        <v>509</v>
      </c>
      <c r="K49" s="107" t="s">
        <v>509</v>
      </c>
      <c r="L49" s="107" t="s">
        <v>509</v>
      </c>
      <c r="M49" s="108" t="s">
        <v>509</v>
      </c>
    </row>
    <row r="50" spans="2:13" ht="27.75" customHeight="1" x14ac:dyDescent="0.15">
      <c r="B50" s="1272" t="s">
        <v>40</v>
      </c>
      <c r="C50" s="1273"/>
      <c r="D50" s="111"/>
      <c r="E50" s="1278" t="s">
        <v>41</v>
      </c>
      <c r="F50" s="1278"/>
      <c r="G50" s="1278"/>
      <c r="H50" s="1279"/>
      <c r="I50" s="106">
        <v>2518</v>
      </c>
      <c r="J50" s="107">
        <v>2299</v>
      </c>
      <c r="K50" s="107">
        <v>2271</v>
      </c>
      <c r="L50" s="107">
        <v>2620</v>
      </c>
      <c r="M50" s="108">
        <v>2566</v>
      </c>
    </row>
    <row r="51" spans="2:13" ht="27.75" customHeight="1" x14ac:dyDescent="0.15">
      <c r="B51" s="1274"/>
      <c r="C51" s="1275"/>
      <c r="D51" s="105"/>
      <c r="E51" s="1278" t="s">
        <v>42</v>
      </c>
      <c r="F51" s="1278"/>
      <c r="G51" s="1278"/>
      <c r="H51" s="1279"/>
      <c r="I51" s="106">
        <v>93</v>
      </c>
      <c r="J51" s="107">
        <v>47</v>
      </c>
      <c r="K51" s="107">
        <v>22</v>
      </c>
      <c r="L51" s="107">
        <v>24</v>
      </c>
      <c r="M51" s="108">
        <v>65</v>
      </c>
    </row>
    <row r="52" spans="2:13" ht="27.75" customHeight="1" x14ac:dyDescent="0.15">
      <c r="B52" s="1276"/>
      <c r="C52" s="1277"/>
      <c r="D52" s="105"/>
      <c r="E52" s="1278" t="s">
        <v>43</v>
      </c>
      <c r="F52" s="1278"/>
      <c r="G52" s="1278"/>
      <c r="H52" s="1279"/>
      <c r="I52" s="106">
        <v>3559</v>
      </c>
      <c r="J52" s="107">
        <v>3531</v>
      </c>
      <c r="K52" s="107">
        <v>3505</v>
      </c>
      <c r="L52" s="107">
        <v>3449</v>
      </c>
      <c r="M52" s="108">
        <v>3292</v>
      </c>
    </row>
    <row r="53" spans="2:13" ht="27.75" customHeight="1" thickBot="1" x14ac:dyDescent="0.2">
      <c r="B53" s="1280" t="s">
        <v>44</v>
      </c>
      <c r="C53" s="1281"/>
      <c r="D53" s="112"/>
      <c r="E53" s="1282" t="s">
        <v>45</v>
      </c>
      <c r="F53" s="1282"/>
      <c r="G53" s="1282"/>
      <c r="H53" s="1283"/>
      <c r="I53" s="113">
        <v>-253</v>
      </c>
      <c r="J53" s="114">
        <v>-98</v>
      </c>
      <c r="K53" s="114">
        <v>183</v>
      </c>
      <c r="L53" s="114">
        <v>-339</v>
      </c>
      <c r="M53" s="115">
        <v>-275</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0LR1UKyO+aG9a36UH71/f+J8seHEl1aCuEiE0yuX94PMbz04k31NqMhyprJ9FExosWpPgn+ruvLdDcHbJeZJbw==" saltValue="R6D3jQFRqbxcRk9o+P8S+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552</v>
      </c>
      <c r="G54" s="124" t="s">
        <v>553</v>
      </c>
      <c r="H54" s="125" t="s">
        <v>554</v>
      </c>
    </row>
    <row r="55" spans="2:8" ht="52.5" customHeight="1" x14ac:dyDescent="0.15">
      <c r="B55" s="126"/>
      <c r="C55" s="1299" t="s">
        <v>48</v>
      </c>
      <c r="D55" s="1299"/>
      <c r="E55" s="1300"/>
      <c r="F55" s="127">
        <v>1004</v>
      </c>
      <c r="G55" s="127">
        <v>1271</v>
      </c>
      <c r="H55" s="128">
        <v>1252</v>
      </c>
    </row>
    <row r="56" spans="2:8" ht="52.5" customHeight="1" x14ac:dyDescent="0.15">
      <c r="B56" s="129"/>
      <c r="C56" s="1301" t="s">
        <v>49</v>
      </c>
      <c r="D56" s="1301"/>
      <c r="E56" s="1302"/>
      <c r="F56" s="130">
        <v>202</v>
      </c>
      <c r="G56" s="130">
        <v>203</v>
      </c>
      <c r="H56" s="131">
        <v>203</v>
      </c>
    </row>
    <row r="57" spans="2:8" ht="53.25" customHeight="1" x14ac:dyDescent="0.15">
      <c r="B57" s="129"/>
      <c r="C57" s="1303" t="s">
        <v>50</v>
      </c>
      <c r="D57" s="1303"/>
      <c r="E57" s="1304"/>
      <c r="F57" s="132">
        <v>949</v>
      </c>
      <c r="G57" s="132">
        <v>888</v>
      </c>
      <c r="H57" s="133">
        <v>953</v>
      </c>
    </row>
    <row r="58" spans="2:8" ht="45.75" customHeight="1" x14ac:dyDescent="0.15">
      <c r="B58" s="134"/>
      <c r="C58" s="1291" t="s">
        <v>585</v>
      </c>
      <c r="D58" s="1292"/>
      <c r="E58" s="1293"/>
      <c r="F58" s="135">
        <v>251</v>
      </c>
      <c r="G58" s="135">
        <v>254</v>
      </c>
      <c r="H58" s="136">
        <v>255</v>
      </c>
    </row>
    <row r="59" spans="2:8" ht="45.75" customHeight="1" x14ac:dyDescent="0.15">
      <c r="B59" s="134"/>
      <c r="C59" s="1291" t="s">
        <v>586</v>
      </c>
      <c r="D59" s="1292"/>
      <c r="E59" s="1293"/>
      <c r="F59" s="135">
        <v>241</v>
      </c>
      <c r="G59" s="135">
        <v>240</v>
      </c>
      <c r="H59" s="136">
        <v>238</v>
      </c>
    </row>
    <row r="60" spans="2:8" ht="45.75" customHeight="1" x14ac:dyDescent="0.15">
      <c r="B60" s="134"/>
      <c r="C60" s="1291" t="s">
        <v>587</v>
      </c>
      <c r="D60" s="1292"/>
      <c r="E60" s="1293"/>
      <c r="F60" s="135">
        <v>179</v>
      </c>
      <c r="G60" s="135">
        <v>229</v>
      </c>
      <c r="H60" s="136">
        <v>230</v>
      </c>
    </row>
    <row r="61" spans="2:8" ht="45.75" customHeight="1" x14ac:dyDescent="0.15">
      <c r="B61" s="134"/>
      <c r="C61" s="1291" t="s">
        <v>591</v>
      </c>
      <c r="D61" s="1292"/>
      <c r="E61" s="1293"/>
      <c r="F61" s="135">
        <v>155</v>
      </c>
      <c r="G61" s="135">
        <v>37</v>
      </c>
      <c r="H61" s="136">
        <v>101</v>
      </c>
    </row>
    <row r="62" spans="2:8" ht="45.75" customHeight="1" thickBot="1" x14ac:dyDescent="0.2">
      <c r="B62" s="137"/>
      <c r="C62" s="1294" t="s">
        <v>588</v>
      </c>
      <c r="D62" s="1295"/>
      <c r="E62" s="1296"/>
      <c r="F62" s="138">
        <v>39</v>
      </c>
      <c r="G62" s="138">
        <v>39</v>
      </c>
      <c r="H62" s="139">
        <v>39</v>
      </c>
    </row>
    <row r="63" spans="2:8" ht="52.5" customHeight="1" thickBot="1" x14ac:dyDescent="0.2">
      <c r="B63" s="140"/>
      <c r="C63" s="1297" t="s">
        <v>51</v>
      </c>
      <c r="D63" s="1297"/>
      <c r="E63" s="1298"/>
      <c r="F63" s="141">
        <v>2155</v>
      </c>
      <c r="G63" s="141">
        <v>2361</v>
      </c>
      <c r="H63" s="142">
        <v>2408</v>
      </c>
    </row>
    <row r="64" spans="2:8" ht="15" customHeight="1" x14ac:dyDescent="0.15"/>
    <row r="65" ht="0" hidden="1" customHeight="1" x14ac:dyDescent="0.15"/>
    <row r="66" ht="0" hidden="1" customHeight="1" x14ac:dyDescent="0.15"/>
  </sheetData>
  <sheetProtection algorithmName="SHA-512" hashValue="NcwqEDbeuMg4gVRkwCQ3AIpaYRTUhOWHbikvYKdoC4RUvIiSb2NtqG0tK/ADRC4AKEOJabJHAKChoBlRUoveog==" saltValue="GW+xPTFUb2KPMB9o3sAk/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5" zoomScaleNormal="75"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592</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592</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593</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594</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3" t="s">
        <v>602</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595</v>
      </c>
    </row>
    <row r="50" spans="1:109" x14ac:dyDescent="0.15">
      <c r="B50" s="394"/>
      <c r="G50" s="1305"/>
      <c r="H50" s="1305"/>
      <c r="I50" s="1305"/>
      <c r="J50" s="1305"/>
      <c r="K50" s="404"/>
      <c r="L50" s="404"/>
      <c r="M50" s="405"/>
      <c r="N50" s="405"/>
      <c r="AN50" s="1324"/>
      <c r="AO50" s="1325"/>
      <c r="AP50" s="1325"/>
      <c r="AQ50" s="1325"/>
      <c r="AR50" s="1325"/>
      <c r="AS50" s="1325"/>
      <c r="AT50" s="1325"/>
      <c r="AU50" s="1325"/>
      <c r="AV50" s="1325"/>
      <c r="AW50" s="1325"/>
      <c r="AX50" s="1325"/>
      <c r="AY50" s="1325"/>
      <c r="AZ50" s="1325"/>
      <c r="BA50" s="1325"/>
      <c r="BB50" s="1325"/>
      <c r="BC50" s="1325"/>
      <c r="BD50" s="1325"/>
      <c r="BE50" s="1325"/>
      <c r="BF50" s="1325"/>
      <c r="BG50" s="1325"/>
      <c r="BH50" s="1325"/>
      <c r="BI50" s="1325"/>
      <c r="BJ50" s="1325"/>
      <c r="BK50" s="1325"/>
      <c r="BL50" s="1325"/>
      <c r="BM50" s="1325"/>
      <c r="BN50" s="1325"/>
      <c r="BO50" s="1326"/>
      <c r="BP50" s="1311" t="s">
        <v>550</v>
      </c>
      <c r="BQ50" s="1311"/>
      <c r="BR50" s="1311"/>
      <c r="BS50" s="1311"/>
      <c r="BT50" s="1311"/>
      <c r="BU50" s="1311"/>
      <c r="BV50" s="1311"/>
      <c r="BW50" s="1311"/>
      <c r="BX50" s="1311" t="s">
        <v>551</v>
      </c>
      <c r="BY50" s="1311"/>
      <c r="BZ50" s="1311"/>
      <c r="CA50" s="1311"/>
      <c r="CB50" s="1311"/>
      <c r="CC50" s="1311"/>
      <c r="CD50" s="1311"/>
      <c r="CE50" s="1311"/>
      <c r="CF50" s="1311" t="s">
        <v>552</v>
      </c>
      <c r="CG50" s="1311"/>
      <c r="CH50" s="1311"/>
      <c r="CI50" s="1311"/>
      <c r="CJ50" s="1311"/>
      <c r="CK50" s="1311"/>
      <c r="CL50" s="1311"/>
      <c r="CM50" s="1311"/>
      <c r="CN50" s="1311" t="s">
        <v>553</v>
      </c>
      <c r="CO50" s="1311"/>
      <c r="CP50" s="1311"/>
      <c r="CQ50" s="1311"/>
      <c r="CR50" s="1311"/>
      <c r="CS50" s="1311"/>
      <c r="CT50" s="1311"/>
      <c r="CU50" s="1311"/>
      <c r="CV50" s="1311" t="s">
        <v>554</v>
      </c>
      <c r="CW50" s="1311"/>
      <c r="CX50" s="1311"/>
      <c r="CY50" s="1311"/>
      <c r="CZ50" s="1311"/>
      <c r="DA50" s="1311"/>
      <c r="DB50" s="1311"/>
      <c r="DC50" s="1311"/>
    </row>
    <row r="51" spans="1:109" ht="13.5" customHeight="1" x14ac:dyDescent="0.15">
      <c r="B51" s="394"/>
      <c r="G51" s="1323"/>
      <c r="H51" s="1323"/>
      <c r="I51" s="1327"/>
      <c r="J51" s="1327"/>
      <c r="K51" s="1312"/>
      <c r="L51" s="1312"/>
      <c r="M51" s="1312"/>
      <c r="N51" s="1312"/>
      <c r="AM51" s="403"/>
      <c r="AN51" s="1310" t="s">
        <v>596</v>
      </c>
      <c r="AO51" s="1310"/>
      <c r="AP51" s="1310"/>
      <c r="AQ51" s="1310"/>
      <c r="AR51" s="1310"/>
      <c r="AS51" s="1310"/>
      <c r="AT51" s="1310"/>
      <c r="AU51" s="1310"/>
      <c r="AV51" s="1310"/>
      <c r="AW51" s="1310"/>
      <c r="AX51" s="1310"/>
      <c r="AY51" s="1310"/>
      <c r="AZ51" s="1310"/>
      <c r="BA51" s="1310"/>
      <c r="BB51" s="1310" t="s">
        <v>597</v>
      </c>
      <c r="BC51" s="1310"/>
      <c r="BD51" s="1310"/>
      <c r="BE51" s="1310"/>
      <c r="BF51" s="1310"/>
      <c r="BG51" s="1310"/>
      <c r="BH51" s="1310"/>
      <c r="BI51" s="1310"/>
      <c r="BJ51" s="1310"/>
      <c r="BK51" s="1310"/>
      <c r="BL51" s="1310"/>
      <c r="BM51" s="1310"/>
      <c r="BN51" s="1310"/>
      <c r="BO51" s="1310"/>
      <c r="BP51" s="1322"/>
      <c r="BQ51" s="1307"/>
      <c r="BR51" s="1307"/>
      <c r="BS51" s="1307"/>
      <c r="BT51" s="1307"/>
      <c r="BU51" s="1307"/>
      <c r="BV51" s="1307"/>
      <c r="BW51" s="1307"/>
      <c r="BX51" s="1307"/>
      <c r="BY51" s="1307"/>
      <c r="BZ51" s="1307"/>
      <c r="CA51" s="1307"/>
      <c r="CB51" s="1307"/>
      <c r="CC51" s="1307"/>
      <c r="CD51" s="1307"/>
      <c r="CE51" s="1307"/>
      <c r="CF51" s="1322"/>
      <c r="CG51" s="1307"/>
      <c r="CH51" s="1307"/>
      <c r="CI51" s="1307"/>
      <c r="CJ51" s="1307"/>
      <c r="CK51" s="1307"/>
      <c r="CL51" s="1307"/>
      <c r="CM51" s="1307"/>
      <c r="CN51" s="1307"/>
      <c r="CO51" s="1307"/>
      <c r="CP51" s="1307"/>
      <c r="CQ51" s="1307"/>
      <c r="CR51" s="1307"/>
      <c r="CS51" s="1307"/>
      <c r="CT51" s="1307"/>
      <c r="CU51" s="1307"/>
      <c r="CV51" s="1322"/>
      <c r="CW51" s="1307"/>
      <c r="CX51" s="1307"/>
      <c r="CY51" s="1307"/>
      <c r="CZ51" s="1307"/>
      <c r="DA51" s="1307"/>
      <c r="DB51" s="1307"/>
      <c r="DC51" s="1307"/>
    </row>
    <row r="52" spans="1:109" x14ac:dyDescent="0.15">
      <c r="B52" s="394"/>
      <c r="G52" s="1323"/>
      <c r="H52" s="1323"/>
      <c r="I52" s="1327"/>
      <c r="J52" s="1327"/>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402"/>
      <c r="B53" s="394"/>
      <c r="G53" s="1323"/>
      <c r="H53" s="1323"/>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598</v>
      </c>
      <c r="BC53" s="1310"/>
      <c r="BD53" s="1310"/>
      <c r="BE53" s="1310"/>
      <c r="BF53" s="1310"/>
      <c r="BG53" s="1310"/>
      <c r="BH53" s="1310"/>
      <c r="BI53" s="1310"/>
      <c r="BJ53" s="1310"/>
      <c r="BK53" s="1310"/>
      <c r="BL53" s="1310"/>
      <c r="BM53" s="1310"/>
      <c r="BN53" s="1310"/>
      <c r="BO53" s="1310"/>
      <c r="BP53" s="1322"/>
      <c r="BQ53" s="1307"/>
      <c r="BR53" s="1307"/>
      <c r="BS53" s="1307"/>
      <c r="BT53" s="1307"/>
      <c r="BU53" s="1307"/>
      <c r="BV53" s="1307"/>
      <c r="BW53" s="1307"/>
      <c r="BX53" s="1307">
        <v>52.9</v>
      </c>
      <c r="BY53" s="1307"/>
      <c r="BZ53" s="1307"/>
      <c r="CA53" s="1307"/>
      <c r="CB53" s="1307"/>
      <c r="CC53" s="1307"/>
      <c r="CD53" s="1307"/>
      <c r="CE53" s="1307"/>
      <c r="CF53" s="1322"/>
      <c r="CG53" s="1307"/>
      <c r="CH53" s="1307"/>
      <c r="CI53" s="1307"/>
      <c r="CJ53" s="1307"/>
      <c r="CK53" s="1307"/>
      <c r="CL53" s="1307"/>
      <c r="CM53" s="1307"/>
      <c r="CN53" s="1307">
        <v>67.2</v>
      </c>
      <c r="CO53" s="1307"/>
      <c r="CP53" s="1307"/>
      <c r="CQ53" s="1307"/>
      <c r="CR53" s="1307"/>
      <c r="CS53" s="1307"/>
      <c r="CT53" s="1307"/>
      <c r="CU53" s="1307"/>
      <c r="CV53" s="1322"/>
      <c r="CW53" s="1307"/>
      <c r="CX53" s="1307"/>
      <c r="CY53" s="1307"/>
      <c r="CZ53" s="1307"/>
      <c r="DA53" s="1307"/>
      <c r="DB53" s="1307"/>
      <c r="DC53" s="1307"/>
    </row>
    <row r="54" spans="1:109" x14ac:dyDescent="0.15">
      <c r="A54" s="402"/>
      <c r="B54" s="394"/>
      <c r="G54" s="1323"/>
      <c r="H54" s="1323"/>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402"/>
      <c r="B55" s="394"/>
      <c r="G55" s="1305"/>
      <c r="H55" s="1305"/>
      <c r="I55" s="1305"/>
      <c r="J55" s="1305"/>
      <c r="K55" s="1312"/>
      <c r="L55" s="1312"/>
      <c r="M55" s="1312"/>
      <c r="N55" s="1312"/>
      <c r="AN55" s="1311" t="s">
        <v>599</v>
      </c>
      <c r="AO55" s="1311"/>
      <c r="AP55" s="1311"/>
      <c r="AQ55" s="1311"/>
      <c r="AR55" s="1311"/>
      <c r="AS55" s="1311"/>
      <c r="AT55" s="1311"/>
      <c r="AU55" s="1311"/>
      <c r="AV55" s="1311"/>
      <c r="AW55" s="1311"/>
      <c r="AX55" s="1311"/>
      <c r="AY55" s="1311"/>
      <c r="AZ55" s="1311"/>
      <c r="BA55" s="1311"/>
      <c r="BB55" s="1310" t="s">
        <v>597</v>
      </c>
      <c r="BC55" s="1310"/>
      <c r="BD55" s="1310"/>
      <c r="BE55" s="1310"/>
      <c r="BF55" s="1310"/>
      <c r="BG55" s="1310"/>
      <c r="BH55" s="1310"/>
      <c r="BI55" s="1310"/>
      <c r="BJ55" s="1310"/>
      <c r="BK55" s="1310"/>
      <c r="BL55" s="1310"/>
      <c r="BM55" s="1310"/>
      <c r="BN55" s="1310"/>
      <c r="BO55" s="1310"/>
      <c r="BP55" s="1322"/>
      <c r="BQ55" s="1307"/>
      <c r="BR55" s="1307"/>
      <c r="BS55" s="1307"/>
      <c r="BT55" s="1307"/>
      <c r="BU55" s="1307"/>
      <c r="BV55" s="1307"/>
      <c r="BW55" s="1307"/>
      <c r="BX55" s="1307">
        <v>0.8</v>
      </c>
      <c r="BY55" s="1307"/>
      <c r="BZ55" s="1307"/>
      <c r="CA55" s="1307"/>
      <c r="CB55" s="1307"/>
      <c r="CC55" s="1307"/>
      <c r="CD55" s="1307"/>
      <c r="CE55" s="1307"/>
      <c r="CF55" s="1322"/>
      <c r="CG55" s="1307"/>
      <c r="CH55" s="1307"/>
      <c r="CI55" s="1307"/>
      <c r="CJ55" s="1307"/>
      <c r="CK55" s="1307"/>
      <c r="CL55" s="1307"/>
      <c r="CM55" s="1307"/>
      <c r="CN55" s="1307">
        <v>0</v>
      </c>
      <c r="CO55" s="1307"/>
      <c r="CP55" s="1307"/>
      <c r="CQ55" s="1307"/>
      <c r="CR55" s="1307"/>
      <c r="CS55" s="1307"/>
      <c r="CT55" s="1307"/>
      <c r="CU55" s="1307"/>
      <c r="CV55" s="1322"/>
      <c r="CW55" s="1307"/>
      <c r="CX55" s="1307"/>
      <c r="CY55" s="1307"/>
      <c r="CZ55" s="1307"/>
      <c r="DA55" s="1307"/>
      <c r="DB55" s="1307"/>
      <c r="DC55" s="1307"/>
    </row>
    <row r="56" spans="1:109" x14ac:dyDescent="0.15">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x14ac:dyDescent="0.15">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598</v>
      </c>
      <c r="BC57" s="1310"/>
      <c r="BD57" s="1310"/>
      <c r="BE57" s="1310"/>
      <c r="BF57" s="1310"/>
      <c r="BG57" s="1310"/>
      <c r="BH57" s="1310"/>
      <c r="BI57" s="1310"/>
      <c r="BJ57" s="1310"/>
      <c r="BK57" s="1310"/>
      <c r="BL57" s="1310"/>
      <c r="BM57" s="1310"/>
      <c r="BN57" s="1310"/>
      <c r="BO57" s="1310"/>
      <c r="BP57" s="1322"/>
      <c r="BQ57" s="1307"/>
      <c r="BR57" s="1307"/>
      <c r="BS57" s="1307"/>
      <c r="BT57" s="1307"/>
      <c r="BU57" s="1307"/>
      <c r="BV57" s="1307"/>
      <c r="BW57" s="1307"/>
      <c r="BX57" s="1307">
        <v>56.2</v>
      </c>
      <c r="BY57" s="1307"/>
      <c r="BZ57" s="1307"/>
      <c r="CA57" s="1307"/>
      <c r="CB57" s="1307"/>
      <c r="CC57" s="1307"/>
      <c r="CD57" s="1307"/>
      <c r="CE57" s="1307"/>
      <c r="CF57" s="1322"/>
      <c r="CG57" s="1307"/>
      <c r="CH57" s="1307"/>
      <c r="CI57" s="1307"/>
      <c r="CJ57" s="1307"/>
      <c r="CK57" s="1307"/>
      <c r="CL57" s="1307"/>
      <c r="CM57" s="1307"/>
      <c r="CN57" s="1307">
        <v>59.1</v>
      </c>
      <c r="CO57" s="1307"/>
      <c r="CP57" s="1307"/>
      <c r="CQ57" s="1307"/>
      <c r="CR57" s="1307"/>
      <c r="CS57" s="1307"/>
      <c r="CT57" s="1307"/>
      <c r="CU57" s="1307"/>
      <c r="CV57" s="1322"/>
      <c r="CW57" s="1307"/>
      <c r="CX57" s="1307"/>
      <c r="CY57" s="1307"/>
      <c r="CZ57" s="1307"/>
      <c r="DA57" s="1307"/>
      <c r="DB57" s="1307"/>
      <c r="DC57" s="1307"/>
      <c r="DD57" s="407"/>
      <c r="DE57" s="406"/>
    </row>
    <row r="58" spans="1:109" s="402" customFormat="1" x14ac:dyDescent="0.15">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600</v>
      </c>
    </row>
    <row r="64" spans="1:109" x14ac:dyDescent="0.15">
      <c r="B64" s="394"/>
      <c r="G64" s="401"/>
      <c r="I64" s="414"/>
      <c r="J64" s="414"/>
      <c r="K64" s="414"/>
      <c r="L64" s="414"/>
      <c r="M64" s="414"/>
      <c r="N64" s="415"/>
      <c r="AM64" s="401"/>
      <c r="AN64" s="401" t="s">
        <v>594</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3" t="s">
        <v>603</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595</v>
      </c>
    </row>
    <row r="72" spans="2:107" x14ac:dyDescent="0.15">
      <c r="B72" s="394"/>
      <c r="G72" s="1305"/>
      <c r="H72" s="1305"/>
      <c r="I72" s="1305"/>
      <c r="J72" s="1305"/>
      <c r="K72" s="404"/>
      <c r="L72" s="404"/>
      <c r="M72" s="405"/>
      <c r="N72" s="405"/>
      <c r="AN72" s="1324"/>
      <c r="AO72" s="1325"/>
      <c r="AP72" s="1325"/>
      <c r="AQ72" s="1325"/>
      <c r="AR72" s="1325"/>
      <c r="AS72" s="1325"/>
      <c r="AT72" s="1325"/>
      <c r="AU72" s="1325"/>
      <c r="AV72" s="1325"/>
      <c r="AW72" s="1325"/>
      <c r="AX72" s="1325"/>
      <c r="AY72" s="1325"/>
      <c r="AZ72" s="1325"/>
      <c r="BA72" s="1325"/>
      <c r="BB72" s="1325"/>
      <c r="BC72" s="1325"/>
      <c r="BD72" s="1325"/>
      <c r="BE72" s="1325"/>
      <c r="BF72" s="1325"/>
      <c r="BG72" s="1325"/>
      <c r="BH72" s="1325"/>
      <c r="BI72" s="1325"/>
      <c r="BJ72" s="1325"/>
      <c r="BK72" s="1325"/>
      <c r="BL72" s="1325"/>
      <c r="BM72" s="1325"/>
      <c r="BN72" s="1325"/>
      <c r="BO72" s="1326"/>
      <c r="BP72" s="1311" t="s">
        <v>550</v>
      </c>
      <c r="BQ72" s="1311"/>
      <c r="BR72" s="1311"/>
      <c r="BS72" s="1311"/>
      <c r="BT72" s="1311"/>
      <c r="BU72" s="1311"/>
      <c r="BV72" s="1311"/>
      <c r="BW72" s="1311"/>
      <c r="BX72" s="1311" t="s">
        <v>551</v>
      </c>
      <c r="BY72" s="1311"/>
      <c r="BZ72" s="1311"/>
      <c r="CA72" s="1311"/>
      <c r="CB72" s="1311"/>
      <c r="CC72" s="1311"/>
      <c r="CD72" s="1311"/>
      <c r="CE72" s="1311"/>
      <c r="CF72" s="1311" t="s">
        <v>552</v>
      </c>
      <c r="CG72" s="1311"/>
      <c r="CH72" s="1311"/>
      <c r="CI72" s="1311"/>
      <c r="CJ72" s="1311"/>
      <c r="CK72" s="1311"/>
      <c r="CL72" s="1311"/>
      <c r="CM72" s="1311"/>
      <c r="CN72" s="1311" t="s">
        <v>553</v>
      </c>
      <c r="CO72" s="1311"/>
      <c r="CP72" s="1311"/>
      <c r="CQ72" s="1311"/>
      <c r="CR72" s="1311"/>
      <c r="CS72" s="1311"/>
      <c r="CT72" s="1311"/>
      <c r="CU72" s="1311"/>
      <c r="CV72" s="1311" t="s">
        <v>554</v>
      </c>
      <c r="CW72" s="1311"/>
      <c r="CX72" s="1311"/>
      <c r="CY72" s="1311"/>
      <c r="CZ72" s="1311"/>
      <c r="DA72" s="1311"/>
      <c r="DB72" s="1311"/>
      <c r="DC72" s="1311"/>
    </row>
    <row r="73" spans="2:107" x14ac:dyDescent="0.15">
      <c r="B73" s="394"/>
      <c r="G73" s="1323"/>
      <c r="H73" s="1323"/>
      <c r="I73" s="1323"/>
      <c r="J73" s="1323"/>
      <c r="K73" s="1306"/>
      <c r="L73" s="1306"/>
      <c r="M73" s="1306"/>
      <c r="N73" s="1306"/>
      <c r="AM73" s="403"/>
      <c r="AN73" s="1310" t="s">
        <v>596</v>
      </c>
      <c r="AO73" s="1310"/>
      <c r="AP73" s="1310"/>
      <c r="AQ73" s="1310"/>
      <c r="AR73" s="1310"/>
      <c r="AS73" s="1310"/>
      <c r="AT73" s="1310"/>
      <c r="AU73" s="1310"/>
      <c r="AV73" s="1310"/>
      <c r="AW73" s="1310"/>
      <c r="AX73" s="1310"/>
      <c r="AY73" s="1310"/>
      <c r="AZ73" s="1310"/>
      <c r="BA73" s="1310"/>
      <c r="BB73" s="1310" t="s">
        <v>597</v>
      </c>
      <c r="BC73" s="1310"/>
      <c r="BD73" s="1310"/>
      <c r="BE73" s="1310"/>
      <c r="BF73" s="1310"/>
      <c r="BG73" s="1310"/>
      <c r="BH73" s="1310"/>
      <c r="BI73" s="1310"/>
      <c r="BJ73" s="1310"/>
      <c r="BK73" s="1310"/>
      <c r="BL73" s="1310"/>
      <c r="BM73" s="1310"/>
      <c r="BN73" s="1310"/>
      <c r="BO73" s="1310"/>
      <c r="BP73" s="1307"/>
      <c r="BQ73" s="1307"/>
      <c r="BR73" s="1307"/>
      <c r="BS73" s="1307"/>
      <c r="BT73" s="1307"/>
      <c r="BU73" s="1307"/>
      <c r="BV73" s="1307"/>
      <c r="BW73" s="1307"/>
      <c r="BX73" s="1307"/>
      <c r="BY73" s="1307"/>
      <c r="BZ73" s="1307"/>
      <c r="CA73" s="1307"/>
      <c r="CB73" s="1307"/>
      <c r="CC73" s="1307"/>
      <c r="CD73" s="1307"/>
      <c r="CE73" s="1307"/>
      <c r="CF73" s="1307">
        <v>8.6</v>
      </c>
      <c r="CG73" s="1307"/>
      <c r="CH73" s="1307"/>
      <c r="CI73" s="1307"/>
      <c r="CJ73" s="1307"/>
      <c r="CK73" s="1307"/>
      <c r="CL73" s="1307"/>
      <c r="CM73" s="1307"/>
      <c r="CN73" s="1307"/>
      <c r="CO73" s="1307"/>
      <c r="CP73" s="1307"/>
      <c r="CQ73" s="1307"/>
      <c r="CR73" s="1307"/>
      <c r="CS73" s="1307"/>
      <c r="CT73" s="1307"/>
      <c r="CU73" s="1307"/>
      <c r="CV73" s="1307"/>
      <c r="CW73" s="1307"/>
      <c r="CX73" s="1307"/>
      <c r="CY73" s="1307"/>
      <c r="CZ73" s="1307"/>
      <c r="DA73" s="1307"/>
      <c r="DB73" s="1307"/>
      <c r="DC73" s="1307"/>
    </row>
    <row r="74" spans="2:107" x14ac:dyDescent="0.15">
      <c r="B74" s="394"/>
      <c r="G74" s="1323"/>
      <c r="H74" s="1323"/>
      <c r="I74" s="1323"/>
      <c r="J74" s="1323"/>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394"/>
      <c r="G75" s="1323"/>
      <c r="H75" s="1323"/>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601</v>
      </c>
      <c r="BC75" s="1310"/>
      <c r="BD75" s="1310"/>
      <c r="BE75" s="1310"/>
      <c r="BF75" s="1310"/>
      <c r="BG75" s="1310"/>
      <c r="BH75" s="1310"/>
      <c r="BI75" s="1310"/>
      <c r="BJ75" s="1310"/>
      <c r="BK75" s="1310"/>
      <c r="BL75" s="1310"/>
      <c r="BM75" s="1310"/>
      <c r="BN75" s="1310"/>
      <c r="BO75" s="1310"/>
      <c r="BP75" s="1307">
        <v>9.5</v>
      </c>
      <c r="BQ75" s="1307"/>
      <c r="BR75" s="1307"/>
      <c r="BS75" s="1307"/>
      <c r="BT75" s="1307"/>
      <c r="BU75" s="1307"/>
      <c r="BV75" s="1307"/>
      <c r="BW75" s="1307"/>
      <c r="BX75" s="1307">
        <v>9.5</v>
      </c>
      <c r="BY75" s="1307"/>
      <c r="BZ75" s="1307"/>
      <c r="CA75" s="1307"/>
      <c r="CB75" s="1307"/>
      <c r="CC75" s="1307"/>
      <c r="CD75" s="1307"/>
      <c r="CE75" s="1307"/>
      <c r="CF75" s="1307">
        <v>9.4</v>
      </c>
      <c r="CG75" s="1307"/>
      <c r="CH75" s="1307"/>
      <c r="CI75" s="1307"/>
      <c r="CJ75" s="1307"/>
      <c r="CK75" s="1307"/>
      <c r="CL75" s="1307"/>
      <c r="CM75" s="1307"/>
      <c r="CN75" s="1307">
        <v>9</v>
      </c>
      <c r="CO75" s="1307"/>
      <c r="CP75" s="1307"/>
      <c r="CQ75" s="1307"/>
      <c r="CR75" s="1307"/>
      <c r="CS75" s="1307"/>
      <c r="CT75" s="1307"/>
      <c r="CU75" s="1307"/>
      <c r="CV75" s="1307">
        <v>7.9</v>
      </c>
      <c r="CW75" s="1307"/>
      <c r="CX75" s="1307"/>
      <c r="CY75" s="1307"/>
      <c r="CZ75" s="1307"/>
      <c r="DA75" s="1307"/>
      <c r="DB75" s="1307"/>
      <c r="DC75" s="1307"/>
    </row>
    <row r="76" spans="2:107" x14ac:dyDescent="0.15">
      <c r="B76" s="394"/>
      <c r="G76" s="1323"/>
      <c r="H76" s="1323"/>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394"/>
      <c r="G77" s="1305"/>
      <c r="H77" s="1305"/>
      <c r="I77" s="1305"/>
      <c r="J77" s="1305"/>
      <c r="K77" s="1306"/>
      <c r="L77" s="1306"/>
      <c r="M77" s="1306"/>
      <c r="N77" s="1306"/>
      <c r="AN77" s="1311" t="s">
        <v>599</v>
      </c>
      <c r="AO77" s="1311"/>
      <c r="AP77" s="1311"/>
      <c r="AQ77" s="1311"/>
      <c r="AR77" s="1311"/>
      <c r="AS77" s="1311"/>
      <c r="AT77" s="1311"/>
      <c r="AU77" s="1311"/>
      <c r="AV77" s="1311"/>
      <c r="AW77" s="1311"/>
      <c r="AX77" s="1311"/>
      <c r="AY77" s="1311"/>
      <c r="AZ77" s="1311"/>
      <c r="BA77" s="1311"/>
      <c r="BB77" s="1310" t="s">
        <v>597</v>
      </c>
      <c r="BC77" s="1310"/>
      <c r="BD77" s="1310"/>
      <c r="BE77" s="1310"/>
      <c r="BF77" s="1310"/>
      <c r="BG77" s="1310"/>
      <c r="BH77" s="1310"/>
      <c r="BI77" s="1310"/>
      <c r="BJ77" s="1310"/>
      <c r="BK77" s="1310"/>
      <c r="BL77" s="1310"/>
      <c r="BM77" s="1310"/>
      <c r="BN77" s="1310"/>
      <c r="BO77" s="1310"/>
      <c r="BP77" s="1307">
        <v>17.899999999999999</v>
      </c>
      <c r="BQ77" s="1307"/>
      <c r="BR77" s="1307"/>
      <c r="BS77" s="1307"/>
      <c r="BT77" s="1307"/>
      <c r="BU77" s="1307"/>
      <c r="BV77" s="1307"/>
      <c r="BW77" s="1307"/>
      <c r="BX77" s="1307">
        <v>0.8</v>
      </c>
      <c r="BY77" s="1307"/>
      <c r="BZ77" s="1307"/>
      <c r="CA77" s="1307"/>
      <c r="CB77" s="1307"/>
      <c r="CC77" s="1307"/>
      <c r="CD77" s="1307"/>
      <c r="CE77" s="1307"/>
      <c r="CF77" s="1307">
        <v>0</v>
      </c>
      <c r="CG77" s="1307"/>
      <c r="CH77" s="1307"/>
      <c r="CI77" s="1307"/>
      <c r="CJ77" s="1307"/>
      <c r="CK77" s="1307"/>
      <c r="CL77" s="1307"/>
      <c r="CM77" s="1307"/>
      <c r="CN77" s="1307">
        <v>0</v>
      </c>
      <c r="CO77" s="1307"/>
      <c r="CP77" s="1307"/>
      <c r="CQ77" s="1307"/>
      <c r="CR77" s="1307"/>
      <c r="CS77" s="1307"/>
      <c r="CT77" s="1307"/>
      <c r="CU77" s="1307"/>
      <c r="CV77" s="1307">
        <v>0</v>
      </c>
      <c r="CW77" s="1307"/>
      <c r="CX77" s="1307"/>
      <c r="CY77" s="1307"/>
      <c r="CZ77" s="1307"/>
      <c r="DA77" s="1307"/>
      <c r="DB77" s="1307"/>
      <c r="DC77" s="1307"/>
    </row>
    <row r="78" spans="2:107" x14ac:dyDescent="0.15">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601</v>
      </c>
      <c r="BC79" s="1310"/>
      <c r="BD79" s="1310"/>
      <c r="BE79" s="1310"/>
      <c r="BF79" s="1310"/>
      <c r="BG79" s="1310"/>
      <c r="BH79" s="1310"/>
      <c r="BI79" s="1310"/>
      <c r="BJ79" s="1310"/>
      <c r="BK79" s="1310"/>
      <c r="BL79" s="1310"/>
      <c r="BM79" s="1310"/>
      <c r="BN79" s="1310"/>
      <c r="BO79" s="1310"/>
      <c r="BP79" s="1307">
        <v>9.5</v>
      </c>
      <c r="BQ79" s="1307"/>
      <c r="BR79" s="1307"/>
      <c r="BS79" s="1307"/>
      <c r="BT79" s="1307"/>
      <c r="BU79" s="1307"/>
      <c r="BV79" s="1307"/>
      <c r="BW79" s="1307"/>
      <c r="BX79" s="1307">
        <v>8.1</v>
      </c>
      <c r="BY79" s="1307"/>
      <c r="BZ79" s="1307"/>
      <c r="CA79" s="1307"/>
      <c r="CB79" s="1307"/>
      <c r="CC79" s="1307"/>
      <c r="CD79" s="1307"/>
      <c r="CE79" s="1307"/>
      <c r="CF79" s="1307">
        <v>7.3</v>
      </c>
      <c r="CG79" s="1307"/>
      <c r="CH79" s="1307"/>
      <c r="CI79" s="1307"/>
      <c r="CJ79" s="1307"/>
      <c r="CK79" s="1307"/>
      <c r="CL79" s="1307"/>
      <c r="CM79" s="1307"/>
      <c r="CN79" s="1307">
        <v>7.2</v>
      </c>
      <c r="CO79" s="1307"/>
      <c r="CP79" s="1307"/>
      <c r="CQ79" s="1307"/>
      <c r="CR79" s="1307"/>
      <c r="CS79" s="1307"/>
      <c r="CT79" s="1307"/>
      <c r="CU79" s="1307"/>
      <c r="CV79" s="1307">
        <v>7.2</v>
      </c>
      <c r="CW79" s="1307"/>
      <c r="CX79" s="1307"/>
      <c r="CY79" s="1307"/>
      <c r="CZ79" s="1307"/>
      <c r="DA79" s="1307"/>
      <c r="DB79" s="1307"/>
      <c r="DC79" s="1307"/>
    </row>
    <row r="80" spans="2:107" x14ac:dyDescent="0.15">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LdATkKhQQPhmPBqa5SD/5/F9kCXaoq+u2h2LBNz/VPxTJ6ZnyQmvOYDKsvek12pYTJ0QIP7GZcMGskd5CaRtUw==" saltValue="ZkMA8AQ3FtCaykY3E6MXeg=="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lF64Sg9PUpz79MtgNProbaUP3uYzdkAGsfCudcYMNcRV+KEjamGB+UxHP3JjEhxP2UgsARofgGPbr1mVncV9oA==" saltValue="T3U2nRK9PNBpPAjcIYD8z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5UfUSQKLY0UCwrA0JV2YFNvjAKSeYYpGRarKZD58Jpt+FHhSxKfLW86xEOVXX8ZR0J7Yjag1KNFDucuwtImCRA==" saltValue="DqT5gn7fnUKuBtYizNL4S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547</v>
      </c>
      <c r="G2" s="156"/>
      <c r="H2" s="157"/>
    </row>
    <row r="3" spans="1:8" x14ac:dyDescent="0.15">
      <c r="A3" s="153" t="s">
        <v>540</v>
      </c>
      <c r="B3" s="158"/>
      <c r="C3" s="159"/>
      <c r="D3" s="160">
        <v>186252</v>
      </c>
      <c r="E3" s="161"/>
      <c r="F3" s="162">
        <v>119685</v>
      </c>
      <c r="G3" s="163"/>
      <c r="H3" s="164"/>
    </row>
    <row r="4" spans="1:8" x14ac:dyDescent="0.15">
      <c r="A4" s="165"/>
      <c r="B4" s="166"/>
      <c r="C4" s="167"/>
      <c r="D4" s="168">
        <v>110664</v>
      </c>
      <c r="E4" s="169"/>
      <c r="F4" s="170">
        <v>68464</v>
      </c>
      <c r="G4" s="171"/>
      <c r="H4" s="172"/>
    </row>
    <row r="5" spans="1:8" x14ac:dyDescent="0.15">
      <c r="A5" s="153" t="s">
        <v>542</v>
      </c>
      <c r="B5" s="158"/>
      <c r="C5" s="159"/>
      <c r="D5" s="160">
        <v>91814</v>
      </c>
      <c r="E5" s="161"/>
      <c r="F5" s="162">
        <v>128611</v>
      </c>
      <c r="G5" s="163"/>
      <c r="H5" s="164"/>
    </row>
    <row r="6" spans="1:8" x14ac:dyDescent="0.15">
      <c r="A6" s="165"/>
      <c r="B6" s="166"/>
      <c r="C6" s="167"/>
      <c r="D6" s="168">
        <v>56485</v>
      </c>
      <c r="E6" s="169"/>
      <c r="F6" s="170">
        <v>61552</v>
      </c>
      <c r="G6" s="171"/>
      <c r="H6" s="172"/>
    </row>
    <row r="7" spans="1:8" x14ac:dyDescent="0.15">
      <c r="A7" s="153" t="s">
        <v>543</v>
      </c>
      <c r="B7" s="158"/>
      <c r="C7" s="159"/>
      <c r="D7" s="160">
        <v>88942</v>
      </c>
      <c r="E7" s="161"/>
      <c r="F7" s="162">
        <v>138651</v>
      </c>
      <c r="G7" s="163"/>
      <c r="H7" s="164"/>
    </row>
    <row r="8" spans="1:8" x14ac:dyDescent="0.15">
      <c r="A8" s="165"/>
      <c r="B8" s="166"/>
      <c r="C8" s="167"/>
      <c r="D8" s="168">
        <v>53233</v>
      </c>
      <c r="E8" s="169"/>
      <c r="F8" s="170">
        <v>71211</v>
      </c>
      <c r="G8" s="171"/>
      <c r="H8" s="172"/>
    </row>
    <row r="9" spans="1:8" x14ac:dyDescent="0.15">
      <c r="A9" s="153" t="s">
        <v>544</v>
      </c>
      <c r="B9" s="158"/>
      <c r="C9" s="159"/>
      <c r="D9" s="160">
        <v>132662</v>
      </c>
      <c r="E9" s="161"/>
      <c r="F9" s="162">
        <v>122882</v>
      </c>
      <c r="G9" s="163"/>
      <c r="H9" s="164"/>
    </row>
    <row r="10" spans="1:8" x14ac:dyDescent="0.15">
      <c r="A10" s="165"/>
      <c r="B10" s="166"/>
      <c r="C10" s="167"/>
      <c r="D10" s="168">
        <v>56587</v>
      </c>
      <c r="E10" s="169"/>
      <c r="F10" s="170">
        <v>65785</v>
      </c>
      <c r="G10" s="171"/>
      <c r="H10" s="172"/>
    </row>
    <row r="11" spans="1:8" x14ac:dyDescent="0.15">
      <c r="A11" s="153" t="s">
        <v>545</v>
      </c>
      <c r="B11" s="158"/>
      <c r="C11" s="159"/>
      <c r="D11" s="160">
        <v>188678</v>
      </c>
      <c r="E11" s="161"/>
      <c r="F11" s="162">
        <v>114790</v>
      </c>
      <c r="G11" s="163"/>
      <c r="H11" s="164"/>
    </row>
    <row r="12" spans="1:8" x14ac:dyDescent="0.15">
      <c r="A12" s="165"/>
      <c r="B12" s="166"/>
      <c r="C12" s="173"/>
      <c r="D12" s="168">
        <v>78200</v>
      </c>
      <c r="E12" s="169"/>
      <c r="F12" s="170">
        <v>55601</v>
      </c>
      <c r="G12" s="171"/>
      <c r="H12" s="172"/>
    </row>
    <row r="13" spans="1:8" x14ac:dyDescent="0.15">
      <c r="A13" s="153"/>
      <c r="B13" s="158"/>
      <c r="C13" s="174"/>
      <c r="D13" s="175">
        <v>137670</v>
      </c>
      <c r="E13" s="176"/>
      <c r="F13" s="177">
        <v>124924</v>
      </c>
      <c r="G13" s="178"/>
      <c r="H13" s="164"/>
    </row>
    <row r="14" spans="1:8" x14ac:dyDescent="0.15">
      <c r="A14" s="165"/>
      <c r="B14" s="166"/>
      <c r="C14" s="167"/>
      <c r="D14" s="168">
        <v>71034</v>
      </c>
      <c r="E14" s="169"/>
      <c r="F14" s="170">
        <v>64523</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6.62</v>
      </c>
      <c r="C19" s="179">
        <f>ROUND(VALUE(SUBSTITUTE(実質収支比率等に係る経年分析!G$48,"▲","-")),2)</f>
        <v>5.54</v>
      </c>
      <c r="D19" s="179">
        <f>ROUND(VALUE(SUBSTITUTE(実質収支比率等に係る経年分析!H$48,"▲","-")),2)</f>
        <v>9.5</v>
      </c>
      <c r="E19" s="179">
        <f>ROUND(VALUE(SUBSTITUTE(実質収支比率等に係る経年分析!I$48,"▲","-")),2)</f>
        <v>6.58</v>
      </c>
      <c r="F19" s="179">
        <f>ROUND(VALUE(SUBSTITUTE(実質収支比率等に係る経年分析!J$48,"▲","-")),2)</f>
        <v>4.54</v>
      </c>
    </row>
    <row r="20" spans="1:11" x14ac:dyDescent="0.15">
      <c r="A20" s="179" t="s">
        <v>55</v>
      </c>
      <c r="B20" s="179">
        <f>ROUND(VALUE(SUBSTITUTE(実質収支比率等に係る経年分析!F$47,"▲","-")),2)</f>
        <v>39.89</v>
      </c>
      <c r="C20" s="179">
        <f>ROUND(VALUE(SUBSTITUTE(実質収支比率等に係る経年分析!G$47,"▲","-")),2)</f>
        <v>42.8</v>
      </c>
      <c r="D20" s="179">
        <f>ROUND(VALUE(SUBSTITUTE(実質収支比率等に係る経年分析!H$47,"▲","-")),2)</f>
        <v>40.65</v>
      </c>
      <c r="E20" s="179">
        <f>ROUND(VALUE(SUBSTITUTE(実質収支比率等に係る経年分析!I$47,"▲","-")),2)</f>
        <v>50.61</v>
      </c>
      <c r="F20" s="179">
        <f>ROUND(VALUE(SUBSTITUTE(実質収支比率等に係る経年分析!J$47,"▲","-")),2)</f>
        <v>49.73</v>
      </c>
    </row>
    <row r="21" spans="1:11" x14ac:dyDescent="0.15">
      <c r="A21" s="179" t="s">
        <v>56</v>
      </c>
      <c r="B21" s="179">
        <f>IF(ISNUMBER(VALUE(SUBSTITUTE(実質収支比率等に係る経年分析!F$49,"▲","-"))),ROUND(VALUE(SUBSTITUTE(実質収支比率等に係る経年分析!F$49,"▲","-")),2),NA())</f>
        <v>-4.12</v>
      </c>
      <c r="C21" s="179">
        <f>IF(ISNUMBER(VALUE(SUBSTITUTE(実質収支比率等に係る経年分析!G$49,"▲","-"))),ROUND(VALUE(SUBSTITUTE(実質収支比率等に係る経年分析!G$49,"▲","-")),2),NA())</f>
        <v>-0.92</v>
      </c>
      <c r="D21" s="179">
        <f>IF(ISNUMBER(VALUE(SUBSTITUTE(実質収支比率等に係る経年分析!H$49,"▲","-"))),ROUND(VALUE(SUBSTITUTE(実質収支比率等に係る経年分析!H$49,"▲","-")),2),NA())</f>
        <v>-0.96</v>
      </c>
      <c r="E21" s="179">
        <f>IF(ISNUMBER(VALUE(SUBSTITUTE(実質収支比率等に係る経年分析!I$49,"▲","-"))),ROUND(VALUE(SUBSTITUTE(実質収支比率等に係る経年分析!I$49,"▲","-")),2),NA())</f>
        <v>3.11</v>
      </c>
      <c r="F21" s="179">
        <f>IF(ISNUMBER(VALUE(SUBSTITUTE(実質収支比率等に係る経年分析!J$49,"▲","-"))),ROUND(VALUE(SUBSTITUTE(実質収支比率等に係る経年分析!J$49,"▲","-")),2),NA())</f>
        <v>-6.36</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宅地造成事業特別会計</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6</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戸別合併処理浄化槽特別会計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0.04</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0.06</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0.05</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0.03</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0.02</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0.04</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0.03</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0.03</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0.05</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0.03</v>
      </c>
    </row>
    <row r="32" spans="1:11" x14ac:dyDescent="0.15">
      <c r="A32" s="180" t="str">
        <f>IF(連結実質赤字比率に係る赤字・黒字の構成分析!C$38="",NA(),連結実質赤字比率に係る赤字・黒字の構成分析!C$38)</f>
        <v>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0.22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0.31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0.12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0.19</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0.15</v>
      </c>
    </row>
    <row r="33" spans="1:16" x14ac:dyDescent="0.15">
      <c r="A33" s="180" t="str">
        <f>IF(連結実質赤字比率に係る赤字・黒字の構成分析!C$37="",NA(),連結実質赤字比率に係る赤字・黒字の構成分析!C$37)</f>
        <v>介護保険事業勘定特別会計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1.1100000000000001</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1.08</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0.87</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0.82</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0.66</v>
      </c>
    </row>
    <row r="34" spans="1:16" x14ac:dyDescent="0.15">
      <c r="A34" s="180" t="str">
        <f>IF(連結実質赤字比率に係る赤字・黒字の構成分析!C$36="",NA(),連結実質赤字比率に係る赤字・黒字の構成分析!C$36)</f>
        <v>国民健康保険事業勘定特別会計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1.42</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1.47</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2.35</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1.94</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0.81</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6.61</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5.53</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9.5</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6.57</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4.54</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16.690000000000001</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17.100000000000001</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18.07</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18.489999999999998</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19.170000000000002</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359</v>
      </c>
      <c r="E42" s="181"/>
      <c r="F42" s="181"/>
      <c r="G42" s="181">
        <f>'実質公債費比率（分子）の構造'!L$52</f>
        <v>361</v>
      </c>
      <c r="H42" s="181"/>
      <c r="I42" s="181"/>
      <c r="J42" s="181">
        <f>'実質公債費比率（分子）の構造'!M$52</f>
        <v>357</v>
      </c>
      <c r="K42" s="181"/>
      <c r="L42" s="181"/>
      <c r="M42" s="181">
        <f>'実質公債費比率（分子）の構造'!N$52</f>
        <v>353</v>
      </c>
      <c r="N42" s="181"/>
      <c r="O42" s="181"/>
      <c r="P42" s="181">
        <f>'実質公債費比率（分子）の構造'!O$52</f>
        <v>369</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1</v>
      </c>
      <c r="C44" s="181"/>
      <c r="D44" s="181"/>
      <c r="E44" s="181">
        <f>'実質公債費比率（分子）の構造'!L$50</f>
        <v>1</v>
      </c>
      <c r="F44" s="181"/>
      <c r="G44" s="181"/>
      <c r="H44" s="181">
        <f>'実質公債費比率（分子）の構造'!M$50</f>
        <v>1</v>
      </c>
      <c r="I44" s="181"/>
      <c r="J44" s="181"/>
      <c r="K44" s="181">
        <f>'実質公債費比率（分子）の構造'!N$50</f>
        <v>1</v>
      </c>
      <c r="L44" s="181"/>
      <c r="M44" s="181"/>
      <c r="N44" s="181">
        <f>'実質公債費比率（分子）の構造'!O$50</f>
        <v>1</v>
      </c>
      <c r="O44" s="181"/>
      <c r="P44" s="181"/>
    </row>
    <row r="45" spans="1:16" x14ac:dyDescent="0.15">
      <c r="A45" s="181" t="s">
        <v>66</v>
      </c>
      <c r="B45" s="181">
        <f>'実質公債費比率（分子）の構造'!K$49</f>
        <v>61</v>
      </c>
      <c r="C45" s="181"/>
      <c r="D45" s="181"/>
      <c r="E45" s="181">
        <f>'実質公債費比率（分子）の構造'!L$49</f>
        <v>54</v>
      </c>
      <c r="F45" s="181"/>
      <c r="G45" s="181"/>
      <c r="H45" s="181">
        <f>'実質公債費比率（分子）の構造'!M$49</f>
        <v>42</v>
      </c>
      <c r="I45" s="181"/>
      <c r="J45" s="181"/>
      <c r="K45" s="181">
        <f>'実質公債費比率（分子）の構造'!N$49</f>
        <v>37</v>
      </c>
      <c r="L45" s="181"/>
      <c r="M45" s="181"/>
      <c r="N45" s="181">
        <f>'実質公債費比率（分子）の構造'!O$49</f>
        <v>25</v>
      </c>
      <c r="O45" s="181"/>
      <c r="P45" s="181"/>
    </row>
    <row r="46" spans="1:16" x14ac:dyDescent="0.15">
      <c r="A46" s="181" t="s">
        <v>67</v>
      </c>
      <c r="B46" s="181">
        <f>'実質公債費比率（分子）の構造'!K$48</f>
        <v>148</v>
      </c>
      <c r="C46" s="181"/>
      <c r="D46" s="181"/>
      <c r="E46" s="181">
        <f>'実質公債費比率（分子）の構造'!L$48</f>
        <v>151</v>
      </c>
      <c r="F46" s="181"/>
      <c r="G46" s="181"/>
      <c r="H46" s="181">
        <f>'実質公債費比率（分子）の構造'!M$48</f>
        <v>163</v>
      </c>
      <c r="I46" s="181"/>
      <c r="J46" s="181"/>
      <c r="K46" s="181">
        <f>'実質公債費比率（分子）の構造'!N$48</f>
        <v>147</v>
      </c>
      <c r="L46" s="181"/>
      <c r="M46" s="181"/>
      <c r="N46" s="181">
        <f>'実質公債費比率（分子）の構造'!O$48</f>
        <v>119</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350</v>
      </c>
      <c r="C49" s="181"/>
      <c r="D49" s="181"/>
      <c r="E49" s="181">
        <f>'実質公債費比率（分子）の構造'!L$45</f>
        <v>344</v>
      </c>
      <c r="F49" s="181"/>
      <c r="G49" s="181"/>
      <c r="H49" s="181">
        <f>'実質公債費比率（分子）の構造'!M$45</f>
        <v>353</v>
      </c>
      <c r="I49" s="181"/>
      <c r="J49" s="181"/>
      <c r="K49" s="181">
        <f>'実質公債費比率（分子）の構造'!N$45</f>
        <v>352</v>
      </c>
      <c r="L49" s="181"/>
      <c r="M49" s="181"/>
      <c r="N49" s="181">
        <f>'実質公債費比率（分子）の構造'!O$45</f>
        <v>347</v>
      </c>
      <c r="O49" s="181"/>
      <c r="P49" s="181"/>
    </row>
    <row r="50" spans="1:16" x14ac:dyDescent="0.15">
      <c r="A50" s="181" t="s">
        <v>71</v>
      </c>
      <c r="B50" s="181" t="e">
        <f>NA()</f>
        <v>#N/A</v>
      </c>
      <c r="C50" s="181">
        <f>IF(ISNUMBER('実質公債費比率（分子）の構造'!K$53),'実質公債費比率（分子）の構造'!K$53,NA())</f>
        <v>201</v>
      </c>
      <c r="D50" s="181" t="e">
        <f>NA()</f>
        <v>#N/A</v>
      </c>
      <c r="E50" s="181" t="e">
        <f>NA()</f>
        <v>#N/A</v>
      </c>
      <c r="F50" s="181">
        <f>IF(ISNUMBER('実質公債費比率（分子）の構造'!L$53),'実質公債費比率（分子）の構造'!L$53,NA())</f>
        <v>189</v>
      </c>
      <c r="G50" s="181" t="e">
        <f>NA()</f>
        <v>#N/A</v>
      </c>
      <c r="H50" s="181" t="e">
        <f>NA()</f>
        <v>#N/A</v>
      </c>
      <c r="I50" s="181">
        <f>IF(ISNUMBER('実質公債費比率（分子）の構造'!M$53),'実質公債費比率（分子）の構造'!M$53,NA())</f>
        <v>202</v>
      </c>
      <c r="J50" s="181" t="e">
        <f>NA()</f>
        <v>#N/A</v>
      </c>
      <c r="K50" s="181" t="e">
        <f>NA()</f>
        <v>#N/A</v>
      </c>
      <c r="L50" s="181">
        <f>IF(ISNUMBER('実質公債費比率（分子）の構造'!N$53),'実質公債費比率（分子）の構造'!N$53,NA())</f>
        <v>184</v>
      </c>
      <c r="M50" s="181" t="e">
        <f>NA()</f>
        <v>#N/A</v>
      </c>
      <c r="N50" s="181" t="e">
        <f>NA()</f>
        <v>#N/A</v>
      </c>
      <c r="O50" s="181">
        <f>IF(ISNUMBER('実質公債費比率（分子）の構造'!O$53),'実質公債費比率（分子）の構造'!O$53,NA())</f>
        <v>123</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3559</v>
      </c>
      <c r="E56" s="180"/>
      <c r="F56" s="180"/>
      <c r="G56" s="180">
        <f>'将来負担比率（分子）の構造'!J$52</f>
        <v>3531</v>
      </c>
      <c r="H56" s="180"/>
      <c r="I56" s="180"/>
      <c r="J56" s="180">
        <f>'将来負担比率（分子）の構造'!K$52</f>
        <v>3505</v>
      </c>
      <c r="K56" s="180"/>
      <c r="L56" s="180"/>
      <c r="M56" s="180">
        <f>'将来負担比率（分子）の構造'!L$52</f>
        <v>3449</v>
      </c>
      <c r="N56" s="180"/>
      <c r="O56" s="180"/>
      <c r="P56" s="180">
        <f>'将来負担比率（分子）の構造'!M$52</f>
        <v>3292</v>
      </c>
    </row>
    <row r="57" spans="1:16" x14ac:dyDescent="0.15">
      <c r="A57" s="180" t="s">
        <v>42</v>
      </c>
      <c r="B57" s="180"/>
      <c r="C57" s="180"/>
      <c r="D57" s="180">
        <f>'将来負担比率（分子）の構造'!I$51</f>
        <v>93</v>
      </c>
      <c r="E57" s="180"/>
      <c r="F57" s="180"/>
      <c r="G57" s="180">
        <f>'将来負担比率（分子）の構造'!J$51</f>
        <v>47</v>
      </c>
      <c r="H57" s="180"/>
      <c r="I57" s="180"/>
      <c r="J57" s="180">
        <f>'将来負担比率（分子）の構造'!K$51</f>
        <v>22</v>
      </c>
      <c r="K57" s="180"/>
      <c r="L57" s="180"/>
      <c r="M57" s="180">
        <f>'将来負担比率（分子）の構造'!L$51</f>
        <v>24</v>
      </c>
      <c r="N57" s="180"/>
      <c r="O57" s="180"/>
      <c r="P57" s="180">
        <f>'将来負担比率（分子）の構造'!M$51</f>
        <v>65</v>
      </c>
    </row>
    <row r="58" spans="1:16" x14ac:dyDescent="0.15">
      <c r="A58" s="180" t="s">
        <v>41</v>
      </c>
      <c r="B58" s="180"/>
      <c r="C58" s="180"/>
      <c r="D58" s="180">
        <f>'将来負担比率（分子）の構造'!I$50</f>
        <v>2518</v>
      </c>
      <c r="E58" s="180"/>
      <c r="F58" s="180"/>
      <c r="G58" s="180">
        <f>'将来負担比率（分子）の構造'!J$50</f>
        <v>2299</v>
      </c>
      <c r="H58" s="180"/>
      <c r="I58" s="180"/>
      <c r="J58" s="180">
        <f>'将来負担比率（分子）の構造'!K$50</f>
        <v>2271</v>
      </c>
      <c r="K58" s="180"/>
      <c r="L58" s="180"/>
      <c r="M58" s="180">
        <f>'将来負担比率（分子）の構造'!L$50</f>
        <v>2620</v>
      </c>
      <c r="N58" s="180"/>
      <c r="O58" s="180"/>
      <c r="P58" s="180">
        <f>'将来負担比率（分子）の構造'!M$50</f>
        <v>2566</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477</v>
      </c>
      <c r="C62" s="180"/>
      <c r="D62" s="180"/>
      <c r="E62" s="180">
        <f>'将来負担比率（分子）の構造'!J$45</f>
        <v>440</v>
      </c>
      <c r="F62" s="180"/>
      <c r="G62" s="180"/>
      <c r="H62" s="180">
        <f>'将来負担比率（分子）の構造'!K$45</f>
        <v>453</v>
      </c>
      <c r="I62" s="180"/>
      <c r="J62" s="180"/>
      <c r="K62" s="180">
        <f>'将来負担比率（分子）の構造'!L$45</f>
        <v>516</v>
      </c>
      <c r="L62" s="180"/>
      <c r="M62" s="180"/>
      <c r="N62" s="180">
        <f>'将来負担比率（分子）の構造'!M$45</f>
        <v>432</v>
      </c>
      <c r="O62" s="180"/>
      <c r="P62" s="180"/>
    </row>
    <row r="63" spans="1:16" x14ac:dyDescent="0.15">
      <c r="A63" s="180" t="s">
        <v>34</v>
      </c>
      <c r="B63" s="180">
        <f>'将来負担比率（分子）の構造'!I$44</f>
        <v>434</v>
      </c>
      <c r="C63" s="180"/>
      <c r="D63" s="180"/>
      <c r="E63" s="180">
        <f>'将来負担比率（分子）の構造'!J$44</f>
        <v>408</v>
      </c>
      <c r="F63" s="180"/>
      <c r="G63" s="180"/>
      <c r="H63" s="180">
        <f>'将来負担比率（分子）の構造'!K$44</f>
        <v>366</v>
      </c>
      <c r="I63" s="180"/>
      <c r="J63" s="180"/>
      <c r="K63" s="180">
        <f>'将来負担比率（分子）の構造'!L$44</f>
        <v>510</v>
      </c>
      <c r="L63" s="180"/>
      <c r="M63" s="180"/>
      <c r="N63" s="180">
        <f>'将来負担比率（分子）の構造'!M$44</f>
        <v>514</v>
      </c>
      <c r="O63" s="180"/>
      <c r="P63" s="180"/>
    </row>
    <row r="64" spans="1:16" x14ac:dyDescent="0.15">
      <c r="A64" s="180" t="s">
        <v>33</v>
      </c>
      <c r="B64" s="180">
        <f>'将来負担比率（分子）の構造'!I$43</f>
        <v>1568</v>
      </c>
      <c r="C64" s="180"/>
      <c r="D64" s="180"/>
      <c r="E64" s="180">
        <f>'将来負担比率（分子）の構造'!J$43</f>
        <v>1492</v>
      </c>
      <c r="F64" s="180"/>
      <c r="G64" s="180"/>
      <c r="H64" s="180">
        <f>'将来負担比率（分子）の構造'!K$43</f>
        <v>1734</v>
      </c>
      <c r="I64" s="180"/>
      <c r="J64" s="180"/>
      <c r="K64" s="180">
        <f>'将来負担比率（分子）の構造'!L$43</f>
        <v>1362</v>
      </c>
      <c r="L64" s="180"/>
      <c r="M64" s="180"/>
      <c r="N64" s="180">
        <f>'将来負担比率（分子）の構造'!M$43</f>
        <v>1162</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3438</v>
      </c>
      <c r="C66" s="180"/>
      <c r="D66" s="180"/>
      <c r="E66" s="180">
        <f>'将来負担比率（分子）の構造'!J$41</f>
        <v>3440</v>
      </c>
      <c r="F66" s="180"/>
      <c r="G66" s="180"/>
      <c r="H66" s="180">
        <f>'将来負担比率（分子）の構造'!K$41</f>
        <v>3427</v>
      </c>
      <c r="I66" s="180"/>
      <c r="J66" s="180"/>
      <c r="K66" s="180">
        <f>'将来負担比率（分子）の構造'!L$41</f>
        <v>3366</v>
      </c>
      <c r="L66" s="180"/>
      <c r="M66" s="180"/>
      <c r="N66" s="180">
        <f>'将来負担比率（分子）の構造'!M$41</f>
        <v>3540</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183</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1004</v>
      </c>
      <c r="C72" s="184">
        <f>基金残高に係る経年分析!G55</f>
        <v>1271</v>
      </c>
      <c r="D72" s="184">
        <f>基金残高に係る経年分析!H55</f>
        <v>1252</v>
      </c>
    </row>
    <row r="73" spans="1:16" x14ac:dyDescent="0.15">
      <c r="A73" s="183" t="s">
        <v>78</v>
      </c>
      <c r="B73" s="184">
        <f>基金残高に係る経年分析!F56</f>
        <v>202</v>
      </c>
      <c r="C73" s="184">
        <f>基金残高に係る経年分析!G56</f>
        <v>203</v>
      </c>
      <c r="D73" s="184">
        <f>基金残高に係る経年分析!H56</f>
        <v>203</v>
      </c>
    </row>
    <row r="74" spans="1:16" x14ac:dyDescent="0.15">
      <c r="A74" s="183" t="s">
        <v>79</v>
      </c>
      <c r="B74" s="184">
        <f>基金残高に係る経年分析!F57</f>
        <v>949</v>
      </c>
      <c r="C74" s="184">
        <f>基金残高に係る経年分析!G57</f>
        <v>888</v>
      </c>
      <c r="D74" s="184">
        <f>基金残高に係る経年分析!H57</f>
        <v>953</v>
      </c>
    </row>
  </sheetData>
  <sheetProtection algorithmName="SHA-512" hashValue="KPr9EPEvEF3fT5gSbZ2Wu8ftdkAv3pybIwNjR5NwNcXhNlldWy5qPTqx4EXpO4cqwcrNWJOOKlP0x0MlP8QGyw==" saltValue="XyMwv5Smom/GfICeMogg0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216</v>
      </c>
      <c r="DI1" s="794"/>
      <c r="DJ1" s="794"/>
      <c r="DK1" s="794"/>
      <c r="DL1" s="794"/>
      <c r="DM1" s="794"/>
      <c r="DN1" s="795"/>
      <c r="DO1" s="225"/>
      <c r="DP1" s="793" t="s">
        <v>217</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218</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219</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220</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221</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222</v>
      </c>
      <c r="S4" s="736"/>
      <c r="T4" s="736"/>
      <c r="U4" s="736"/>
      <c r="V4" s="736"/>
      <c r="W4" s="736"/>
      <c r="X4" s="736"/>
      <c r="Y4" s="737"/>
      <c r="Z4" s="735" t="s">
        <v>223</v>
      </c>
      <c r="AA4" s="736"/>
      <c r="AB4" s="736"/>
      <c r="AC4" s="737"/>
      <c r="AD4" s="735" t="s">
        <v>224</v>
      </c>
      <c r="AE4" s="736"/>
      <c r="AF4" s="736"/>
      <c r="AG4" s="736"/>
      <c r="AH4" s="736"/>
      <c r="AI4" s="736"/>
      <c r="AJ4" s="736"/>
      <c r="AK4" s="737"/>
      <c r="AL4" s="735" t="s">
        <v>223</v>
      </c>
      <c r="AM4" s="736"/>
      <c r="AN4" s="736"/>
      <c r="AO4" s="737"/>
      <c r="AP4" s="796" t="s">
        <v>225</v>
      </c>
      <c r="AQ4" s="796"/>
      <c r="AR4" s="796"/>
      <c r="AS4" s="796"/>
      <c r="AT4" s="796"/>
      <c r="AU4" s="796"/>
      <c r="AV4" s="796"/>
      <c r="AW4" s="796"/>
      <c r="AX4" s="796"/>
      <c r="AY4" s="796"/>
      <c r="AZ4" s="796"/>
      <c r="BA4" s="796"/>
      <c r="BB4" s="796"/>
      <c r="BC4" s="796"/>
      <c r="BD4" s="796"/>
      <c r="BE4" s="796"/>
      <c r="BF4" s="796"/>
      <c r="BG4" s="796" t="s">
        <v>226</v>
      </c>
      <c r="BH4" s="796"/>
      <c r="BI4" s="796"/>
      <c r="BJ4" s="796"/>
      <c r="BK4" s="796"/>
      <c r="BL4" s="796"/>
      <c r="BM4" s="796"/>
      <c r="BN4" s="796"/>
      <c r="BO4" s="796" t="s">
        <v>223</v>
      </c>
      <c r="BP4" s="796"/>
      <c r="BQ4" s="796"/>
      <c r="BR4" s="796"/>
      <c r="BS4" s="796" t="s">
        <v>227</v>
      </c>
      <c r="BT4" s="796"/>
      <c r="BU4" s="796"/>
      <c r="BV4" s="796"/>
      <c r="BW4" s="796"/>
      <c r="BX4" s="796"/>
      <c r="BY4" s="796"/>
      <c r="BZ4" s="796"/>
      <c r="CA4" s="796"/>
      <c r="CB4" s="796"/>
      <c r="CD4" s="778" t="s">
        <v>228</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229</v>
      </c>
      <c r="C5" s="761"/>
      <c r="D5" s="761"/>
      <c r="E5" s="761"/>
      <c r="F5" s="761"/>
      <c r="G5" s="761"/>
      <c r="H5" s="761"/>
      <c r="I5" s="761"/>
      <c r="J5" s="761"/>
      <c r="K5" s="761"/>
      <c r="L5" s="761"/>
      <c r="M5" s="761"/>
      <c r="N5" s="761"/>
      <c r="O5" s="761"/>
      <c r="P5" s="761"/>
      <c r="Q5" s="762"/>
      <c r="R5" s="726">
        <v>1453870</v>
      </c>
      <c r="S5" s="727"/>
      <c r="T5" s="727"/>
      <c r="U5" s="727"/>
      <c r="V5" s="727"/>
      <c r="W5" s="727"/>
      <c r="X5" s="727"/>
      <c r="Y5" s="773"/>
      <c r="Z5" s="791">
        <v>31.1</v>
      </c>
      <c r="AA5" s="791"/>
      <c r="AB5" s="791"/>
      <c r="AC5" s="791"/>
      <c r="AD5" s="792">
        <v>1453870</v>
      </c>
      <c r="AE5" s="792"/>
      <c r="AF5" s="792"/>
      <c r="AG5" s="792"/>
      <c r="AH5" s="792"/>
      <c r="AI5" s="792"/>
      <c r="AJ5" s="792"/>
      <c r="AK5" s="792"/>
      <c r="AL5" s="774">
        <v>68.099999999999994</v>
      </c>
      <c r="AM5" s="743"/>
      <c r="AN5" s="743"/>
      <c r="AO5" s="775"/>
      <c r="AP5" s="760" t="s">
        <v>230</v>
      </c>
      <c r="AQ5" s="761"/>
      <c r="AR5" s="761"/>
      <c r="AS5" s="761"/>
      <c r="AT5" s="761"/>
      <c r="AU5" s="761"/>
      <c r="AV5" s="761"/>
      <c r="AW5" s="761"/>
      <c r="AX5" s="761"/>
      <c r="AY5" s="761"/>
      <c r="AZ5" s="761"/>
      <c r="BA5" s="761"/>
      <c r="BB5" s="761"/>
      <c r="BC5" s="761"/>
      <c r="BD5" s="761"/>
      <c r="BE5" s="761"/>
      <c r="BF5" s="762"/>
      <c r="BG5" s="661">
        <v>1453870</v>
      </c>
      <c r="BH5" s="664"/>
      <c r="BI5" s="664"/>
      <c r="BJ5" s="664"/>
      <c r="BK5" s="664"/>
      <c r="BL5" s="664"/>
      <c r="BM5" s="664"/>
      <c r="BN5" s="665"/>
      <c r="BO5" s="723">
        <v>100</v>
      </c>
      <c r="BP5" s="723"/>
      <c r="BQ5" s="723"/>
      <c r="BR5" s="723"/>
      <c r="BS5" s="724" t="s">
        <v>146</v>
      </c>
      <c r="BT5" s="724"/>
      <c r="BU5" s="724"/>
      <c r="BV5" s="724"/>
      <c r="BW5" s="724"/>
      <c r="BX5" s="724"/>
      <c r="BY5" s="724"/>
      <c r="BZ5" s="724"/>
      <c r="CA5" s="724"/>
      <c r="CB5" s="765"/>
      <c r="CD5" s="778" t="s">
        <v>225</v>
      </c>
      <c r="CE5" s="779"/>
      <c r="CF5" s="779"/>
      <c r="CG5" s="779"/>
      <c r="CH5" s="779"/>
      <c r="CI5" s="779"/>
      <c r="CJ5" s="779"/>
      <c r="CK5" s="779"/>
      <c r="CL5" s="779"/>
      <c r="CM5" s="779"/>
      <c r="CN5" s="779"/>
      <c r="CO5" s="779"/>
      <c r="CP5" s="779"/>
      <c r="CQ5" s="780"/>
      <c r="CR5" s="778" t="s">
        <v>231</v>
      </c>
      <c r="CS5" s="779"/>
      <c r="CT5" s="779"/>
      <c r="CU5" s="779"/>
      <c r="CV5" s="779"/>
      <c r="CW5" s="779"/>
      <c r="CX5" s="779"/>
      <c r="CY5" s="780"/>
      <c r="CZ5" s="778" t="s">
        <v>223</v>
      </c>
      <c r="DA5" s="779"/>
      <c r="DB5" s="779"/>
      <c r="DC5" s="780"/>
      <c r="DD5" s="778" t="s">
        <v>232</v>
      </c>
      <c r="DE5" s="779"/>
      <c r="DF5" s="779"/>
      <c r="DG5" s="779"/>
      <c r="DH5" s="779"/>
      <c r="DI5" s="779"/>
      <c r="DJ5" s="779"/>
      <c r="DK5" s="779"/>
      <c r="DL5" s="779"/>
      <c r="DM5" s="779"/>
      <c r="DN5" s="779"/>
      <c r="DO5" s="779"/>
      <c r="DP5" s="780"/>
      <c r="DQ5" s="778" t="s">
        <v>233</v>
      </c>
      <c r="DR5" s="779"/>
      <c r="DS5" s="779"/>
      <c r="DT5" s="779"/>
      <c r="DU5" s="779"/>
      <c r="DV5" s="779"/>
      <c r="DW5" s="779"/>
      <c r="DX5" s="779"/>
      <c r="DY5" s="779"/>
      <c r="DZ5" s="779"/>
      <c r="EA5" s="779"/>
      <c r="EB5" s="779"/>
      <c r="EC5" s="780"/>
    </row>
    <row r="6" spans="2:143" ht="11.25" customHeight="1" x14ac:dyDescent="0.15">
      <c r="B6" s="658" t="s">
        <v>234</v>
      </c>
      <c r="C6" s="659"/>
      <c r="D6" s="659"/>
      <c r="E6" s="659"/>
      <c r="F6" s="659"/>
      <c r="G6" s="659"/>
      <c r="H6" s="659"/>
      <c r="I6" s="659"/>
      <c r="J6" s="659"/>
      <c r="K6" s="659"/>
      <c r="L6" s="659"/>
      <c r="M6" s="659"/>
      <c r="N6" s="659"/>
      <c r="O6" s="659"/>
      <c r="P6" s="659"/>
      <c r="Q6" s="660"/>
      <c r="R6" s="661">
        <v>48155</v>
      </c>
      <c r="S6" s="664"/>
      <c r="T6" s="664"/>
      <c r="U6" s="664"/>
      <c r="V6" s="664"/>
      <c r="W6" s="664"/>
      <c r="X6" s="664"/>
      <c r="Y6" s="665"/>
      <c r="Z6" s="723">
        <v>1</v>
      </c>
      <c r="AA6" s="723"/>
      <c r="AB6" s="723"/>
      <c r="AC6" s="723"/>
      <c r="AD6" s="724">
        <v>48155</v>
      </c>
      <c r="AE6" s="724"/>
      <c r="AF6" s="724"/>
      <c r="AG6" s="724"/>
      <c r="AH6" s="724"/>
      <c r="AI6" s="724"/>
      <c r="AJ6" s="724"/>
      <c r="AK6" s="724"/>
      <c r="AL6" s="666">
        <v>2.2999999999999998</v>
      </c>
      <c r="AM6" s="667"/>
      <c r="AN6" s="667"/>
      <c r="AO6" s="725"/>
      <c r="AP6" s="658" t="s">
        <v>235</v>
      </c>
      <c r="AQ6" s="659"/>
      <c r="AR6" s="659"/>
      <c r="AS6" s="659"/>
      <c r="AT6" s="659"/>
      <c r="AU6" s="659"/>
      <c r="AV6" s="659"/>
      <c r="AW6" s="659"/>
      <c r="AX6" s="659"/>
      <c r="AY6" s="659"/>
      <c r="AZ6" s="659"/>
      <c r="BA6" s="659"/>
      <c r="BB6" s="659"/>
      <c r="BC6" s="659"/>
      <c r="BD6" s="659"/>
      <c r="BE6" s="659"/>
      <c r="BF6" s="660"/>
      <c r="BG6" s="661">
        <v>1453870</v>
      </c>
      <c r="BH6" s="664"/>
      <c r="BI6" s="664"/>
      <c r="BJ6" s="664"/>
      <c r="BK6" s="664"/>
      <c r="BL6" s="664"/>
      <c r="BM6" s="664"/>
      <c r="BN6" s="665"/>
      <c r="BO6" s="723">
        <v>100</v>
      </c>
      <c r="BP6" s="723"/>
      <c r="BQ6" s="723"/>
      <c r="BR6" s="723"/>
      <c r="BS6" s="724" t="s">
        <v>236</v>
      </c>
      <c r="BT6" s="724"/>
      <c r="BU6" s="724"/>
      <c r="BV6" s="724"/>
      <c r="BW6" s="724"/>
      <c r="BX6" s="724"/>
      <c r="BY6" s="724"/>
      <c r="BZ6" s="724"/>
      <c r="CA6" s="724"/>
      <c r="CB6" s="765"/>
      <c r="CD6" s="732" t="s">
        <v>237</v>
      </c>
      <c r="CE6" s="733"/>
      <c r="CF6" s="733"/>
      <c r="CG6" s="733"/>
      <c r="CH6" s="733"/>
      <c r="CI6" s="733"/>
      <c r="CJ6" s="733"/>
      <c r="CK6" s="733"/>
      <c r="CL6" s="733"/>
      <c r="CM6" s="733"/>
      <c r="CN6" s="733"/>
      <c r="CO6" s="733"/>
      <c r="CP6" s="733"/>
      <c r="CQ6" s="734"/>
      <c r="CR6" s="661">
        <v>78696</v>
      </c>
      <c r="CS6" s="664"/>
      <c r="CT6" s="664"/>
      <c r="CU6" s="664"/>
      <c r="CV6" s="664"/>
      <c r="CW6" s="664"/>
      <c r="CX6" s="664"/>
      <c r="CY6" s="665"/>
      <c r="CZ6" s="774">
        <v>1.7</v>
      </c>
      <c r="DA6" s="743"/>
      <c r="DB6" s="743"/>
      <c r="DC6" s="777"/>
      <c r="DD6" s="669" t="s">
        <v>182</v>
      </c>
      <c r="DE6" s="664"/>
      <c r="DF6" s="664"/>
      <c r="DG6" s="664"/>
      <c r="DH6" s="664"/>
      <c r="DI6" s="664"/>
      <c r="DJ6" s="664"/>
      <c r="DK6" s="664"/>
      <c r="DL6" s="664"/>
      <c r="DM6" s="664"/>
      <c r="DN6" s="664"/>
      <c r="DO6" s="664"/>
      <c r="DP6" s="665"/>
      <c r="DQ6" s="669">
        <v>78696</v>
      </c>
      <c r="DR6" s="664"/>
      <c r="DS6" s="664"/>
      <c r="DT6" s="664"/>
      <c r="DU6" s="664"/>
      <c r="DV6" s="664"/>
      <c r="DW6" s="664"/>
      <c r="DX6" s="664"/>
      <c r="DY6" s="664"/>
      <c r="DZ6" s="664"/>
      <c r="EA6" s="664"/>
      <c r="EB6" s="664"/>
      <c r="EC6" s="704"/>
    </row>
    <row r="7" spans="2:143" ht="11.25" customHeight="1" x14ac:dyDescent="0.15">
      <c r="B7" s="658" t="s">
        <v>238</v>
      </c>
      <c r="C7" s="659"/>
      <c r="D7" s="659"/>
      <c r="E7" s="659"/>
      <c r="F7" s="659"/>
      <c r="G7" s="659"/>
      <c r="H7" s="659"/>
      <c r="I7" s="659"/>
      <c r="J7" s="659"/>
      <c r="K7" s="659"/>
      <c r="L7" s="659"/>
      <c r="M7" s="659"/>
      <c r="N7" s="659"/>
      <c r="O7" s="659"/>
      <c r="P7" s="659"/>
      <c r="Q7" s="660"/>
      <c r="R7" s="661">
        <v>544</v>
      </c>
      <c r="S7" s="664"/>
      <c r="T7" s="664"/>
      <c r="U7" s="664"/>
      <c r="V7" s="664"/>
      <c r="W7" s="664"/>
      <c r="X7" s="664"/>
      <c r="Y7" s="665"/>
      <c r="Z7" s="723">
        <v>0</v>
      </c>
      <c r="AA7" s="723"/>
      <c r="AB7" s="723"/>
      <c r="AC7" s="723"/>
      <c r="AD7" s="724">
        <v>544</v>
      </c>
      <c r="AE7" s="724"/>
      <c r="AF7" s="724"/>
      <c r="AG7" s="724"/>
      <c r="AH7" s="724"/>
      <c r="AI7" s="724"/>
      <c r="AJ7" s="724"/>
      <c r="AK7" s="724"/>
      <c r="AL7" s="666">
        <v>0</v>
      </c>
      <c r="AM7" s="667"/>
      <c r="AN7" s="667"/>
      <c r="AO7" s="725"/>
      <c r="AP7" s="658" t="s">
        <v>239</v>
      </c>
      <c r="AQ7" s="659"/>
      <c r="AR7" s="659"/>
      <c r="AS7" s="659"/>
      <c r="AT7" s="659"/>
      <c r="AU7" s="659"/>
      <c r="AV7" s="659"/>
      <c r="AW7" s="659"/>
      <c r="AX7" s="659"/>
      <c r="AY7" s="659"/>
      <c r="AZ7" s="659"/>
      <c r="BA7" s="659"/>
      <c r="BB7" s="659"/>
      <c r="BC7" s="659"/>
      <c r="BD7" s="659"/>
      <c r="BE7" s="659"/>
      <c r="BF7" s="660"/>
      <c r="BG7" s="661">
        <v>360624</v>
      </c>
      <c r="BH7" s="664"/>
      <c r="BI7" s="664"/>
      <c r="BJ7" s="664"/>
      <c r="BK7" s="664"/>
      <c r="BL7" s="664"/>
      <c r="BM7" s="664"/>
      <c r="BN7" s="665"/>
      <c r="BO7" s="723">
        <v>24.8</v>
      </c>
      <c r="BP7" s="723"/>
      <c r="BQ7" s="723"/>
      <c r="BR7" s="723"/>
      <c r="BS7" s="724" t="s">
        <v>182</v>
      </c>
      <c r="BT7" s="724"/>
      <c r="BU7" s="724"/>
      <c r="BV7" s="724"/>
      <c r="BW7" s="724"/>
      <c r="BX7" s="724"/>
      <c r="BY7" s="724"/>
      <c r="BZ7" s="724"/>
      <c r="CA7" s="724"/>
      <c r="CB7" s="765"/>
      <c r="CD7" s="705" t="s">
        <v>240</v>
      </c>
      <c r="CE7" s="702"/>
      <c r="CF7" s="702"/>
      <c r="CG7" s="702"/>
      <c r="CH7" s="702"/>
      <c r="CI7" s="702"/>
      <c r="CJ7" s="702"/>
      <c r="CK7" s="702"/>
      <c r="CL7" s="702"/>
      <c r="CM7" s="702"/>
      <c r="CN7" s="702"/>
      <c r="CO7" s="702"/>
      <c r="CP7" s="702"/>
      <c r="CQ7" s="703"/>
      <c r="CR7" s="661">
        <v>623093</v>
      </c>
      <c r="CS7" s="664"/>
      <c r="CT7" s="664"/>
      <c r="CU7" s="664"/>
      <c r="CV7" s="664"/>
      <c r="CW7" s="664"/>
      <c r="CX7" s="664"/>
      <c r="CY7" s="665"/>
      <c r="CZ7" s="723">
        <v>13.7</v>
      </c>
      <c r="DA7" s="723"/>
      <c r="DB7" s="723"/>
      <c r="DC7" s="723"/>
      <c r="DD7" s="669">
        <v>37665</v>
      </c>
      <c r="DE7" s="664"/>
      <c r="DF7" s="664"/>
      <c r="DG7" s="664"/>
      <c r="DH7" s="664"/>
      <c r="DI7" s="664"/>
      <c r="DJ7" s="664"/>
      <c r="DK7" s="664"/>
      <c r="DL7" s="664"/>
      <c r="DM7" s="664"/>
      <c r="DN7" s="664"/>
      <c r="DO7" s="664"/>
      <c r="DP7" s="665"/>
      <c r="DQ7" s="669">
        <v>592537</v>
      </c>
      <c r="DR7" s="664"/>
      <c r="DS7" s="664"/>
      <c r="DT7" s="664"/>
      <c r="DU7" s="664"/>
      <c r="DV7" s="664"/>
      <c r="DW7" s="664"/>
      <c r="DX7" s="664"/>
      <c r="DY7" s="664"/>
      <c r="DZ7" s="664"/>
      <c r="EA7" s="664"/>
      <c r="EB7" s="664"/>
      <c r="EC7" s="704"/>
    </row>
    <row r="8" spans="2:143" ht="11.25" customHeight="1" x14ac:dyDescent="0.15">
      <c r="B8" s="658" t="s">
        <v>241</v>
      </c>
      <c r="C8" s="659"/>
      <c r="D8" s="659"/>
      <c r="E8" s="659"/>
      <c r="F8" s="659"/>
      <c r="G8" s="659"/>
      <c r="H8" s="659"/>
      <c r="I8" s="659"/>
      <c r="J8" s="659"/>
      <c r="K8" s="659"/>
      <c r="L8" s="659"/>
      <c r="M8" s="659"/>
      <c r="N8" s="659"/>
      <c r="O8" s="659"/>
      <c r="P8" s="659"/>
      <c r="Q8" s="660"/>
      <c r="R8" s="661">
        <v>1142</v>
      </c>
      <c r="S8" s="664"/>
      <c r="T8" s="664"/>
      <c r="U8" s="664"/>
      <c r="V8" s="664"/>
      <c r="W8" s="664"/>
      <c r="X8" s="664"/>
      <c r="Y8" s="665"/>
      <c r="Z8" s="723">
        <v>0</v>
      </c>
      <c r="AA8" s="723"/>
      <c r="AB8" s="723"/>
      <c r="AC8" s="723"/>
      <c r="AD8" s="724">
        <v>1142</v>
      </c>
      <c r="AE8" s="724"/>
      <c r="AF8" s="724"/>
      <c r="AG8" s="724"/>
      <c r="AH8" s="724"/>
      <c r="AI8" s="724"/>
      <c r="AJ8" s="724"/>
      <c r="AK8" s="724"/>
      <c r="AL8" s="666">
        <v>0.1</v>
      </c>
      <c r="AM8" s="667"/>
      <c r="AN8" s="667"/>
      <c r="AO8" s="725"/>
      <c r="AP8" s="658" t="s">
        <v>242</v>
      </c>
      <c r="AQ8" s="659"/>
      <c r="AR8" s="659"/>
      <c r="AS8" s="659"/>
      <c r="AT8" s="659"/>
      <c r="AU8" s="659"/>
      <c r="AV8" s="659"/>
      <c r="AW8" s="659"/>
      <c r="AX8" s="659"/>
      <c r="AY8" s="659"/>
      <c r="AZ8" s="659"/>
      <c r="BA8" s="659"/>
      <c r="BB8" s="659"/>
      <c r="BC8" s="659"/>
      <c r="BD8" s="659"/>
      <c r="BE8" s="659"/>
      <c r="BF8" s="660"/>
      <c r="BG8" s="661">
        <v>9685</v>
      </c>
      <c r="BH8" s="664"/>
      <c r="BI8" s="664"/>
      <c r="BJ8" s="664"/>
      <c r="BK8" s="664"/>
      <c r="BL8" s="664"/>
      <c r="BM8" s="664"/>
      <c r="BN8" s="665"/>
      <c r="BO8" s="723">
        <v>0.7</v>
      </c>
      <c r="BP8" s="723"/>
      <c r="BQ8" s="723"/>
      <c r="BR8" s="723"/>
      <c r="BS8" s="669" t="s">
        <v>236</v>
      </c>
      <c r="BT8" s="664"/>
      <c r="BU8" s="664"/>
      <c r="BV8" s="664"/>
      <c r="BW8" s="664"/>
      <c r="BX8" s="664"/>
      <c r="BY8" s="664"/>
      <c r="BZ8" s="664"/>
      <c r="CA8" s="664"/>
      <c r="CB8" s="704"/>
      <c r="CD8" s="705" t="s">
        <v>243</v>
      </c>
      <c r="CE8" s="702"/>
      <c r="CF8" s="702"/>
      <c r="CG8" s="702"/>
      <c r="CH8" s="702"/>
      <c r="CI8" s="702"/>
      <c r="CJ8" s="702"/>
      <c r="CK8" s="702"/>
      <c r="CL8" s="702"/>
      <c r="CM8" s="702"/>
      <c r="CN8" s="702"/>
      <c r="CO8" s="702"/>
      <c r="CP8" s="702"/>
      <c r="CQ8" s="703"/>
      <c r="CR8" s="661">
        <v>872485</v>
      </c>
      <c r="CS8" s="664"/>
      <c r="CT8" s="664"/>
      <c r="CU8" s="664"/>
      <c r="CV8" s="664"/>
      <c r="CW8" s="664"/>
      <c r="CX8" s="664"/>
      <c r="CY8" s="665"/>
      <c r="CZ8" s="723">
        <v>19.2</v>
      </c>
      <c r="DA8" s="723"/>
      <c r="DB8" s="723"/>
      <c r="DC8" s="723"/>
      <c r="DD8" s="669">
        <v>972</v>
      </c>
      <c r="DE8" s="664"/>
      <c r="DF8" s="664"/>
      <c r="DG8" s="664"/>
      <c r="DH8" s="664"/>
      <c r="DI8" s="664"/>
      <c r="DJ8" s="664"/>
      <c r="DK8" s="664"/>
      <c r="DL8" s="664"/>
      <c r="DM8" s="664"/>
      <c r="DN8" s="664"/>
      <c r="DO8" s="664"/>
      <c r="DP8" s="665"/>
      <c r="DQ8" s="669">
        <v>476209</v>
      </c>
      <c r="DR8" s="664"/>
      <c r="DS8" s="664"/>
      <c r="DT8" s="664"/>
      <c r="DU8" s="664"/>
      <c r="DV8" s="664"/>
      <c r="DW8" s="664"/>
      <c r="DX8" s="664"/>
      <c r="DY8" s="664"/>
      <c r="DZ8" s="664"/>
      <c r="EA8" s="664"/>
      <c r="EB8" s="664"/>
      <c r="EC8" s="704"/>
    </row>
    <row r="9" spans="2:143" ht="11.25" customHeight="1" x14ac:dyDescent="0.15">
      <c r="B9" s="658" t="s">
        <v>244</v>
      </c>
      <c r="C9" s="659"/>
      <c r="D9" s="659"/>
      <c r="E9" s="659"/>
      <c r="F9" s="659"/>
      <c r="G9" s="659"/>
      <c r="H9" s="659"/>
      <c r="I9" s="659"/>
      <c r="J9" s="659"/>
      <c r="K9" s="659"/>
      <c r="L9" s="659"/>
      <c r="M9" s="659"/>
      <c r="N9" s="659"/>
      <c r="O9" s="659"/>
      <c r="P9" s="659"/>
      <c r="Q9" s="660"/>
      <c r="R9" s="661">
        <v>979</v>
      </c>
      <c r="S9" s="664"/>
      <c r="T9" s="664"/>
      <c r="U9" s="664"/>
      <c r="V9" s="664"/>
      <c r="W9" s="664"/>
      <c r="X9" s="664"/>
      <c r="Y9" s="665"/>
      <c r="Z9" s="723">
        <v>0</v>
      </c>
      <c r="AA9" s="723"/>
      <c r="AB9" s="723"/>
      <c r="AC9" s="723"/>
      <c r="AD9" s="724">
        <v>979</v>
      </c>
      <c r="AE9" s="724"/>
      <c r="AF9" s="724"/>
      <c r="AG9" s="724"/>
      <c r="AH9" s="724"/>
      <c r="AI9" s="724"/>
      <c r="AJ9" s="724"/>
      <c r="AK9" s="724"/>
      <c r="AL9" s="666">
        <v>0</v>
      </c>
      <c r="AM9" s="667"/>
      <c r="AN9" s="667"/>
      <c r="AO9" s="725"/>
      <c r="AP9" s="658" t="s">
        <v>245</v>
      </c>
      <c r="AQ9" s="659"/>
      <c r="AR9" s="659"/>
      <c r="AS9" s="659"/>
      <c r="AT9" s="659"/>
      <c r="AU9" s="659"/>
      <c r="AV9" s="659"/>
      <c r="AW9" s="659"/>
      <c r="AX9" s="659"/>
      <c r="AY9" s="659"/>
      <c r="AZ9" s="659"/>
      <c r="BA9" s="659"/>
      <c r="BB9" s="659"/>
      <c r="BC9" s="659"/>
      <c r="BD9" s="659"/>
      <c r="BE9" s="659"/>
      <c r="BF9" s="660"/>
      <c r="BG9" s="661">
        <v>193456</v>
      </c>
      <c r="BH9" s="664"/>
      <c r="BI9" s="664"/>
      <c r="BJ9" s="664"/>
      <c r="BK9" s="664"/>
      <c r="BL9" s="664"/>
      <c r="BM9" s="664"/>
      <c r="BN9" s="665"/>
      <c r="BO9" s="723">
        <v>13.3</v>
      </c>
      <c r="BP9" s="723"/>
      <c r="BQ9" s="723"/>
      <c r="BR9" s="723"/>
      <c r="BS9" s="669" t="s">
        <v>182</v>
      </c>
      <c r="BT9" s="664"/>
      <c r="BU9" s="664"/>
      <c r="BV9" s="664"/>
      <c r="BW9" s="664"/>
      <c r="BX9" s="664"/>
      <c r="BY9" s="664"/>
      <c r="BZ9" s="664"/>
      <c r="CA9" s="664"/>
      <c r="CB9" s="704"/>
      <c r="CD9" s="705" t="s">
        <v>246</v>
      </c>
      <c r="CE9" s="702"/>
      <c r="CF9" s="702"/>
      <c r="CG9" s="702"/>
      <c r="CH9" s="702"/>
      <c r="CI9" s="702"/>
      <c r="CJ9" s="702"/>
      <c r="CK9" s="702"/>
      <c r="CL9" s="702"/>
      <c r="CM9" s="702"/>
      <c r="CN9" s="702"/>
      <c r="CO9" s="702"/>
      <c r="CP9" s="702"/>
      <c r="CQ9" s="703"/>
      <c r="CR9" s="661">
        <v>315360</v>
      </c>
      <c r="CS9" s="664"/>
      <c r="CT9" s="664"/>
      <c r="CU9" s="664"/>
      <c r="CV9" s="664"/>
      <c r="CW9" s="664"/>
      <c r="CX9" s="664"/>
      <c r="CY9" s="665"/>
      <c r="CZ9" s="723">
        <v>6.9</v>
      </c>
      <c r="DA9" s="723"/>
      <c r="DB9" s="723"/>
      <c r="DC9" s="723"/>
      <c r="DD9" s="669" t="s">
        <v>236</v>
      </c>
      <c r="DE9" s="664"/>
      <c r="DF9" s="664"/>
      <c r="DG9" s="664"/>
      <c r="DH9" s="664"/>
      <c r="DI9" s="664"/>
      <c r="DJ9" s="664"/>
      <c r="DK9" s="664"/>
      <c r="DL9" s="664"/>
      <c r="DM9" s="664"/>
      <c r="DN9" s="664"/>
      <c r="DO9" s="664"/>
      <c r="DP9" s="665"/>
      <c r="DQ9" s="669">
        <v>292566</v>
      </c>
      <c r="DR9" s="664"/>
      <c r="DS9" s="664"/>
      <c r="DT9" s="664"/>
      <c r="DU9" s="664"/>
      <c r="DV9" s="664"/>
      <c r="DW9" s="664"/>
      <c r="DX9" s="664"/>
      <c r="DY9" s="664"/>
      <c r="DZ9" s="664"/>
      <c r="EA9" s="664"/>
      <c r="EB9" s="664"/>
      <c r="EC9" s="704"/>
    </row>
    <row r="10" spans="2:143" ht="11.25" customHeight="1" x14ac:dyDescent="0.15">
      <c r="B10" s="658" t="s">
        <v>247</v>
      </c>
      <c r="C10" s="659"/>
      <c r="D10" s="659"/>
      <c r="E10" s="659"/>
      <c r="F10" s="659"/>
      <c r="G10" s="659"/>
      <c r="H10" s="659"/>
      <c r="I10" s="659"/>
      <c r="J10" s="659"/>
      <c r="K10" s="659"/>
      <c r="L10" s="659"/>
      <c r="M10" s="659"/>
      <c r="N10" s="659"/>
      <c r="O10" s="659"/>
      <c r="P10" s="659"/>
      <c r="Q10" s="660"/>
      <c r="R10" s="661" t="s">
        <v>182</v>
      </c>
      <c r="S10" s="664"/>
      <c r="T10" s="664"/>
      <c r="U10" s="664"/>
      <c r="V10" s="664"/>
      <c r="W10" s="664"/>
      <c r="X10" s="664"/>
      <c r="Y10" s="665"/>
      <c r="Z10" s="723" t="s">
        <v>182</v>
      </c>
      <c r="AA10" s="723"/>
      <c r="AB10" s="723"/>
      <c r="AC10" s="723"/>
      <c r="AD10" s="724" t="s">
        <v>236</v>
      </c>
      <c r="AE10" s="724"/>
      <c r="AF10" s="724"/>
      <c r="AG10" s="724"/>
      <c r="AH10" s="724"/>
      <c r="AI10" s="724"/>
      <c r="AJ10" s="724"/>
      <c r="AK10" s="724"/>
      <c r="AL10" s="666" t="s">
        <v>182</v>
      </c>
      <c r="AM10" s="667"/>
      <c r="AN10" s="667"/>
      <c r="AO10" s="725"/>
      <c r="AP10" s="658" t="s">
        <v>248</v>
      </c>
      <c r="AQ10" s="659"/>
      <c r="AR10" s="659"/>
      <c r="AS10" s="659"/>
      <c r="AT10" s="659"/>
      <c r="AU10" s="659"/>
      <c r="AV10" s="659"/>
      <c r="AW10" s="659"/>
      <c r="AX10" s="659"/>
      <c r="AY10" s="659"/>
      <c r="AZ10" s="659"/>
      <c r="BA10" s="659"/>
      <c r="BB10" s="659"/>
      <c r="BC10" s="659"/>
      <c r="BD10" s="659"/>
      <c r="BE10" s="659"/>
      <c r="BF10" s="660"/>
      <c r="BG10" s="661">
        <v>45578</v>
      </c>
      <c r="BH10" s="664"/>
      <c r="BI10" s="664"/>
      <c r="BJ10" s="664"/>
      <c r="BK10" s="664"/>
      <c r="BL10" s="664"/>
      <c r="BM10" s="664"/>
      <c r="BN10" s="665"/>
      <c r="BO10" s="723">
        <v>3.1</v>
      </c>
      <c r="BP10" s="723"/>
      <c r="BQ10" s="723"/>
      <c r="BR10" s="723"/>
      <c r="BS10" s="669" t="s">
        <v>182</v>
      </c>
      <c r="BT10" s="664"/>
      <c r="BU10" s="664"/>
      <c r="BV10" s="664"/>
      <c r="BW10" s="664"/>
      <c r="BX10" s="664"/>
      <c r="BY10" s="664"/>
      <c r="BZ10" s="664"/>
      <c r="CA10" s="664"/>
      <c r="CB10" s="704"/>
      <c r="CD10" s="705" t="s">
        <v>249</v>
      </c>
      <c r="CE10" s="702"/>
      <c r="CF10" s="702"/>
      <c r="CG10" s="702"/>
      <c r="CH10" s="702"/>
      <c r="CI10" s="702"/>
      <c r="CJ10" s="702"/>
      <c r="CK10" s="702"/>
      <c r="CL10" s="702"/>
      <c r="CM10" s="702"/>
      <c r="CN10" s="702"/>
      <c r="CO10" s="702"/>
      <c r="CP10" s="702"/>
      <c r="CQ10" s="703"/>
      <c r="CR10" s="661" t="s">
        <v>182</v>
      </c>
      <c r="CS10" s="664"/>
      <c r="CT10" s="664"/>
      <c r="CU10" s="664"/>
      <c r="CV10" s="664"/>
      <c r="CW10" s="664"/>
      <c r="CX10" s="664"/>
      <c r="CY10" s="665"/>
      <c r="CZ10" s="723" t="s">
        <v>182</v>
      </c>
      <c r="DA10" s="723"/>
      <c r="DB10" s="723"/>
      <c r="DC10" s="723"/>
      <c r="DD10" s="669" t="s">
        <v>236</v>
      </c>
      <c r="DE10" s="664"/>
      <c r="DF10" s="664"/>
      <c r="DG10" s="664"/>
      <c r="DH10" s="664"/>
      <c r="DI10" s="664"/>
      <c r="DJ10" s="664"/>
      <c r="DK10" s="664"/>
      <c r="DL10" s="664"/>
      <c r="DM10" s="664"/>
      <c r="DN10" s="664"/>
      <c r="DO10" s="664"/>
      <c r="DP10" s="665"/>
      <c r="DQ10" s="669" t="s">
        <v>182</v>
      </c>
      <c r="DR10" s="664"/>
      <c r="DS10" s="664"/>
      <c r="DT10" s="664"/>
      <c r="DU10" s="664"/>
      <c r="DV10" s="664"/>
      <c r="DW10" s="664"/>
      <c r="DX10" s="664"/>
      <c r="DY10" s="664"/>
      <c r="DZ10" s="664"/>
      <c r="EA10" s="664"/>
      <c r="EB10" s="664"/>
      <c r="EC10" s="704"/>
    </row>
    <row r="11" spans="2:143" ht="11.25" customHeight="1" x14ac:dyDescent="0.15">
      <c r="B11" s="658" t="s">
        <v>250</v>
      </c>
      <c r="C11" s="659"/>
      <c r="D11" s="659"/>
      <c r="E11" s="659"/>
      <c r="F11" s="659"/>
      <c r="G11" s="659"/>
      <c r="H11" s="659"/>
      <c r="I11" s="659"/>
      <c r="J11" s="659"/>
      <c r="K11" s="659"/>
      <c r="L11" s="659"/>
      <c r="M11" s="659"/>
      <c r="N11" s="659"/>
      <c r="O11" s="659"/>
      <c r="P11" s="659"/>
      <c r="Q11" s="660"/>
      <c r="R11" s="661" t="s">
        <v>182</v>
      </c>
      <c r="S11" s="664"/>
      <c r="T11" s="664"/>
      <c r="U11" s="664"/>
      <c r="V11" s="664"/>
      <c r="W11" s="664"/>
      <c r="X11" s="664"/>
      <c r="Y11" s="665"/>
      <c r="Z11" s="723" t="s">
        <v>182</v>
      </c>
      <c r="AA11" s="723"/>
      <c r="AB11" s="723"/>
      <c r="AC11" s="723"/>
      <c r="AD11" s="724" t="s">
        <v>182</v>
      </c>
      <c r="AE11" s="724"/>
      <c r="AF11" s="724"/>
      <c r="AG11" s="724"/>
      <c r="AH11" s="724"/>
      <c r="AI11" s="724"/>
      <c r="AJ11" s="724"/>
      <c r="AK11" s="724"/>
      <c r="AL11" s="666" t="s">
        <v>182</v>
      </c>
      <c r="AM11" s="667"/>
      <c r="AN11" s="667"/>
      <c r="AO11" s="725"/>
      <c r="AP11" s="658" t="s">
        <v>251</v>
      </c>
      <c r="AQ11" s="659"/>
      <c r="AR11" s="659"/>
      <c r="AS11" s="659"/>
      <c r="AT11" s="659"/>
      <c r="AU11" s="659"/>
      <c r="AV11" s="659"/>
      <c r="AW11" s="659"/>
      <c r="AX11" s="659"/>
      <c r="AY11" s="659"/>
      <c r="AZ11" s="659"/>
      <c r="BA11" s="659"/>
      <c r="BB11" s="659"/>
      <c r="BC11" s="659"/>
      <c r="BD11" s="659"/>
      <c r="BE11" s="659"/>
      <c r="BF11" s="660"/>
      <c r="BG11" s="661">
        <v>111905</v>
      </c>
      <c r="BH11" s="664"/>
      <c r="BI11" s="664"/>
      <c r="BJ11" s="664"/>
      <c r="BK11" s="664"/>
      <c r="BL11" s="664"/>
      <c r="BM11" s="664"/>
      <c r="BN11" s="665"/>
      <c r="BO11" s="723">
        <v>7.7</v>
      </c>
      <c r="BP11" s="723"/>
      <c r="BQ11" s="723"/>
      <c r="BR11" s="723"/>
      <c r="BS11" s="669" t="s">
        <v>182</v>
      </c>
      <c r="BT11" s="664"/>
      <c r="BU11" s="664"/>
      <c r="BV11" s="664"/>
      <c r="BW11" s="664"/>
      <c r="BX11" s="664"/>
      <c r="BY11" s="664"/>
      <c r="BZ11" s="664"/>
      <c r="CA11" s="664"/>
      <c r="CB11" s="704"/>
      <c r="CD11" s="705" t="s">
        <v>252</v>
      </c>
      <c r="CE11" s="702"/>
      <c r="CF11" s="702"/>
      <c r="CG11" s="702"/>
      <c r="CH11" s="702"/>
      <c r="CI11" s="702"/>
      <c r="CJ11" s="702"/>
      <c r="CK11" s="702"/>
      <c r="CL11" s="702"/>
      <c r="CM11" s="702"/>
      <c r="CN11" s="702"/>
      <c r="CO11" s="702"/>
      <c r="CP11" s="702"/>
      <c r="CQ11" s="703"/>
      <c r="CR11" s="661">
        <v>313465</v>
      </c>
      <c r="CS11" s="664"/>
      <c r="CT11" s="664"/>
      <c r="CU11" s="664"/>
      <c r="CV11" s="664"/>
      <c r="CW11" s="664"/>
      <c r="CX11" s="664"/>
      <c r="CY11" s="665"/>
      <c r="CZ11" s="723">
        <v>6.9</v>
      </c>
      <c r="DA11" s="723"/>
      <c r="DB11" s="723"/>
      <c r="DC11" s="723"/>
      <c r="DD11" s="669">
        <v>115596</v>
      </c>
      <c r="DE11" s="664"/>
      <c r="DF11" s="664"/>
      <c r="DG11" s="664"/>
      <c r="DH11" s="664"/>
      <c r="DI11" s="664"/>
      <c r="DJ11" s="664"/>
      <c r="DK11" s="664"/>
      <c r="DL11" s="664"/>
      <c r="DM11" s="664"/>
      <c r="DN11" s="664"/>
      <c r="DO11" s="664"/>
      <c r="DP11" s="665"/>
      <c r="DQ11" s="669">
        <v>175459</v>
      </c>
      <c r="DR11" s="664"/>
      <c r="DS11" s="664"/>
      <c r="DT11" s="664"/>
      <c r="DU11" s="664"/>
      <c r="DV11" s="664"/>
      <c r="DW11" s="664"/>
      <c r="DX11" s="664"/>
      <c r="DY11" s="664"/>
      <c r="DZ11" s="664"/>
      <c r="EA11" s="664"/>
      <c r="EB11" s="664"/>
      <c r="EC11" s="704"/>
    </row>
    <row r="12" spans="2:143" ht="11.25" customHeight="1" x14ac:dyDescent="0.15">
      <c r="B12" s="658" t="s">
        <v>253</v>
      </c>
      <c r="C12" s="659"/>
      <c r="D12" s="659"/>
      <c r="E12" s="659"/>
      <c r="F12" s="659"/>
      <c r="G12" s="659"/>
      <c r="H12" s="659"/>
      <c r="I12" s="659"/>
      <c r="J12" s="659"/>
      <c r="K12" s="659"/>
      <c r="L12" s="659"/>
      <c r="M12" s="659"/>
      <c r="N12" s="659"/>
      <c r="O12" s="659"/>
      <c r="P12" s="659"/>
      <c r="Q12" s="660"/>
      <c r="R12" s="661">
        <v>166703</v>
      </c>
      <c r="S12" s="664"/>
      <c r="T12" s="664"/>
      <c r="U12" s="664"/>
      <c r="V12" s="664"/>
      <c r="W12" s="664"/>
      <c r="X12" s="664"/>
      <c r="Y12" s="665"/>
      <c r="Z12" s="723">
        <v>3.6</v>
      </c>
      <c r="AA12" s="723"/>
      <c r="AB12" s="723"/>
      <c r="AC12" s="723"/>
      <c r="AD12" s="724">
        <v>166703</v>
      </c>
      <c r="AE12" s="724"/>
      <c r="AF12" s="724"/>
      <c r="AG12" s="724"/>
      <c r="AH12" s="724"/>
      <c r="AI12" s="724"/>
      <c r="AJ12" s="724"/>
      <c r="AK12" s="724"/>
      <c r="AL12" s="666">
        <v>7.8</v>
      </c>
      <c r="AM12" s="667"/>
      <c r="AN12" s="667"/>
      <c r="AO12" s="725"/>
      <c r="AP12" s="658" t="s">
        <v>254</v>
      </c>
      <c r="AQ12" s="659"/>
      <c r="AR12" s="659"/>
      <c r="AS12" s="659"/>
      <c r="AT12" s="659"/>
      <c r="AU12" s="659"/>
      <c r="AV12" s="659"/>
      <c r="AW12" s="659"/>
      <c r="AX12" s="659"/>
      <c r="AY12" s="659"/>
      <c r="AZ12" s="659"/>
      <c r="BA12" s="659"/>
      <c r="BB12" s="659"/>
      <c r="BC12" s="659"/>
      <c r="BD12" s="659"/>
      <c r="BE12" s="659"/>
      <c r="BF12" s="660"/>
      <c r="BG12" s="661">
        <v>1026327</v>
      </c>
      <c r="BH12" s="664"/>
      <c r="BI12" s="664"/>
      <c r="BJ12" s="664"/>
      <c r="BK12" s="664"/>
      <c r="BL12" s="664"/>
      <c r="BM12" s="664"/>
      <c r="BN12" s="665"/>
      <c r="BO12" s="723">
        <v>70.599999999999994</v>
      </c>
      <c r="BP12" s="723"/>
      <c r="BQ12" s="723"/>
      <c r="BR12" s="723"/>
      <c r="BS12" s="669" t="s">
        <v>182</v>
      </c>
      <c r="BT12" s="664"/>
      <c r="BU12" s="664"/>
      <c r="BV12" s="664"/>
      <c r="BW12" s="664"/>
      <c r="BX12" s="664"/>
      <c r="BY12" s="664"/>
      <c r="BZ12" s="664"/>
      <c r="CA12" s="664"/>
      <c r="CB12" s="704"/>
      <c r="CD12" s="705" t="s">
        <v>255</v>
      </c>
      <c r="CE12" s="702"/>
      <c r="CF12" s="702"/>
      <c r="CG12" s="702"/>
      <c r="CH12" s="702"/>
      <c r="CI12" s="702"/>
      <c r="CJ12" s="702"/>
      <c r="CK12" s="702"/>
      <c r="CL12" s="702"/>
      <c r="CM12" s="702"/>
      <c r="CN12" s="702"/>
      <c r="CO12" s="702"/>
      <c r="CP12" s="702"/>
      <c r="CQ12" s="703"/>
      <c r="CR12" s="661">
        <v>104751</v>
      </c>
      <c r="CS12" s="664"/>
      <c r="CT12" s="664"/>
      <c r="CU12" s="664"/>
      <c r="CV12" s="664"/>
      <c r="CW12" s="664"/>
      <c r="CX12" s="664"/>
      <c r="CY12" s="665"/>
      <c r="CZ12" s="723">
        <v>2.2999999999999998</v>
      </c>
      <c r="DA12" s="723"/>
      <c r="DB12" s="723"/>
      <c r="DC12" s="723"/>
      <c r="DD12" s="669" t="s">
        <v>236</v>
      </c>
      <c r="DE12" s="664"/>
      <c r="DF12" s="664"/>
      <c r="DG12" s="664"/>
      <c r="DH12" s="664"/>
      <c r="DI12" s="664"/>
      <c r="DJ12" s="664"/>
      <c r="DK12" s="664"/>
      <c r="DL12" s="664"/>
      <c r="DM12" s="664"/>
      <c r="DN12" s="664"/>
      <c r="DO12" s="664"/>
      <c r="DP12" s="665"/>
      <c r="DQ12" s="669">
        <v>85781</v>
      </c>
      <c r="DR12" s="664"/>
      <c r="DS12" s="664"/>
      <c r="DT12" s="664"/>
      <c r="DU12" s="664"/>
      <c r="DV12" s="664"/>
      <c r="DW12" s="664"/>
      <c r="DX12" s="664"/>
      <c r="DY12" s="664"/>
      <c r="DZ12" s="664"/>
      <c r="EA12" s="664"/>
      <c r="EB12" s="664"/>
      <c r="EC12" s="704"/>
    </row>
    <row r="13" spans="2:143" ht="11.25" customHeight="1" x14ac:dyDescent="0.15">
      <c r="B13" s="658" t="s">
        <v>256</v>
      </c>
      <c r="C13" s="659"/>
      <c r="D13" s="659"/>
      <c r="E13" s="659"/>
      <c r="F13" s="659"/>
      <c r="G13" s="659"/>
      <c r="H13" s="659"/>
      <c r="I13" s="659"/>
      <c r="J13" s="659"/>
      <c r="K13" s="659"/>
      <c r="L13" s="659"/>
      <c r="M13" s="659"/>
      <c r="N13" s="659"/>
      <c r="O13" s="659"/>
      <c r="P13" s="659"/>
      <c r="Q13" s="660"/>
      <c r="R13" s="661">
        <v>16166</v>
      </c>
      <c r="S13" s="664"/>
      <c r="T13" s="664"/>
      <c r="U13" s="664"/>
      <c r="V13" s="664"/>
      <c r="W13" s="664"/>
      <c r="X13" s="664"/>
      <c r="Y13" s="665"/>
      <c r="Z13" s="723">
        <v>0.3</v>
      </c>
      <c r="AA13" s="723"/>
      <c r="AB13" s="723"/>
      <c r="AC13" s="723"/>
      <c r="AD13" s="724">
        <v>16166</v>
      </c>
      <c r="AE13" s="724"/>
      <c r="AF13" s="724"/>
      <c r="AG13" s="724"/>
      <c r="AH13" s="724"/>
      <c r="AI13" s="724"/>
      <c r="AJ13" s="724"/>
      <c r="AK13" s="724"/>
      <c r="AL13" s="666">
        <v>0.8</v>
      </c>
      <c r="AM13" s="667"/>
      <c r="AN13" s="667"/>
      <c r="AO13" s="725"/>
      <c r="AP13" s="658" t="s">
        <v>257</v>
      </c>
      <c r="AQ13" s="659"/>
      <c r="AR13" s="659"/>
      <c r="AS13" s="659"/>
      <c r="AT13" s="659"/>
      <c r="AU13" s="659"/>
      <c r="AV13" s="659"/>
      <c r="AW13" s="659"/>
      <c r="AX13" s="659"/>
      <c r="AY13" s="659"/>
      <c r="AZ13" s="659"/>
      <c r="BA13" s="659"/>
      <c r="BB13" s="659"/>
      <c r="BC13" s="659"/>
      <c r="BD13" s="659"/>
      <c r="BE13" s="659"/>
      <c r="BF13" s="660"/>
      <c r="BG13" s="661">
        <v>1025861</v>
      </c>
      <c r="BH13" s="664"/>
      <c r="BI13" s="664"/>
      <c r="BJ13" s="664"/>
      <c r="BK13" s="664"/>
      <c r="BL13" s="664"/>
      <c r="BM13" s="664"/>
      <c r="BN13" s="665"/>
      <c r="BO13" s="723">
        <v>70.599999999999994</v>
      </c>
      <c r="BP13" s="723"/>
      <c r="BQ13" s="723"/>
      <c r="BR13" s="723"/>
      <c r="BS13" s="669" t="s">
        <v>236</v>
      </c>
      <c r="BT13" s="664"/>
      <c r="BU13" s="664"/>
      <c r="BV13" s="664"/>
      <c r="BW13" s="664"/>
      <c r="BX13" s="664"/>
      <c r="BY13" s="664"/>
      <c r="BZ13" s="664"/>
      <c r="CA13" s="664"/>
      <c r="CB13" s="704"/>
      <c r="CD13" s="705" t="s">
        <v>258</v>
      </c>
      <c r="CE13" s="702"/>
      <c r="CF13" s="702"/>
      <c r="CG13" s="702"/>
      <c r="CH13" s="702"/>
      <c r="CI13" s="702"/>
      <c r="CJ13" s="702"/>
      <c r="CK13" s="702"/>
      <c r="CL13" s="702"/>
      <c r="CM13" s="702"/>
      <c r="CN13" s="702"/>
      <c r="CO13" s="702"/>
      <c r="CP13" s="702"/>
      <c r="CQ13" s="703"/>
      <c r="CR13" s="661">
        <v>1235834</v>
      </c>
      <c r="CS13" s="664"/>
      <c r="CT13" s="664"/>
      <c r="CU13" s="664"/>
      <c r="CV13" s="664"/>
      <c r="CW13" s="664"/>
      <c r="CX13" s="664"/>
      <c r="CY13" s="665"/>
      <c r="CZ13" s="723">
        <v>27.2</v>
      </c>
      <c r="DA13" s="723"/>
      <c r="DB13" s="723"/>
      <c r="DC13" s="723"/>
      <c r="DD13" s="669">
        <v>863211</v>
      </c>
      <c r="DE13" s="664"/>
      <c r="DF13" s="664"/>
      <c r="DG13" s="664"/>
      <c r="DH13" s="664"/>
      <c r="DI13" s="664"/>
      <c r="DJ13" s="664"/>
      <c r="DK13" s="664"/>
      <c r="DL13" s="664"/>
      <c r="DM13" s="664"/>
      <c r="DN13" s="664"/>
      <c r="DO13" s="664"/>
      <c r="DP13" s="665"/>
      <c r="DQ13" s="669">
        <v>473424</v>
      </c>
      <c r="DR13" s="664"/>
      <c r="DS13" s="664"/>
      <c r="DT13" s="664"/>
      <c r="DU13" s="664"/>
      <c r="DV13" s="664"/>
      <c r="DW13" s="664"/>
      <c r="DX13" s="664"/>
      <c r="DY13" s="664"/>
      <c r="DZ13" s="664"/>
      <c r="EA13" s="664"/>
      <c r="EB13" s="664"/>
      <c r="EC13" s="704"/>
    </row>
    <row r="14" spans="2:143" ht="11.25" customHeight="1" x14ac:dyDescent="0.15">
      <c r="B14" s="658" t="s">
        <v>259</v>
      </c>
      <c r="C14" s="659"/>
      <c r="D14" s="659"/>
      <c r="E14" s="659"/>
      <c r="F14" s="659"/>
      <c r="G14" s="659"/>
      <c r="H14" s="659"/>
      <c r="I14" s="659"/>
      <c r="J14" s="659"/>
      <c r="K14" s="659"/>
      <c r="L14" s="659"/>
      <c r="M14" s="659"/>
      <c r="N14" s="659"/>
      <c r="O14" s="659"/>
      <c r="P14" s="659"/>
      <c r="Q14" s="660"/>
      <c r="R14" s="661" t="s">
        <v>182</v>
      </c>
      <c r="S14" s="664"/>
      <c r="T14" s="664"/>
      <c r="U14" s="664"/>
      <c r="V14" s="664"/>
      <c r="W14" s="664"/>
      <c r="X14" s="664"/>
      <c r="Y14" s="665"/>
      <c r="Z14" s="723" t="s">
        <v>182</v>
      </c>
      <c r="AA14" s="723"/>
      <c r="AB14" s="723"/>
      <c r="AC14" s="723"/>
      <c r="AD14" s="724" t="s">
        <v>182</v>
      </c>
      <c r="AE14" s="724"/>
      <c r="AF14" s="724"/>
      <c r="AG14" s="724"/>
      <c r="AH14" s="724"/>
      <c r="AI14" s="724"/>
      <c r="AJ14" s="724"/>
      <c r="AK14" s="724"/>
      <c r="AL14" s="666" t="s">
        <v>236</v>
      </c>
      <c r="AM14" s="667"/>
      <c r="AN14" s="667"/>
      <c r="AO14" s="725"/>
      <c r="AP14" s="658" t="s">
        <v>260</v>
      </c>
      <c r="AQ14" s="659"/>
      <c r="AR14" s="659"/>
      <c r="AS14" s="659"/>
      <c r="AT14" s="659"/>
      <c r="AU14" s="659"/>
      <c r="AV14" s="659"/>
      <c r="AW14" s="659"/>
      <c r="AX14" s="659"/>
      <c r="AY14" s="659"/>
      <c r="AZ14" s="659"/>
      <c r="BA14" s="659"/>
      <c r="BB14" s="659"/>
      <c r="BC14" s="659"/>
      <c r="BD14" s="659"/>
      <c r="BE14" s="659"/>
      <c r="BF14" s="660"/>
      <c r="BG14" s="661">
        <v>20296</v>
      </c>
      <c r="BH14" s="664"/>
      <c r="BI14" s="664"/>
      <c r="BJ14" s="664"/>
      <c r="BK14" s="664"/>
      <c r="BL14" s="664"/>
      <c r="BM14" s="664"/>
      <c r="BN14" s="665"/>
      <c r="BO14" s="723">
        <v>1.4</v>
      </c>
      <c r="BP14" s="723"/>
      <c r="BQ14" s="723"/>
      <c r="BR14" s="723"/>
      <c r="BS14" s="669" t="s">
        <v>236</v>
      </c>
      <c r="BT14" s="664"/>
      <c r="BU14" s="664"/>
      <c r="BV14" s="664"/>
      <c r="BW14" s="664"/>
      <c r="BX14" s="664"/>
      <c r="BY14" s="664"/>
      <c r="BZ14" s="664"/>
      <c r="CA14" s="664"/>
      <c r="CB14" s="704"/>
      <c r="CD14" s="705" t="s">
        <v>261</v>
      </c>
      <c r="CE14" s="702"/>
      <c r="CF14" s="702"/>
      <c r="CG14" s="702"/>
      <c r="CH14" s="702"/>
      <c r="CI14" s="702"/>
      <c r="CJ14" s="702"/>
      <c r="CK14" s="702"/>
      <c r="CL14" s="702"/>
      <c r="CM14" s="702"/>
      <c r="CN14" s="702"/>
      <c r="CO14" s="702"/>
      <c r="CP14" s="702"/>
      <c r="CQ14" s="703"/>
      <c r="CR14" s="661">
        <v>157967</v>
      </c>
      <c r="CS14" s="664"/>
      <c r="CT14" s="664"/>
      <c r="CU14" s="664"/>
      <c r="CV14" s="664"/>
      <c r="CW14" s="664"/>
      <c r="CX14" s="664"/>
      <c r="CY14" s="665"/>
      <c r="CZ14" s="723">
        <v>3.5</v>
      </c>
      <c r="DA14" s="723"/>
      <c r="DB14" s="723"/>
      <c r="DC14" s="723"/>
      <c r="DD14" s="669">
        <v>18042</v>
      </c>
      <c r="DE14" s="664"/>
      <c r="DF14" s="664"/>
      <c r="DG14" s="664"/>
      <c r="DH14" s="664"/>
      <c r="DI14" s="664"/>
      <c r="DJ14" s="664"/>
      <c r="DK14" s="664"/>
      <c r="DL14" s="664"/>
      <c r="DM14" s="664"/>
      <c r="DN14" s="664"/>
      <c r="DO14" s="664"/>
      <c r="DP14" s="665"/>
      <c r="DQ14" s="669">
        <v>150581</v>
      </c>
      <c r="DR14" s="664"/>
      <c r="DS14" s="664"/>
      <c r="DT14" s="664"/>
      <c r="DU14" s="664"/>
      <c r="DV14" s="664"/>
      <c r="DW14" s="664"/>
      <c r="DX14" s="664"/>
      <c r="DY14" s="664"/>
      <c r="DZ14" s="664"/>
      <c r="EA14" s="664"/>
      <c r="EB14" s="664"/>
      <c r="EC14" s="704"/>
    </row>
    <row r="15" spans="2:143" ht="11.25" customHeight="1" x14ac:dyDescent="0.15">
      <c r="B15" s="658" t="s">
        <v>262</v>
      </c>
      <c r="C15" s="659"/>
      <c r="D15" s="659"/>
      <c r="E15" s="659"/>
      <c r="F15" s="659"/>
      <c r="G15" s="659"/>
      <c r="H15" s="659"/>
      <c r="I15" s="659"/>
      <c r="J15" s="659"/>
      <c r="K15" s="659"/>
      <c r="L15" s="659"/>
      <c r="M15" s="659"/>
      <c r="N15" s="659"/>
      <c r="O15" s="659"/>
      <c r="P15" s="659"/>
      <c r="Q15" s="660"/>
      <c r="R15" s="661">
        <v>14195</v>
      </c>
      <c r="S15" s="664"/>
      <c r="T15" s="664"/>
      <c r="U15" s="664"/>
      <c r="V15" s="664"/>
      <c r="W15" s="664"/>
      <c r="X15" s="664"/>
      <c r="Y15" s="665"/>
      <c r="Z15" s="723">
        <v>0.3</v>
      </c>
      <c r="AA15" s="723"/>
      <c r="AB15" s="723"/>
      <c r="AC15" s="723"/>
      <c r="AD15" s="724">
        <v>14195</v>
      </c>
      <c r="AE15" s="724"/>
      <c r="AF15" s="724"/>
      <c r="AG15" s="724"/>
      <c r="AH15" s="724"/>
      <c r="AI15" s="724"/>
      <c r="AJ15" s="724"/>
      <c r="AK15" s="724"/>
      <c r="AL15" s="666">
        <v>0.7</v>
      </c>
      <c r="AM15" s="667"/>
      <c r="AN15" s="667"/>
      <c r="AO15" s="725"/>
      <c r="AP15" s="658" t="s">
        <v>263</v>
      </c>
      <c r="AQ15" s="659"/>
      <c r="AR15" s="659"/>
      <c r="AS15" s="659"/>
      <c r="AT15" s="659"/>
      <c r="AU15" s="659"/>
      <c r="AV15" s="659"/>
      <c r="AW15" s="659"/>
      <c r="AX15" s="659"/>
      <c r="AY15" s="659"/>
      <c r="AZ15" s="659"/>
      <c r="BA15" s="659"/>
      <c r="BB15" s="659"/>
      <c r="BC15" s="659"/>
      <c r="BD15" s="659"/>
      <c r="BE15" s="659"/>
      <c r="BF15" s="660"/>
      <c r="BG15" s="661">
        <v>46623</v>
      </c>
      <c r="BH15" s="664"/>
      <c r="BI15" s="664"/>
      <c r="BJ15" s="664"/>
      <c r="BK15" s="664"/>
      <c r="BL15" s="664"/>
      <c r="BM15" s="664"/>
      <c r="BN15" s="665"/>
      <c r="BO15" s="723">
        <v>3.2</v>
      </c>
      <c r="BP15" s="723"/>
      <c r="BQ15" s="723"/>
      <c r="BR15" s="723"/>
      <c r="BS15" s="669" t="s">
        <v>182</v>
      </c>
      <c r="BT15" s="664"/>
      <c r="BU15" s="664"/>
      <c r="BV15" s="664"/>
      <c r="BW15" s="664"/>
      <c r="BX15" s="664"/>
      <c r="BY15" s="664"/>
      <c r="BZ15" s="664"/>
      <c r="CA15" s="664"/>
      <c r="CB15" s="704"/>
      <c r="CD15" s="705" t="s">
        <v>264</v>
      </c>
      <c r="CE15" s="702"/>
      <c r="CF15" s="702"/>
      <c r="CG15" s="702"/>
      <c r="CH15" s="702"/>
      <c r="CI15" s="702"/>
      <c r="CJ15" s="702"/>
      <c r="CK15" s="702"/>
      <c r="CL15" s="702"/>
      <c r="CM15" s="702"/>
      <c r="CN15" s="702"/>
      <c r="CO15" s="702"/>
      <c r="CP15" s="702"/>
      <c r="CQ15" s="703"/>
      <c r="CR15" s="661">
        <v>424638</v>
      </c>
      <c r="CS15" s="664"/>
      <c r="CT15" s="664"/>
      <c r="CU15" s="664"/>
      <c r="CV15" s="664"/>
      <c r="CW15" s="664"/>
      <c r="CX15" s="664"/>
      <c r="CY15" s="665"/>
      <c r="CZ15" s="723">
        <v>9.4</v>
      </c>
      <c r="DA15" s="723"/>
      <c r="DB15" s="723"/>
      <c r="DC15" s="723"/>
      <c r="DD15" s="669">
        <v>78244</v>
      </c>
      <c r="DE15" s="664"/>
      <c r="DF15" s="664"/>
      <c r="DG15" s="664"/>
      <c r="DH15" s="664"/>
      <c r="DI15" s="664"/>
      <c r="DJ15" s="664"/>
      <c r="DK15" s="664"/>
      <c r="DL15" s="664"/>
      <c r="DM15" s="664"/>
      <c r="DN15" s="664"/>
      <c r="DO15" s="664"/>
      <c r="DP15" s="665"/>
      <c r="DQ15" s="669">
        <v>374981</v>
      </c>
      <c r="DR15" s="664"/>
      <c r="DS15" s="664"/>
      <c r="DT15" s="664"/>
      <c r="DU15" s="664"/>
      <c r="DV15" s="664"/>
      <c r="DW15" s="664"/>
      <c r="DX15" s="664"/>
      <c r="DY15" s="664"/>
      <c r="DZ15" s="664"/>
      <c r="EA15" s="664"/>
      <c r="EB15" s="664"/>
      <c r="EC15" s="704"/>
    </row>
    <row r="16" spans="2:143" ht="11.25" customHeight="1" x14ac:dyDescent="0.15">
      <c r="B16" s="658" t="s">
        <v>265</v>
      </c>
      <c r="C16" s="659"/>
      <c r="D16" s="659"/>
      <c r="E16" s="659"/>
      <c r="F16" s="659"/>
      <c r="G16" s="659"/>
      <c r="H16" s="659"/>
      <c r="I16" s="659"/>
      <c r="J16" s="659"/>
      <c r="K16" s="659"/>
      <c r="L16" s="659"/>
      <c r="M16" s="659"/>
      <c r="N16" s="659"/>
      <c r="O16" s="659"/>
      <c r="P16" s="659"/>
      <c r="Q16" s="660"/>
      <c r="R16" s="661" t="s">
        <v>182</v>
      </c>
      <c r="S16" s="664"/>
      <c r="T16" s="664"/>
      <c r="U16" s="664"/>
      <c r="V16" s="664"/>
      <c r="W16" s="664"/>
      <c r="X16" s="664"/>
      <c r="Y16" s="665"/>
      <c r="Z16" s="723" t="s">
        <v>236</v>
      </c>
      <c r="AA16" s="723"/>
      <c r="AB16" s="723"/>
      <c r="AC16" s="723"/>
      <c r="AD16" s="724" t="s">
        <v>182</v>
      </c>
      <c r="AE16" s="724"/>
      <c r="AF16" s="724"/>
      <c r="AG16" s="724"/>
      <c r="AH16" s="724"/>
      <c r="AI16" s="724"/>
      <c r="AJ16" s="724"/>
      <c r="AK16" s="724"/>
      <c r="AL16" s="666" t="s">
        <v>182</v>
      </c>
      <c r="AM16" s="667"/>
      <c r="AN16" s="667"/>
      <c r="AO16" s="725"/>
      <c r="AP16" s="658" t="s">
        <v>266</v>
      </c>
      <c r="AQ16" s="659"/>
      <c r="AR16" s="659"/>
      <c r="AS16" s="659"/>
      <c r="AT16" s="659"/>
      <c r="AU16" s="659"/>
      <c r="AV16" s="659"/>
      <c r="AW16" s="659"/>
      <c r="AX16" s="659"/>
      <c r="AY16" s="659"/>
      <c r="AZ16" s="659"/>
      <c r="BA16" s="659"/>
      <c r="BB16" s="659"/>
      <c r="BC16" s="659"/>
      <c r="BD16" s="659"/>
      <c r="BE16" s="659"/>
      <c r="BF16" s="660"/>
      <c r="BG16" s="661" t="s">
        <v>182</v>
      </c>
      <c r="BH16" s="664"/>
      <c r="BI16" s="664"/>
      <c r="BJ16" s="664"/>
      <c r="BK16" s="664"/>
      <c r="BL16" s="664"/>
      <c r="BM16" s="664"/>
      <c r="BN16" s="665"/>
      <c r="BO16" s="723" t="s">
        <v>182</v>
      </c>
      <c r="BP16" s="723"/>
      <c r="BQ16" s="723"/>
      <c r="BR16" s="723"/>
      <c r="BS16" s="669" t="s">
        <v>182</v>
      </c>
      <c r="BT16" s="664"/>
      <c r="BU16" s="664"/>
      <c r="BV16" s="664"/>
      <c r="BW16" s="664"/>
      <c r="BX16" s="664"/>
      <c r="BY16" s="664"/>
      <c r="BZ16" s="664"/>
      <c r="CA16" s="664"/>
      <c r="CB16" s="704"/>
      <c r="CD16" s="705" t="s">
        <v>267</v>
      </c>
      <c r="CE16" s="702"/>
      <c r="CF16" s="702"/>
      <c r="CG16" s="702"/>
      <c r="CH16" s="702"/>
      <c r="CI16" s="702"/>
      <c r="CJ16" s="702"/>
      <c r="CK16" s="702"/>
      <c r="CL16" s="702"/>
      <c r="CM16" s="702"/>
      <c r="CN16" s="702"/>
      <c r="CO16" s="702"/>
      <c r="CP16" s="702"/>
      <c r="CQ16" s="703"/>
      <c r="CR16" s="661">
        <v>53128</v>
      </c>
      <c r="CS16" s="664"/>
      <c r="CT16" s="664"/>
      <c r="CU16" s="664"/>
      <c r="CV16" s="664"/>
      <c r="CW16" s="664"/>
      <c r="CX16" s="664"/>
      <c r="CY16" s="665"/>
      <c r="CZ16" s="723">
        <v>1.2</v>
      </c>
      <c r="DA16" s="723"/>
      <c r="DB16" s="723"/>
      <c r="DC16" s="723"/>
      <c r="DD16" s="669" t="s">
        <v>182</v>
      </c>
      <c r="DE16" s="664"/>
      <c r="DF16" s="664"/>
      <c r="DG16" s="664"/>
      <c r="DH16" s="664"/>
      <c r="DI16" s="664"/>
      <c r="DJ16" s="664"/>
      <c r="DK16" s="664"/>
      <c r="DL16" s="664"/>
      <c r="DM16" s="664"/>
      <c r="DN16" s="664"/>
      <c r="DO16" s="664"/>
      <c r="DP16" s="665"/>
      <c r="DQ16" s="669">
        <v>200</v>
      </c>
      <c r="DR16" s="664"/>
      <c r="DS16" s="664"/>
      <c r="DT16" s="664"/>
      <c r="DU16" s="664"/>
      <c r="DV16" s="664"/>
      <c r="DW16" s="664"/>
      <c r="DX16" s="664"/>
      <c r="DY16" s="664"/>
      <c r="DZ16" s="664"/>
      <c r="EA16" s="664"/>
      <c r="EB16" s="664"/>
      <c r="EC16" s="704"/>
    </row>
    <row r="17" spans="2:133" ht="11.25" customHeight="1" x14ac:dyDescent="0.15">
      <c r="B17" s="658" t="s">
        <v>268</v>
      </c>
      <c r="C17" s="659"/>
      <c r="D17" s="659"/>
      <c r="E17" s="659"/>
      <c r="F17" s="659"/>
      <c r="G17" s="659"/>
      <c r="H17" s="659"/>
      <c r="I17" s="659"/>
      <c r="J17" s="659"/>
      <c r="K17" s="659"/>
      <c r="L17" s="659"/>
      <c r="M17" s="659"/>
      <c r="N17" s="659"/>
      <c r="O17" s="659"/>
      <c r="P17" s="659"/>
      <c r="Q17" s="660"/>
      <c r="R17" s="661">
        <v>4534</v>
      </c>
      <c r="S17" s="664"/>
      <c r="T17" s="664"/>
      <c r="U17" s="664"/>
      <c r="V17" s="664"/>
      <c r="W17" s="664"/>
      <c r="X17" s="664"/>
      <c r="Y17" s="665"/>
      <c r="Z17" s="723">
        <v>0.1</v>
      </c>
      <c r="AA17" s="723"/>
      <c r="AB17" s="723"/>
      <c r="AC17" s="723"/>
      <c r="AD17" s="724">
        <v>4534</v>
      </c>
      <c r="AE17" s="724"/>
      <c r="AF17" s="724"/>
      <c r="AG17" s="724"/>
      <c r="AH17" s="724"/>
      <c r="AI17" s="724"/>
      <c r="AJ17" s="724"/>
      <c r="AK17" s="724"/>
      <c r="AL17" s="666">
        <v>0.2</v>
      </c>
      <c r="AM17" s="667"/>
      <c r="AN17" s="667"/>
      <c r="AO17" s="725"/>
      <c r="AP17" s="658" t="s">
        <v>269</v>
      </c>
      <c r="AQ17" s="659"/>
      <c r="AR17" s="659"/>
      <c r="AS17" s="659"/>
      <c r="AT17" s="659"/>
      <c r="AU17" s="659"/>
      <c r="AV17" s="659"/>
      <c r="AW17" s="659"/>
      <c r="AX17" s="659"/>
      <c r="AY17" s="659"/>
      <c r="AZ17" s="659"/>
      <c r="BA17" s="659"/>
      <c r="BB17" s="659"/>
      <c r="BC17" s="659"/>
      <c r="BD17" s="659"/>
      <c r="BE17" s="659"/>
      <c r="BF17" s="660"/>
      <c r="BG17" s="661" t="s">
        <v>182</v>
      </c>
      <c r="BH17" s="664"/>
      <c r="BI17" s="664"/>
      <c r="BJ17" s="664"/>
      <c r="BK17" s="664"/>
      <c r="BL17" s="664"/>
      <c r="BM17" s="664"/>
      <c r="BN17" s="665"/>
      <c r="BO17" s="723" t="s">
        <v>182</v>
      </c>
      <c r="BP17" s="723"/>
      <c r="BQ17" s="723"/>
      <c r="BR17" s="723"/>
      <c r="BS17" s="669" t="s">
        <v>182</v>
      </c>
      <c r="BT17" s="664"/>
      <c r="BU17" s="664"/>
      <c r="BV17" s="664"/>
      <c r="BW17" s="664"/>
      <c r="BX17" s="664"/>
      <c r="BY17" s="664"/>
      <c r="BZ17" s="664"/>
      <c r="CA17" s="664"/>
      <c r="CB17" s="704"/>
      <c r="CD17" s="705" t="s">
        <v>270</v>
      </c>
      <c r="CE17" s="702"/>
      <c r="CF17" s="702"/>
      <c r="CG17" s="702"/>
      <c r="CH17" s="702"/>
      <c r="CI17" s="702"/>
      <c r="CJ17" s="702"/>
      <c r="CK17" s="702"/>
      <c r="CL17" s="702"/>
      <c r="CM17" s="702"/>
      <c r="CN17" s="702"/>
      <c r="CO17" s="702"/>
      <c r="CP17" s="702"/>
      <c r="CQ17" s="703"/>
      <c r="CR17" s="661">
        <v>346856</v>
      </c>
      <c r="CS17" s="664"/>
      <c r="CT17" s="664"/>
      <c r="CU17" s="664"/>
      <c r="CV17" s="664"/>
      <c r="CW17" s="664"/>
      <c r="CX17" s="664"/>
      <c r="CY17" s="665"/>
      <c r="CZ17" s="723">
        <v>7.6</v>
      </c>
      <c r="DA17" s="723"/>
      <c r="DB17" s="723"/>
      <c r="DC17" s="723"/>
      <c r="DD17" s="669" t="s">
        <v>236</v>
      </c>
      <c r="DE17" s="664"/>
      <c r="DF17" s="664"/>
      <c r="DG17" s="664"/>
      <c r="DH17" s="664"/>
      <c r="DI17" s="664"/>
      <c r="DJ17" s="664"/>
      <c r="DK17" s="664"/>
      <c r="DL17" s="664"/>
      <c r="DM17" s="664"/>
      <c r="DN17" s="664"/>
      <c r="DO17" s="664"/>
      <c r="DP17" s="665"/>
      <c r="DQ17" s="669">
        <v>325761</v>
      </c>
      <c r="DR17" s="664"/>
      <c r="DS17" s="664"/>
      <c r="DT17" s="664"/>
      <c r="DU17" s="664"/>
      <c r="DV17" s="664"/>
      <c r="DW17" s="664"/>
      <c r="DX17" s="664"/>
      <c r="DY17" s="664"/>
      <c r="DZ17" s="664"/>
      <c r="EA17" s="664"/>
      <c r="EB17" s="664"/>
      <c r="EC17" s="704"/>
    </row>
    <row r="18" spans="2:133" ht="11.25" customHeight="1" x14ac:dyDescent="0.15">
      <c r="B18" s="658" t="s">
        <v>271</v>
      </c>
      <c r="C18" s="659"/>
      <c r="D18" s="659"/>
      <c r="E18" s="659"/>
      <c r="F18" s="659"/>
      <c r="G18" s="659"/>
      <c r="H18" s="659"/>
      <c r="I18" s="659"/>
      <c r="J18" s="659"/>
      <c r="K18" s="659"/>
      <c r="L18" s="659"/>
      <c r="M18" s="659"/>
      <c r="N18" s="659"/>
      <c r="O18" s="659"/>
      <c r="P18" s="659"/>
      <c r="Q18" s="660"/>
      <c r="R18" s="661">
        <v>704957</v>
      </c>
      <c r="S18" s="664"/>
      <c r="T18" s="664"/>
      <c r="U18" s="664"/>
      <c r="V18" s="664"/>
      <c r="W18" s="664"/>
      <c r="X18" s="664"/>
      <c r="Y18" s="665"/>
      <c r="Z18" s="723">
        <v>15.1</v>
      </c>
      <c r="AA18" s="723"/>
      <c r="AB18" s="723"/>
      <c r="AC18" s="723"/>
      <c r="AD18" s="724">
        <v>371557</v>
      </c>
      <c r="AE18" s="724"/>
      <c r="AF18" s="724"/>
      <c r="AG18" s="724"/>
      <c r="AH18" s="724"/>
      <c r="AI18" s="724"/>
      <c r="AJ18" s="724"/>
      <c r="AK18" s="724"/>
      <c r="AL18" s="666">
        <v>17.399999999999999</v>
      </c>
      <c r="AM18" s="667"/>
      <c r="AN18" s="667"/>
      <c r="AO18" s="725"/>
      <c r="AP18" s="658" t="s">
        <v>272</v>
      </c>
      <c r="AQ18" s="659"/>
      <c r="AR18" s="659"/>
      <c r="AS18" s="659"/>
      <c r="AT18" s="659"/>
      <c r="AU18" s="659"/>
      <c r="AV18" s="659"/>
      <c r="AW18" s="659"/>
      <c r="AX18" s="659"/>
      <c r="AY18" s="659"/>
      <c r="AZ18" s="659"/>
      <c r="BA18" s="659"/>
      <c r="BB18" s="659"/>
      <c r="BC18" s="659"/>
      <c r="BD18" s="659"/>
      <c r="BE18" s="659"/>
      <c r="BF18" s="660"/>
      <c r="BG18" s="661" t="s">
        <v>236</v>
      </c>
      <c r="BH18" s="664"/>
      <c r="BI18" s="664"/>
      <c r="BJ18" s="664"/>
      <c r="BK18" s="664"/>
      <c r="BL18" s="664"/>
      <c r="BM18" s="664"/>
      <c r="BN18" s="665"/>
      <c r="BO18" s="723" t="s">
        <v>182</v>
      </c>
      <c r="BP18" s="723"/>
      <c r="BQ18" s="723"/>
      <c r="BR18" s="723"/>
      <c r="BS18" s="669" t="s">
        <v>182</v>
      </c>
      <c r="BT18" s="664"/>
      <c r="BU18" s="664"/>
      <c r="BV18" s="664"/>
      <c r="BW18" s="664"/>
      <c r="BX18" s="664"/>
      <c r="BY18" s="664"/>
      <c r="BZ18" s="664"/>
      <c r="CA18" s="664"/>
      <c r="CB18" s="704"/>
      <c r="CD18" s="705" t="s">
        <v>273</v>
      </c>
      <c r="CE18" s="702"/>
      <c r="CF18" s="702"/>
      <c r="CG18" s="702"/>
      <c r="CH18" s="702"/>
      <c r="CI18" s="702"/>
      <c r="CJ18" s="702"/>
      <c r="CK18" s="702"/>
      <c r="CL18" s="702"/>
      <c r="CM18" s="702"/>
      <c r="CN18" s="702"/>
      <c r="CO18" s="702"/>
      <c r="CP18" s="702"/>
      <c r="CQ18" s="703"/>
      <c r="CR18" s="661">
        <v>15133</v>
      </c>
      <c r="CS18" s="664"/>
      <c r="CT18" s="664"/>
      <c r="CU18" s="664"/>
      <c r="CV18" s="664"/>
      <c r="CW18" s="664"/>
      <c r="CX18" s="664"/>
      <c r="CY18" s="665"/>
      <c r="CZ18" s="723">
        <v>0.3</v>
      </c>
      <c r="DA18" s="723"/>
      <c r="DB18" s="723"/>
      <c r="DC18" s="723"/>
      <c r="DD18" s="669">
        <v>15133</v>
      </c>
      <c r="DE18" s="664"/>
      <c r="DF18" s="664"/>
      <c r="DG18" s="664"/>
      <c r="DH18" s="664"/>
      <c r="DI18" s="664"/>
      <c r="DJ18" s="664"/>
      <c r="DK18" s="664"/>
      <c r="DL18" s="664"/>
      <c r="DM18" s="664"/>
      <c r="DN18" s="664"/>
      <c r="DO18" s="664"/>
      <c r="DP18" s="665"/>
      <c r="DQ18" s="669">
        <v>15133</v>
      </c>
      <c r="DR18" s="664"/>
      <c r="DS18" s="664"/>
      <c r="DT18" s="664"/>
      <c r="DU18" s="664"/>
      <c r="DV18" s="664"/>
      <c r="DW18" s="664"/>
      <c r="DX18" s="664"/>
      <c r="DY18" s="664"/>
      <c r="DZ18" s="664"/>
      <c r="EA18" s="664"/>
      <c r="EB18" s="664"/>
      <c r="EC18" s="704"/>
    </row>
    <row r="19" spans="2:133" ht="11.25" customHeight="1" x14ac:dyDescent="0.15">
      <c r="B19" s="658" t="s">
        <v>274</v>
      </c>
      <c r="C19" s="659"/>
      <c r="D19" s="659"/>
      <c r="E19" s="659"/>
      <c r="F19" s="659"/>
      <c r="G19" s="659"/>
      <c r="H19" s="659"/>
      <c r="I19" s="659"/>
      <c r="J19" s="659"/>
      <c r="K19" s="659"/>
      <c r="L19" s="659"/>
      <c r="M19" s="659"/>
      <c r="N19" s="659"/>
      <c r="O19" s="659"/>
      <c r="P19" s="659"/>
      <c r="Q19" s="660"/>
      <c r="R19" s="661">
        <v>371557</v>
      </c>
      <c r="S19" s="664"/>
      <c r="T19" s="664"/>
      <c r="U19" s="664"/>
      <c r="V19" s="664"/>
      <c r="W19" s="664"/>
      <c r="X19" s="664"/>
      <c r="Y19" s="665"/>
      <c r="Z19" s="723">
        <v>8</v>
      </c>
      <c r="AA19" s="723"/>
      <c r="AB19" s="723"/>
      <c r="AC19" s="723"/>
      <c r="AD19" s="724">
        <v>371557</v>
      </c>
      <c r="AE19" s="724"/>
      <c r="AF19" s="724"/>
      <c r="AG19" s="724"/>
      <c r="AH19" s="724"/>
      <c r="AI19" s="724"/>
      <c r="AJ19" s="724"/>
      <c r="AK19" s="724"/>
      <c r="AL19" s="666">
        <v>17.399999999999999</v>
      </c>
      <c r="AM19" s="667"/>
      <c r="AN19" s="667"/>
      <c r="AO19" s="725"/>
      <c r="AP19" s="658" t="s">
        <v>275</v>
      </c>
      <c r="AQ19" s="659"/>
      <c r="AR19" s="659"/>
      <c r="AS19" s="659"/>
      <c r="AT19" s="659"/>
      <c r="AU19" s="659"/>
      <c r="AV19" s="659"/>
      <c r="AW19" s="659"/>
      <c r="AX19" s="659"/>
      <c r="AY19" s="659"/>
      <c r="AZ19" s="659"/>
      <c r="BA19" s="659"/>
      <c r="BB19" s="659"/>
      <c r="BC19" s="659"/>
      <c r="BD19" s="659"/>
      <c r="BE19" s="659"/>
      <c r="BF19" s="660"/>
      <c r="BG19" s="661" t="s">
        <v>182</v>
      </c>
      <c r="BH19" s="664"/>
      <c r="BI19" s="664"/>
      <c r="BJ19" s="664"/>
      <c r="BK19" s="664"/>
      <c r="BL19" s="664"/>
      <c r="BM19" s="664"/>
      <c r="BN19" s="665"/>
      <c r="BO19" s="723" t="s">
        <v>236</v>
      </c>
      <c r="BP19" s="723"/>
      <c r="BQ19" s="723"/>
      <c r="BR19" s="723"/>
      <c r="BS19" s="669" t="s">
        <v>182</v>
      </c>
      <c r="BT19" s="664"/>
      <c r="BU19" s="664"/>
      <c r="BV19" s="664"/>
      <c r="BW19" s="664"/>
      <c r="BX19" s="664"/>
      <c r="BY19" s="664"/>
      <c r="BZ19" s="664"/>
      <c r="CA19" s="664"/>
      <c r="CB19" s="704"/>
      <c r="CD19" s="705" t="s">
        <v>276</v>
      </c>
      <c r="CE19" s="702"/>
      <c r="CF19" s="702"/>
      <c r="CG19" s="702"/>
      <c r="CH19" s="702"/>
      <c r="CI19" s="702"/>
      <c r="CJ19" s="702"/>
      <c r="CK19" s="702"/>
      <c r="CL19" s="702"/>
      <c r="CM19" s="702"/>
      <c r="CN19" s="702"/>
      <c r="CO19" s="702"/>
      <c r="CP19" s="702"/>
      <c r="CQ19" s="703"/>
      <c r="CR19" s="661" t="s">
        <v>182</v>
      </c>
      <c r="CS19" s="664"/>
      <c r="CT19" s="664"/>
      <c r="CU19" s="664"/>
      <c r="CV19" s="664"/>
      <c r="CW19" s="664"/>
      <c r="CX19" s="664"/>
      <c r="CY19" s="665"/>
      <c r="CZ19" s="723" t="s">
        <v>182</v>
      </c>
      <c r="DA19" s="723"/>
      <c r="DB19" s="723"/>
      <c r="DC19" s="723"/>
      <c r="DD19" s="669" t="s">
        <v>236</v>
      </c>
      <c r="DE19" s="664"/>
      <c r="DF19" s="664"/>
      <c r="DG19" s="664"/>
      <c r="DH19" s="664"/>
      <c r="DI19" s="664"/>
      <c r="DJ19" s="664"/>
      <c r="DK19" s="664"/>
      <c r="DL19" s="664"/>
      <c r="DM19" s="664"/>
      <c r="DN19" s="664"/>
      <c r="DO19" s="664"/>
      <c r="DP19" s="665"/>
      <c r="DQ19" s="669" t="s">
        <v>182</v>
      </c>
      <c r="DR19" s="664"/>
      <c r="DS19" s="664"/>
      <c r="DT19" s="664"/>
      <c r="DU19" s="664"/>
      <c r="DV19" s="664"/>
      <c r="DW19" s="664"/>
      <c r="DX19" s="664"/>
      <c r="DY19" s="664"/>
      <c r="DZ19" s="664"/>
      <c r="EA19" s="664"/>
      <c r="EB19" s="664"/>
      <c r="EC19" s="704"/>
    </row>
    <row r="20" spans="2:133" ht="11.25" customHeight="1" x14ac:dyDescent="0.15">
      <c r="B20" s="658" t="s">
        <v>277</v>
      </c>
      <c r="C20" s="659"/>
      <c r="D20" s="659"/>
      <c r="E20" s="659"/>
      <c r="F20" s="659"/>
      <c r="G20" s="659"/>
      <c r="H20" s="659"/>
      <c r="I20" s="659"/>
      <c r="J20" s="659"/>
      <c r="K20" s="659"/>
      <c r="L20" s="659"/>
      <c r="M20" s="659"/>
      <c r="N20" s="659"/>
      <c r="O20" s="659"/>
      <c r="P20" s="659"/>
      <c r="Q20" s="660"/>
      <c r="R20" s="661">
        <v>103849</v>
      </c>
      <c r="S20" s="664"/>
      <c r="T20" s="664"/>
      <c r="U20" s="664"/>
      <c r="V20" s="664"/>
      <c r="W20" s="664"/>
      <c r="X20" s="664"/>
      <c r="Y20" s="665"/>
      <c r="Z20" s="723">
        <v>2.2000000000000002</v>
      </c>
      <c r="AA20" s="723"/>
      <c r="AB20" s="723"/>
      <c r="AC20" s="723"/>
      <c r="AD20" s="724" t="s">
        <v>182</v>
      </c>
      <c r="AE20" s="724"/>
      <c r="AF20" s="724"/>
      <c r="AG20" s="724"/>
      <c r="AH20" s="724"/>
      <c r="AI20" s="724"/>
      <c r="AJ20" s="724"/>
      <c r="AK20" s="724"/>
      <c r="AL20" s="666" t="s">
        <v>182</v>
      </c>
      <c r="AM20" s="667"/>
      <c r="AN20" s="667"/>
      <c r="AO20" s="725"/>
      <c r="AP20" s="658" t="s">
        <v>278</v>
      </c>
      <c r="AQ20" s="659"/>
      <c r="AR20" s="659"/>
      <c r="AS20" s="659"/>
      <c r="AT20" s="659"/>
      <c r="AU20" s="659"/>
      <c r="AV20" s="659"/>
      <c r="AW20" s="659"/>
      <c r="AX20" s="659"/>
      <c r="AY20" s="659"/>
      <c r="AZ20" s="659"/>
      <c r="BA20" s="659"/>
      <c r="BB20" s="659"/>
      <c r="BC20" s="659"/>
      <c r="BD20" s="659"/>
      <c r="BE20" s="659"/>
      <c r="BF20" s="660"/>
      <c r="BG20" s="661" t="s">
        <v>182</v>
      </c>
      <c r="BH20" s="664"/>
      <c r="BI20" s="664"/>
      <c r="BJ20" s="664"/>
      <c r="BK20" s="664"/>
      <c r="BL20" s="664"/>
      <c r="BM20" s="664"/>
      <c r="BN20" s="665"/>
      <c r="BO20" s="723" t="s">
        <v>236</v>
      </c>
      <c r="BP20" s="723"/>
      <c r="BQ20" s="723"/>
      <c r="BR20" s="723"/>
      <c r="BS20" s="669" t="s">
        <v>182</v>
      </c>
      <c r="BT20" s="664"/>
      <c r="BU20" s="664"/>
      <c r="BV20" s="664"/>
      <c r="BW20" s="664"/>
      <c r="BX20" s="664"/>
      <c r="BY20" s="664"/>
      <c r="BZ20" s="664"/>
      <c r="CA20" s="664"/>
      <c r="CB20" s="704"/>
      <c r="CD20" s="705" t="s">
        <v>279</v>
      </c>
      <c r="CE20" s="702"/>
      <c r="CF20" s="702"/>
      <c r="CG20" s="702"/>
      <c r="CH20" s="702"/>
      <c r="CI20" s="702"/>
      <c r="CJ20" s="702"/>
      <c r="CK20" s="702"/>
      <c r="CL20" s="702"/>
      <c r="CM20" s="702"/>
      <c r="CN20" s="702"/>
      <c r="CO20" s="702"/>
      <c r="CP20" s="702"/>
      <c r="CQ20" s="703"/>
      <c r="CR20" s="661">
        <v>4541406</v>
      </c>
      <c r="CS20" s="664"/>
      <c r="CT20" s="664"/>
      <c r="CU20" s="664"/>
      <c r="CV20" s="664"/>
      <c r="CW20" s="664"/>
      <c r="CX20" s="664"/>
      <c r="CY20" s="665"/>
      <c r="CZ20" s="723">
        <v>100</v>
      </c>
      <c r="DA20" s="723"/>
      <c r="DB20" s="723"/>
      <c r="DC20" s="723"/>
      <c r="DD20" s="669">
        <v>1128863</v>
      </c>
      <c r="DE20" s="664"/>
      <c r="DF20" s="664"/>
      <c r="DG20" s="664"/>
      <c r="DH20" s="664"/>
      <c r="DI20" s="664"/>
      <c r="DJ20" s="664"/>
      <c r="DK20" s="664"/>
      <c r="DL20" s="664"/>
      <c r="DM20" s="664"/>
      <c r="DN20" s="664"/>
      <c r="DO20" s="664"/>
      <c r="DP20" s="665"/>
      <c r="DQ20" s="669">
        <v>3041328</v>
      </c>
      <c r="DR20" s="664"/>
      <c r="DS20" s="664"/>
      <c r="DT20" s="664"/>
      <c r="DU20" s="664"/>
      <c r="DV20" s="664"/>
      <c r="DW20" s="664"/>
      <c r="DX20" s="664"/>
      <c r="DY20" s="664"/>
      <c r="DZ20" s="664"/>
      <c r="EA20" s="664"/>
      <c r="EB20" s="664"/>
      <c r="EC20" s="704"/>
    </row>
    <row r="21" spans="2:133" ht="11.25" customHeight="1" x14ac:dyDescent="0.15">
      <c r="B21" s="658" t="s">
        <v>280</v>
      </c>
      <c r="C21" s="659"/>
      <c r="D21" s="659"/>
      <c r="E21" s="659"/>
      <c r="F21" s="659"/>
      <c r="G21" s="659"/>
      <c r="H21" s="659"/>
      <c r="I21" s="659"/>
      <c r="J21" s="659"/>
      <c r="K21" s="659"/>
      <c r="L21" s="659"/>
      <c r="M21" s="659"/>
      <c r="N21" s="659"/>
      <c r="O21" s="659"/>
      <c r="P21" s="659"/>
      <c r="Q21" s="660"/>
      <c r="R21" s="661">
        <v>229551</v>
      </c>
      <c r="S21" s="664"/>
      <c r="T21" s="664"/>
      <c r="U21" s="664"/>
      <c r="V21" s="664"/>
      <c r="W21" s="664"/>
      <c r="X21" s="664"/>
      <c r="Y21" s="665"/>
      <c r="Z21" s="723">
        <v>4.9000000000000004</v>
      </c>
      <c r="AA21" s="723"/>
      <c r="AB21" s="723"/>
      <c r="AC21" s="723"/>
      <c r="AD21" s="724" t="s">
        <v>236</v>
      </c>
      <c r="AE21" s="724"/>
      <c r="AF21" s="724"/>
      <c r="AG21" s="724"/>
      <c r="AH21" s="724"/>
      <c r="AI21" s="724"/>
      <c r="AJ21" s="724"/>
      <c r="AK21" s="724"/>
      <c r="AL21" s="666" t="s">
        <v>182</v>
      </c>
      <c r="AM21" s="667"/>
      <c r="AN21" s="667"/>
      <c r="AO21" s="725"/>
      <c r="AP21" s="769" t="s">
        <v>281</v>
      </c>
      <c r="AQ21" s="776"/>
      <c r="AR21" s="776"/>
      <c r="AS21" s="776"/>
      <c r="AT21" s="776"/>
      <c r="AU21" s="776"/>
      <c r="AV21" s="776"/>
      <c r="AW21" s="776"/>
      <c r="AX21" s="776"/>
      <c r="AY21" s="776"/>
      <c r="AZ21" s="776"/>
      <c r="BA21" s="776"/>
      <c r="BB21" s="776"/>
      <c r="BC21" s="776"/>
      <c r="BD21" s="776"/>
      <c r="BE21" s="776"/>
      <c r="BF21" s="771"/>
      <c r="BG21" s="661" t="s">
        <v>236</v>
      </c>
      <c r="BH21" s="664"/>
      <c r="BI21" s="664"/>
      <c r="BJ21" s="664"/>
      <c r="BK21" s="664"/>
      <c r="BL21" s="664"/>
      <c r="BM21" s="664"/>
      <c r="BN21" s="665"/>
      <c r="BO21" s="723" t="s">
        <v>182</v>
      </c>
      <c r="BP21" s="723"/>
      <c r="BQ21" s="723"/>
      <c r="BR21" s="723"/>
      <c r="BS21" s="669" t="s">
        <v>182</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282</v>
      </c>
      <c r="C22" s="659"/>
      <c r="D22" s="659"/>
      <c r="E22" s="659"/>
      <c r="F22" s="659"/>
      <c r="G22" s="659"/>
      <c r="H22" s="659"/>
      <c r="I22" s="659"/>
      <c r="J22" s="659"/>
      <c r="K22" s="659"/>
      <c r="L22" s="659"/>
      <c r="M22" s="659"/>
      <c r="N22" s="659"/>
      <c r="O22" s="659"/>
      <c r="P22" s="659"/>
      <c r="Q22" s="660"/>
      <c r="R22" s="661">
        <v>2411245</v>
      </c>
      <c r="S22" s="664"/>
      <c r="T22" s="664"/>
      <c r="U22" s="664"/>
      <c r="V22" s="664"/>
      <c r="W22" s="664"/>
      <c r="X22" s="664"/>
      <c r="Y22" s="665"/>
      <c r="Z22" s="723">
        <v>51.6</v>
      </c>
      <c r="AA22" s="723"/>
      <c r="AB22" s="723"/>
      <c r="AC22" s="723"/>
      <c r="AD22" s="724">
        <v>2077845</v>
      </c>
      <c r="AE22" s="724"/>
      <c r="AF22" s="724"/>
      <c r="AG22" s="724"/>
      <c r="AH22" s="724"/>
      <c r="AI22" s="724"/>
      <c r="AJ22" s="724"/>
      <c r="AK22" s="724"/>
      <c r="AL22" s="666">
        <v>97.4</v>
      </c>
      <c r="AM22" s="667"/>
      <c r="AN22" s="667"/>
      <c r="AO22" s="725"/>
      <c r="AP22" s="769" t="s">
        <v>283</v>
      </c>
      <c r="AQ22" s="776"/>
      <c r="AR22" s="776"/>
      <c r="AS22" s="776"/>
      <c r="AT22" s="776"/>
      <c r="AU22" s="776"/>
      <c r="AV22" s="776"/>
      <c r="AW22" s="776"/>
      <c r="AX22" s="776"/>
      <c r="AY22" s="776"/>
      <c r="AZ22" s="776"/>
      <c r="BA22" s="776"/>
      <c r="BB22" s="776"/>
      <c r="BC22" s="776"/>
      <c r="BD22" s="776"/>
      <c r="BE22" s="776"/>
      <c r="BF22" s="771"/>
      <c r="BG22" s="661" t="s">
        <v>236</v>
      </c>
      <c r="BH22" s="664"/>
      <c r="BI22" s="664"/>
      <c r="BJ22" s="664"/>
      <c r="BK22" s="664"/>
      <c r="BL22" s="664"/>
      <c r="BM22" s="664"/>
      <c r="BN22" s="665"/>
      <c r="BO22" s="723" t="s">
        <v>236</v>
      </c>
      <c r="BP22" s="723"/>
      <c r="BQ22" s="723"/>
      <c r="BR22" s="723"/>
      <c r="BS22" s="669" t="s">
        <v>182</v>
      </c>
      <c r="BT22" s="664"/>
      <c r="BU22" s="664"/>
      <c r="BV22" s="664"/>
      <c r="BW22" s="664"/>
      <c r="BX22" s="664"/>
      <c r="BY22" s="664"/>
      <c r="BZ22" s="664"/>
      <c r="CA22" s="664"/>
      <c r="CB22" s="704"/>
      <c r="CD22" s="778" t="s">
        <v>284</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285</v>
      </c>
      <c r="C23" s="659"/>
      <c r="D23" s="659"/>
      <c r="E23" s="659"/>
      <c r="F23" s="659"/>
      <c r="G23" s="659"/>
      <c r="H23" s="659"/>
      <c r="I23" s="659"/>
      <c r="J23" s="659"/>
      <c r="K23" s="659"/>
      <c r="L23" s="659"/>
      <c r="M23" s="659"/>
      <c r="N23" s="659"/>
      <c r="O23" s="659"/>
      <c r="P23" s="659"/>
      <c r="Q23" s="660"/>
      <c r="R23" s="661">
        <v>1162</v>
      </c>
      <c r="S23" s="664"/>
      <c r="T23" s="664"/>
      <c r="U23" s="664"/>
      <c r="V23" s="664"/>
      <c r="W23" s="664"/>
      <c r="X23" s="664"/>
      <c r="Y23" s="665"/>
      <c r="Z23" s="723">
        <v>0</v>
      </c>
      <c r="AA23" s="723"/>
      <c r="AB23" s="723"/>
      <c r="AC23" s="723"/>
      <c r="AD23" s="724">
        <v>1162</v>
      </c>
      <c r="AE23" s="724"/>
      <c r="AF23" s="724"/>
      <c r="AG23" s="724"/>
      <c r="AH23" s="724"/>
      <c r="AI23" s="724"/>
      <c r="AJ23" s="724"/>
      <c r="AK23" s="724"/>
      <c r="AL23" s="666">
        <v>0.1</v>
      </c>
      <c r="AM23" s="667"/>
      <c r="AN23" s="667"/>
      <c r="AO23" s="725"/>
      <c r="AP23" s="769" t="s">
        <v>286</v>
      </c>
      <c r="AQ23" s="776"/>
      <c r="AR23" s="776"/>
      <c r="AS23" s="776"/>
      <c r="AT23" s="776"/>
      <c r="AU23" s="776"/>
      <c r="AV23" s="776"/>
      <c r="AW23" s="776"/>
      <c r="AX23" s="776"/>
      <c r="AY23" s="776"/>
      <c r="AZ23" s="776"/>
      <c r="BA23" s="776"/>
      <c r="BB23" s="776"/>
      <c r="BC23" s="776"/>
      <c r="BD23" s="776"/>
      <c r="BE23" s="776"/>
      <c r="BF23" s="771"/>
      <c r="BG23" s="661" t="s">
        <v>182</v>
      </c>
      <c r="BH23" s="664"/>
      <c r="BI23" s="664"/>
      <c r="BJ23" s="664"/>
      <c r="BK23" s="664"/>
      <c r="BL23" s="664"/>
      <c r="BM23" s="664"/>
      <c r="BN23" s="665"/>
      <c r="BO23" s="723" t="s">
        <v>182</v>
      </c>
      <c r="BP23" s="723"/>
      <c r="BQ23" s="723"/>
      <c r="BR23" s="723"/>
      <c r="BS23" s="669" t="s">
        <v>182</v>
      </c>
      <c r="BT23" s="664"/>
      <c r="BU23" s="664"/>
      <c r="BV23" s="664"/>
      <c r="BW23" s="664"/>
      <c r="BX23" s="664"/>
      <c r="BY23" s="664"/>
      <c r="BZ23" s="664"/>
      <c r="CA23" s="664"/>
      <c r="CB23" s="704"/>
      <c r="CD23" s="778" t="s">
        <v>225</v>
      </c>
      <c r="CE23" s="779"/>
      <c r="CF23" s="779"/>
      <c r="CG23" s="779"/>
      <c r="CH23" s="779"/>
      <c r="CI23" s="779"/>
      <c r="CJ23" s="779"/>
      <c r="CK23" s="779"/>
      <c r="CL23" s="779"/>
      <c r="CM23" s="779"/>
      <c r="CN23" s="779"/>
      <c r="CO23" s="779"/>
      <c r="CP23" s="779"/>
      <c r="CQ23" s="780"/>
      <c r="CR23" s="778" t="s">
        <v>287</v>
      </c>
      <c r="CS23" s="779"/>
      <c r="CT23" s="779"/>
      <c r="CU23" s="779"/>
      <c r="CV23" s="779"/>
      <c r="CW23" s="779"/>
      <c r="CX23" s="779"/>
      <c r="CY23" s="780"/>
      <c r="CZ23" s="778" t="s">
        <v>288</v>
      </c>
      <c r="DA23" s="779"/>
      <c r="DB23" s="779"/>
      <c r="DC23" s="780"/>
      <c r="DD23" s="778" t="s">
        <v>289</v>
      </c>
      <c r="DE23" s="779"/>
      <c r="DF23" s="779"/>
      <c r="DG23" s="779"/>
      <c r="DH23" s="779"/>
      <c r="DI23" s="779"/>
      <c r="DJ23" s="779"/>
      <c r="DK23" s="780"/>
      <c r="DL23" s="787" t="s">
        <v>290</v>
      </c>
      <c r="DM23" s="788"/>
      <c r="DN23" s="788"/>
      <c r="DO23" s="788"/>
      <c r="DP23" s="788"/>
      <c r="DQ23" s="788"/>
      <c r="DR23" s="788"/>
      <c r="DS23" s="788"/>
      <c r="DT23" s="788"/>
      <c r="DU23" s="788"/>
      <c r="DV23" s="789"/>
      <c r="DW23" s="778" t="s">
        <v>291</v>
      </c>
      <c r="DX23" s="779"/>
      <c r="DY23" s="779"/>
      <c r="DZ23" s="779"/>
      <c r="EA23" s="779"/>
      <c r="EB23" s="779"/>
      <c r="EC23" s="780"/>
    </row>
    <row r="24" spans="2:133" ht="11.25" customHeight="1" x14ac:dyDescent="0.15">
      <c r="B24" s="658" t="s">
        <v>292</v>
      </c>
      <c r="C24" s="659"/>
      <c r="D24" s="659"/>
      <c r="E24" s="659"/>
      <c r="F24" s="659"/>
      <c r="G24" s="659"/>
      <c r="H24" s="659"/>
      <c r="I24" s="659"/>
      <c r="J24" s="659"/>
      <c r="K24" s="659"/>
      <c r="L24" s="659"/>
      <c r="M24" s="659"/>
      <c r="N24" s="659"/>
      <c r="O24" s="659"/>
      <c r="P24" s="659"/>
      <c r="Q24" s="660"/>
      <c r="R24" s="661">
        <v>1813</v>
      </c>
      <c r="S24" s="664"/>
      <c r="T24" s="664"/>
      <c r="U24" s="664"/>
      <c r="V24" s="664"/>
      <c r="W24" s="664"/>
      <c r="X24" s="664"/>
      <c r="Y24" s="665"/>
      <c r="Z24" s="723">
        <v>0</v>
      </c>
      <c r="AA24" s="723"/>
      <c r="AB24" s="723"/>
      <c r="AC24" s="723"/>
      <c r="AD24" s="724" t="s">
        <v>236</v>
      </c>
      <c r="AE24" s="724"/>
      <c r="AF24" s="724"/>
      <c r="AG24" s="724"/>
      <c r="AH24" s="724"/>
      <c r="AI24" s="724"/>
      <c r="AJ24" s="724"/>
      <c r="AK24" s="724"/>
      <c r="AL24" s="666" t="s">
        <v>236</v>
      </c>
      <c r="AM24" s="667"/>
      <c r="AN24" s="667"/>
      <c r="AO24" s="725"/>
      <c r="AP24" s="769" t="s">
        <v>293</v>
      </c>
      <c r="AQ24" s="776"/>
      <c r="AR24" s="776"/>
      <c r="AS24" s="776"/>
      <c r="AT24" s="776"/>
      <c r="AU24" s="776"/>
      <c r="AV24" s="776"/>
      <c r="AW24" s="776"/>
      <c r="AX24" s="776"/>
      <c r="AY24" s="776"/>
      <c r="AZ24" s="776"/>
      <c r="BA24" s="776"/>
      <c r="BB24" s="776"/>
      <c r="BC24" s="776"/>
      <c r="BD24" s="776"/>
      <c r="BE24" s="776"/>
      <c r="BF24" s="771"/>
      <c r="BG24" s="661" t="s">
        <v>182</v>
      </c>
      <c r="BH24" s="664"/>
      <c r="BI24" s="664"/>
      <c r="BJ24" s="664"/>
      <c r="BK24" s="664"/>
      <c r="BL24" s="664"/>
      <c r="BM24" s="664"/>
      <c r="BN24" s="665"/>
      <c r="BO24" s="723" t="s">
        <v>182</v>
      </c>
      <c r="BP24" s="723"/>
      <c r="BQ24" s="723"/>
      <c r="BR24" s="723"/>
      <c r="BS24" s="669" t="s">
        <v>182</v>
      </c>
      <c r="BT24" s="664"/>
      <c r="BU24" s="664"/>
      <c r="BV24" s="664"/>
      <c r="BW24" s="664"/>
      <c r="BX24" s="664"/>
      <c r="BY24" s="664"/>
      <c r="BZ24" s="664"/>
      <c r="CA24" s="664"/>
      <c r="CB24" s="704"/>
      <c r="CD24" s="732" t="s">
        <v>294</v>
      </c>
      <c r="CE24" s="733"/>
      <c r="CF24" s="733"/>
      <c r="CG24" s="733"/>
      <c r="CH24" s="733"/>
      <c r="CI24" s="733"/>
      <c r="CJ24" s="733"/>
      <c r="CK24" s="733"/>
      <c r="CL24" s="733"/>
      <c r="CM24" s="733"/>
      <c r="CN24" s="733"/>
      <c r="CO24" s="733"/>
      <c r="CP24" s="733"/>
      <c r="CQ24" s="734"/>
      <c r="CR24" s="726">
        <v>1450807</v>
      </c>
      <c r="CS24" s="727"/>
      <c r="CT24" s="727"/>
      <c r="CU24" s="727"/>
      <c r="CV24" s="727"/>
      <c r="CW24" s="727"/>
      <c r="CX24" s="727"/>
      <c r="CY24" s="773"/>
      <c r="CZ24" s="774">
        <v>31.9</v>
      </c>
      <c r="DA24" s="743"/>
      <c r="DB24" s="743"/>
      <c r="DC24" s="777"/>
      <c r="DD24" s="772">
        <v>1074327</v>
      </c>
      <c r="DE24" s="727"/>
      <c r="DF24" s="727"/>
      <c r="DG24" s="727"/>
      <c r="DH24" s="727"/>
      <c r="DI24" s="727"/>
      <c r="DJ24" s="727"/>
      <c r="DK24" s="773"/>
      <c r="DL24" s="772">
        <v>1072537</v>
      </c>
      <c r="DM24" s="727"/>
      <c r="DN24" s="727"/>
      <c r="DO24" s="727"/>
      <c r="DP24" s="727"/>
      <c r="DQ24" s="727"/>
      <c r="DR24" s="727"/>
      <c r="DS24" s="727"/>
      <c r="DT24" s="727"/>
      <c r="DU24" s="727"/>
      <c r="DV24" s="773"/>
      <c r="DW24" s="774">
        <v>47.3</v>
      </c>
      <c r="DX24" s="743"/>
      <c r="DY24" s="743"/>
      <c r="DZ24" s="743"/>
      <c r="EA24" s="743"/>
      <c r="EB24" s="743"/>
      <c r="EC24" s="775"/>
    </row>
    <row r="25" spans="2:133" ht="11.25" customHeight="1" x14ac:dyDescent="0.15">
      <c r="B25" s="658" t="s">
        <v>295</v>
      </c>
      <c r="C25" s="659"/>
      <c r="D25" s="659"/>
      <c r="E25" s="659"/>
      <c r="F25" s="659"/>
      <c r="G25" s="659"/>
      <c r="H25" s="659"/>
      <c r="I25" s="659"/>
      <c r="J25" s="659"/>
      <c r="K25" s="659"/>
      <c r="L25" s="659"/>
      <c r="M25" s="659"/>
      <c r="N25" s="659"/>
      <c r="O25" s="659"/>
      <c r="P25" s="659"/>
      <c r="Q25" s="660"/>
      <c r="R25" s="661">
        <v>80506</v>
      </c>
      <c r="S25" s="664"/>
      <c r="T25" s="664"/>
      <c r="U25" s="664"/>
      <c r="V25" s="664"/>
      <c r="W25" s="664"/>
      <c r="X25" s="664"/>
      <c r="Y25" s="665"/>
      <c r="Z25" s="723">
        <v>1.7</v>
      </c>
      <c r="AA25" s="723"/>
      <c r="AB25" s="723"/>
      <c r="AC25" s="723"/>
      <c r="AD25" s="724" t="s">
        <v>182</v>
      </c>
      <c r="AE25" s="724"/>
      <c r="AF25" s="724"/>
      <c r="AG25" s="724"/>
      <c r="AH25" s="724"/>
      <c r="AI25" s="724"/>
      <c r="AJ25" s="724"/>
      <c r="AK25" s="724"/>
      <c r="AL25" s="666" t="s">
        <v>236</v>
      </c>
      <c r="AM25" s="667"/>
      <c r="AN25" s="667"/>
      <c r="AO25" s="725"/>
      <c r="AP25" s="769" t="s">
        <v>296</v>
      </c>
      <c r="AQ25" s="776"/>
      <c r="AR25" s="776"/>
      <c r="AS25" s="776"/>
      <c r="AT25" s="776"/>
      <c r="AU25" s="776"/>
      <c r="AV25" s="776"/>
      <c r="AW25" s="776"/>
      <c r="AX25" s="776"/>
      <c r="AY25" s="776"/>
      <c r="AZ25" s="776"/>
      <c r="BA25" s="776"/>
      <c r="BB25" s="776"/>
      <c r="BC25" s="776"/>
      <c r="BD25" s="776"/>
      <c r="BE25" s="776"/>
      <c r="BF25" s="771"/>
      <c r="BG25" s="661" t="s">
        <v>182</v>
      </c>
      <c r="BH25" s="664"/>
      <c r="BI25" s="664"/>
      <c r="BJ25" s="664"/>
      <c r="BK25" s="664"/>
      <c r="BL25" s="664"/>
      <c r="BM25" s="664"/>
      <c r="BN25" s="665"/>
      <c r="BO25" s="723" t="s">
        <v>236</v>
      </c>
      <c r="BP25" s="723"/>
      <c r="BQ25" s="723"/>
      <c r="BR25" s="723"/>
      <c r="BS25" s="669" t="s">
        <v>182</v>
      </c>
      <c r="BT25" s="664"/>
      <c r="BU25" s="664"/>
      <c r="BV25" s="664"/>
      <c r="BW25" s="664"/>
      <c r="BX25" s="664"/>
      <c r="BY25" s="664"/>
      <c r="BZ25" s="664"/>
      <c r="CA25" s="664"/>
      <c r="CB25" s="704"/>
      <c r="CD25" s="705" t="s">
        <v>297</v>
      </c>
      <c r="CE25" s="702"/>
      <c r="CF25" s="702"/>
      <c r="CG25" s="702"/>
      <c r="CH25" s="702"/>
      <c r="CI25" s="702"/>
      <c r="CJ25" s="702"/>
      <c r="CK25" s="702"/>
      <c r="CL25" s="702"/>
      <c r="CM25" s="702"/>
      <c r="CN25" s="702"/>
      <c r="CO25" s="702"/>
      <c r="CP25" s="702"/>
      <c r="CQ25" s="703"/>
      <c r="CR25" s="661">
        <v>624772</v>
      </c>
      <c r="CS25" s="662"/>
      <c r="CT25" s="662"/>
      <c r="CU25" s="662"/>
      <c r="CV25" s="662"/>
      <c r="CW25" s="662"/>
      <c r="CX25" s="662"/>
      <c r="CY25" s="663"/>
      <c r="CZ25" s="666">
        <v>13.8</v>
      </c>
      <c r="DA25" s="695"/>
      <c r="DB25" s="695"/>
      <c r="DC25" s="696"/>
      <c r="DD25" s="669">
        <v>611799</v>
      </c>
      <c r="DE25" s="662"/>
      <c r="DF25" s="662"/>
      <c r="DG25" s="662"/>
      <c r="DH25" s="662"/>
      <c r="DI25" s="662"/>
      <c r="DJ25" s="662"/>
      <c r="DK25" s="663"/>
      <c r="DL25" s="669">
        <v>610361</v>
      </c>
      <c r="DM25" s="662"/>
      <c r="DN25" s="662"/>
      <c r="DO25" s="662"/>
      <c r="DP25" s="662"/>
      <c r="DQ25" s="662"/>
      <c r="DR25" s="662"/>
      <c r="DS25" s="662"/>
      <c r="DT25" s="662"/>
      <c r="DU25" s="662"/>
      <c r="DV25" s="663"/>
      <c r="DW25" s="666">
        <v>26.9</v>
      </c>
      <c r="DX25" s="695"/>
      <c r="DY25" s="695"/>
      <c r="DZ25" s="695"/>
      <c r="EA25" s="695"/>
      <c r="EB25" s="695"/>
      <c r="EC25" s="697"/>
    </row>
    <row r="26" spans="2:133" ht="11.25" customHeight="1" x14ac:dyDescent="0.15">
      <c r="B26" s="658" t="s">
        <v>298</v>
      </c>
      <c r="C26" s="659"/>
      <c r="D26" s="659"/>
      <c r="E26" s="659"/>
      <c r="F26" s="659"/>
      <c r="G26" s="659"/>
      <c r="H26" s="659"/>
      <c r="I26" s="659"/>
      <c r="J26" s="659"/>
      <c r="K26" s="659"/>
      <c r="L26" s="659"/>
      <c r="M26" s="659"/>
      <c r="N26" s="659"/>
      <c r="O26" s="659"/>
      <c r="P26" s="659"/>
      <c r="Q26" s="660"/>
      <c r="R26" s="661">
        <v>20128</v>
      </c>
      <c r="S26" s="664"/>
      <c r="T26" s="664"/>
      <c r="U26" s="664"/>
      <c r="V26" s="664"/>
      <c r="W26" s="664"/>
      <c r="X26" s="664"/>
      <c r="Y26" s="665"/>
      <c r="Z26" s="723">
        <v>0.4</v>
      </c>
      <c r="AA26" s="723"/>
      <c r="AB26" s="723"/>
      <c r="AC26" s="723"/>
      <c r="AD26" s="724" t="s">
        <v>182</v>
      </c>
      <c r="AE26" s="724"/>
      <c r="AF26" s="724"/>
      <c r="AG26" s="724"/>
      <c r="AH26" s="724"/>
      <c r="AI26" s="724"/>
      <c r="AJ26" s="724"/>
      <c r="AK26" s="724"/>
      <c r="AL26" s="666" t="s">
        <v>182</v>
      </c>
      <c r="AM26" s="667"/>
      <c r="AN26" s="667"/>
      <c r="AO26" s="725"/>
      <c r="AP26" s="769" t="s">
        <v>299</v>
      </c>
      <c r="AQ26" s="770"/>
      <c r="AR26" s="770"/>
      <c r="AS26" s="770"/>
      <c r="AT26" s="770"/>
      <c r="AU26" s="770"/>
      <c r="AV26" s="770"/>
      <c r="AW26" s="770"/>
      <c r="AX26" s="770"/>
      <c r="AY26" s="770"/>
      <c r="AZ26" s="770"/>
      <c r="BA26" s="770"/>
      <c r="BB26" s="770"/>
      <c r="BC26" s="770"/>
      <c r="BD26" s="770"/>
      <c r="BE26" s="770"/>
      <c r="BF26" s="771"/>
      <c r="BG26" s="661" t="s">
        <v>182</v>
      </c>
      <c r="BH26" s="664"/>
      <c r="BI26" s="664"/>
      <c r="BJ26" s="664"/>
      <c r="BK26" s="664"/>
      <c r="BL26" s="664"/>
      <c r="BM26" s="664"/>
      <c r="BN26" s="665"/>
      <c r="BO26" s="723" t="s">
        <v>182</v>
      </c>
      <c r="BP26" s="723"/>
      <c r="BQ26" s="723"/>
      <c r="BR26" s="723"/>
      <c r="BS26" s="669" t="s">
        <v>182</v>
      </c>
      <c r="BT26" s="664"/>
      <c r="BU26" s="664"/>
      <c r="BV26" s="664"/>
      <c r="BW26" s="664"/>
      <c r="BX26" s="664"/>
      <c r="BY26" s="664"/>
      <c r="BZ26" s="664"/>
      <c r="CA26" s="664"/>
      <c r="CB26" s="704"/>
      <c r="CD26" s="705" t="s">
        <v>300</v>
      </c>
      <c r="CE26" s="702"/>
      <c r="CF26" s="702"/>
      <c r="CG26" s="702"/>
      <c r="CH26" s="702"/>
      <c r="CI26" s="702"/>
      <c r="CJ26" s="702"/>
      <c r="CK26" s="702"/>
      <c r="CL26" s="702"/>
      <c r="CM26" s="702"/>
      <c r="CN26" s="702"/>
      <c r="CO26" s="702"/>
      <c r="CP26" s="702"/>
      <c r="CQ26" s="703"/>
      <c r="CR26" s="661">
        <v>364810</v>
      </c>
      <c r="CS26" s="664"/>
      <c r="CT26" s="664"/>
      <c r="CU26" s="664"/>
      <c r="CV26" s="664"/>
      <c r="CW26" s="664"/>
      <c r="CX26" s="664"/>
      <c r="CY26" s="665"/>
      <c r="CZ26" s="666">
        <v>8</v>
      </c>
      <c r="DA26" s="695"/>
      <c r="DB26" s="695"/>
      <c r="DC26" s="696"/>
      <c r="DD26" s="669">
        <v>355592</v>
      </c>
      <c r="DE26" s="664"/>
      <c r="DF26" s="664"/>
      <c r="DG26" s="664"/>
      <c r="DH26" s="664"/>
      <c r="DI26" s="664"/>
      <c r="DJ26" s="664"/>
      <c r="DK26" s="665"/>
      <c r="DL26" s="669" t="s">
        <v>182</v>
      </c>
      <c r="DM26" s="664"/>
      <c r="DN26" s="664"/>
      <c r="DO26" s="664"/>
      <c r="DP26" s="664"/>
      <c r="DQ26" s="664"/>
      <c r="DR26" s="664"/>
      <c r="DS26" s="664"/>
      <c r="DT26" s="664"/>
      <c r="DU26" s="664"/>
      <c r="DV26" s="665"/>
      <c r="DW26" s="666" t="s">
        <v>236</v>
      </c>
      <c r="DX26" s="695"/>
      <c r="DY26" s="695"/>
      <c r="DZ26" s="695"/>
      <c r="EA26" s="695"/>
      <c r="EB26" s="695"/>
      <c r="EC26" s="697"/>
    </row>
    <row r="27" spans="2:133" ht="11.25" customHeight="1" x14ac:dyDescent="0.15">
      <c r="B27" s="658" t="s">
        <v>301</v>
      </c>
      <c r="C27" s="659"/>
      <c r="D27" s="659"/>
      <c r="E27" s="659"/>
      <c r="F27" s="659"/>
      <c r="G27" s="659"/>
      <c r="H27" s="659"/>
      <c r="I27" s="659"/>
      <c r="J27" s="659"/>
      <c r="K27" s="659"/>
      <c r="L27" s="659"/>
      <c r="M27" s="659"/>
      <c r="N27" s="659"/>
      <c r="O27" s="659"/>
      <c r="P27" s="659"/>
      <c r="Q27" s="660"/>
      <c r="R27" s="661">
        <v>815980</v>
      </c>
      <c r="S27" s="664"/>
      <c r="T27" s="664"/>
      <c r="U27" s="664"/>
      <c r="V27" s="664"/>
      <c r="W27" s="664"/>
      <c r="X27" s="664"/>
      <c r="Y27" s="665"/>
      <c r="Z27" s="723">
        <v>17.5</v>
      </c>
      <c r="AA27" s="723"/>
      <c r="AB27" s="723"/>
      <c r="AC27" s="723"/>
      <c r="AD27" s="724" t="s">
        <v>182</v>
      </c>
      <c r="AE27" s="724"/>
      <c r="AF27" s="724"/>
      <c r="AG27" s="724"/>
      <c r="AH27" s="724"/>
      <c r="AI27" s="724"/>
      <c r="AJ27" s="724"/>
      <c r="AK27" s="724"/>
      <c r="AL27" s="666" t="s">
        <v>236</v>
      </c>
      <c r="AM27" s="667"/>
      <c r="AN27" s="667"/>
      <c r="AO27" s="725"/>
      <c r="AP27" s="658" t="s">
        <v>302</v>
      </c>
      <c r="AQ27" s="659"/>
      <c r="AR27" s="659"/>
      <c r="AS27" s="659"/>
      <c r="AT27" s="659"/>
      <c r="AU27" s="659"/>
      <c r="AV27" s="659"/>
      <c r="AW27" s="659"/>
      <c r="AX27" s="659"/>
      <c r="AY27" s="659"/>
      <c r="AZ27" s="659"/>
      <c r="BA27" s="659"/>
      <c r="BB27" s="659"/>
      <c r="BC27" s="659"/>
      <c r="BD27" s="659"/>
      <c r="BE27" s="659"/>
      <c r="BF27" s="660"/>
      <c r="BG27" s="661">
        <v>1453870</v>
      </c>
      <c r="BH27" s="664"/>
      <c r="BI27" s="664"/>
      <c r="BJ27" s="664"/>
      <c r="BK27" s="664"/>
      <c r="BL27" s="664"/>
      <c r="BM27" s="664"/>
      <c r="BN27" s="665"/>
      <c r="BO27" s="723">
        <v>100</v>
      </c>
      <c r="BP27" s="723"/>
      <c r="BQ27" s="723"/>
      <c r="BR27" s="723"/>
      <c r="BS27" s="669" t="s">
        <v>182</v>
      </c>
      <c r="BT27" s="664"/>
      <c r="BU27" s="664"/>
      <c r="BV27" s="664"/>
      <c r="BW27" s="664"/>
      <c r="BX27" s="664"/>
      <c r="BY27" s="664"/>
      <c r="BZ27" s="664"/>
      <c r="CA27" s="664"/>
      <c r="CB27" s="704"/>
      <c r="CD27" s="705" t="s">
        <v>303</v>
      </c>
      <c r="CE27" s="702"/>
      <c r="CF27" s="702"/>
      <c r="CG27" s="702"/>
      <c r="CH27" s="702"/>
      <c r="CI27" s="702"/>
      <c r="CJ27" s="702"/>
      <c r="CK27" s="702"/>
      <c r="CL27" s="702"/>
      <c r="CM27" s="702"/>
      <c r="CN27" s="702"/>
      <c r="CO27" s="702"/>
      <c r="CP27" s="702"/>
      <c r="CQ27" s="703"/>
      <c r="CR27" s="661">
        <v>479179</v>
      </c>
      <c r="CS27" s="662"/>
      <c r="CT27" s="662"/>
      <c r="CU27" s="662"/>
      <c r="CV27" s="662"/>
      <c r="CW27" s="662"/>
      <c r="CX27" s="662"/>
      <c r="CY27" s="663"/>
      <c r="CZ27" s="666">
        <v>10.6</v>
      </c>
      <c r="DA27" s="695"/>
      <c r="DB27" s="695"/>
      <c r="DC27" s="696"/>
      <c r="DD27" s="669">
        <v>136767</v>
      </c>
      <c r="DE27" s="662"/>
      <c r="DF27" s="662"/>
      <c r="DG27" s="662"/>
      <c r="DH27" s="662"/>
      <c r="DI27" s="662"/>
      <c r="DJ27" s="662"/>
      <c r="DK27" s="663"/>
      <c r="DL27" s="669">
        <v>136415</v>
      </c>
      <c r="DM27" s="662"/>
      <c r="DN27" s="662"/>
      <c r="DO27" s="662"/>
      <c r="DP27" s="662"/>
      <c r="DQ27" s="662"/>
      <c r="DR27" s="662"/>
      <c r="DS27" s="662"/>
      <c r="DT27" s="662"/>
      <c r="DU27" s="662"/>
      <c r="DV27" s="663"/>
      <c r="DW27" s="666">
        <v>6</v>
      </c>
      <c r="DX27" s="695"/>
      <c r="DY27" s="695"/>
      <c r="DZ27" s="695"/>
      <c r="EA27" s="695"/>
      <c r="EB27" s="695"/>
      <c r="EC27" s="697"/>
    </row>
    <row r="28" spans="2:133" ht="11.25" customHeight="1" x14ac:dyDescent="0.15">
      <c r="B28" s="766" t="s">
        <v>304</v>
      </c>
      <c r="C28" s="767"/>
      <c r="D28" s="767"/>
      <c r="E28" s="767"/>
      <c r="F28" s="767"/>
      <c r="G28" s="767"/>
      <c r="H28" s="767"/>
      <c r="I28" s="767"/>
      <c r="J28" s="767"/>
      <c r="K28" s="767"/>
      <c r="L28" s="767"/>
      <c r="M28" s="767"/>
      <c r="N28" s="767"/>
      <c r="O28" s="767"/>
      <c r="P28" s="767"/>
      <c r="Q28" s="768"/>
      <c r="R28" s="661">
        <v>24865</v>
      </c>
      <c r="S28" s="664"/>
      <c r="T28" s="664"/>
      <c r="U28" s="664"/>
      <c r="V28" s="664"/>
      <c r="W28" s="664"/>
      <c r="X28" s="664"/>
      <c r="Y28" s="665"/>
      <c r="Z28" s="723">
        <v>0.5</v>
      </c>
      <c r="AA28" s="723"/>
      <c r="AB28" s="723"/>
      <c r="AC28" s="723"/>
      <c r="AD28" s="724">
        <v>24865</v>
      </c>
      <c r="AE28" s="724"/>
      <c r="AF28" s="724"/>
      <c r="AG28" s="724"/>
      <c r="AH28" s="724"/>
      <c r="AI28" s="724"/>
      <c r="AJ28" s="724"/>
      <c r="AK28" s="724"/>
      <c r="AL28" s="666">
        <v>1.2</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305</v>
      </c>
      <c r="CE28" s="702"/>
      <c r="CF28" s="702"/>
      <c r="CG28" s="702"/>
      <c r="CH28" s="702"/>
      <c r="CI28" s="702"/>
      <c r="CJ28" s="702"/>
      <c r="CK28" s="702"/>
      <c r="CL28" s="702"/>
      <c r="CM28" s="702"/>
      <c r="CN28" s="702"/>
      <c r="CO28" s="702"/>
      <c r="CP28" s="702"/>
      <c r="CQ28" s="703"/>
      <c r="CR28" s="661">
        <v>346856</v>
      </c>
      <c r="CS28" s="664"/>
      <c r="CT28" s="664"/>
      <c r="CU28" s="664"/>
      <c r="CV28" s="664"/>
      <c r="CW28" s="664"/>
      <c r="CX28" s="664"/>
      <c r="CY28" s="665"/>
      <c r="CZ28" s="666">
        <v>7.6</v>
      </c>
      <c r="DA28" s="695"/>
      <c r="DB28" s="695"/>
      <c r="DC28" s="696"/>
      <c r="DD28" s="669">
        <v>325761</v>
      </c>
      <c r="DE28" s="664"/>
      <c r="DF28" s="664"/>
      <c r="DG28" s="664"/>
      <c r="DH28" s="664"/>
      <c r="DI28" s="664"/>
      <c r="DJ28" s="664"/>
      <c r="DK28" s="665"/>
      <c r="DL28" s="669">
        <v>325761</v>
      </c>
      <c r="DM28" s="664"/>
      <c r="DN28" s="664"/>
      <c r="DO28" s="664"/>
      <c r="DP28" s="664"/>
      <c r="DQ28" s="664"/>
      <c r="DR28" s="664"/>
      <c r="DS28" s="664"/>
      <c r="DT28" s="664"/>
      <c r="DU28" s="664"/>
      <c r="DV28" s="665"/>
      <c r="DW28" s="666">
        <v>14.4</v>
      </c>
      <c r="DX28" s="695"/>
      <c r="DY28" s="695"/>
      <c r="DZ28" s="695"/>
      <c r="EA28" s="695"/>
      <c r="EB28" s="695"/>
      <c r="EC28" s="697"/>
    </row>
    <row r="29" spans="2:133" ht="11.25" customHeight="1" x14ac:dyDescent="0.15">
      <c r="B29" s="658" t="s">
        <v>306</v>
      </c>
      <c r="C29" s="659"/>
      <c r="D29" s="659"/>
      <c r="E29" s="659"/>
      <c r="F29" s="659"/>
      <c r="G29" s="659"/>
      <c r="H29" s="659"/>
      <c r="I29" s="659"/>
      <c r="J29" s="659"/>
      <c r="K29" s="659"/>
      <c r="L29" s="659"/>
      <c r="M29" s="659"/>
      <c r="N29" s="659"/>
      <c r="O29" s="659"/>
      <c r="P29" s="659"/>
      <c r="Q29" s="660"/>
      <c r="R29" s="661">
        <v>232850</v>
      </c>
      <c r="S29" s="664"/>
      <c r="T29" s="664"/>
      <c r="U29" s="664"/>
      <c r="V29" s="664"/>
      <c r="W29" s="664"/>
      <c r="X29" s="664"/>
      <c r="Y29" s="665"/>
      <c r="Z29" s="723">
        <v>5</v>
      </c>
      <c r="AA29" s="723"/>
      <c r="AB29" s="723"/>
      <c r="AC29" s="723"/>
      <c r="AD29" s="724" t="s">
        <v>236</v>
      </c>
      <c r="AE29" s="724"/>
      <c r="AF29" s="724"/>
      <c r="AG29" s="724"/>
      <c r="AH29" s="724"/>
      <c r="AI29" s="724"/>
      <c r="AJ29" s="724"/>
      <c r="AK29" s="724"/>
      <c r="AL29" s="666" t="s">
        <v>182</v>
      </c>
      <c r="AM29" s="667"/>
      <c r="AN29" s="667"/>
      <c r="AO29" s="725"/>
      <c r="AP29" s="735" t="s">
        <v>225</v>
      </c>
      <c r="AQ29" s="736"/>
      <c r="AR29" s="736"/>
      <c r="AS29" s="736"/>
      <c r="AT29" s="736"/>
      <c r="AU29" s="736"/>
      <c r="AV29" s="736"/>
      <c r="AW29" s="736"/>
      <c r="AX29" s="736"/>
      <c r="AY29" s="736"/>
      <c r="AZ29" s="736"/>
      <c r="BA29" s="736"/>
      <c r="BB29" s="736"/>
      <c r="BC29" s="736"/>
      <c r="BD29" s="736"/>
      <c r="BE29" s="736"/>
      <c r="BF29" s="737"/>
      <c r="BG29" s="735" t="s">
        <v>307</v>
      </c>
      <c r="BH29" s="763"/>
      <c r="BI29" s="763"/>
      <c r="BJ29" s="763"/>
      <c r="BK29" s="763"/>
      <c r="BL29" s="763"/>
      <c r="BM29" s="763"/>
      <c r="BN29" s="763"/>
      <c r="BO29" s="763"/>
      <c r="BP29" s="763"/>
      <c r="BQ29" s="764"/>
      <c r="BR29" s="735" t="s">
        <v>308</v>
      </c>
      <c r="BS29" s="763"/>
      <c r="BT29" s="763"/>
      <c r="BU29" s="763"/>
      <c r="BV29" s="763"/>
      <c r="BW29" s="763"/>
      <c r="BX29" s="763"/>
      <c r="BY29" s="763"/>
      <c r="BZ29" s="763"/>
      <c r="CA29" s="763"/>
      <c r="CB29" s="764"/>
      <c r="CD29" s="745" t="s">
        <v>309</v>
      </c>
      <c r="CE29" s="746"/>
      <c r="CF29" s="705" t="s">
        <v>310</v>
      </c>
      <c r="CG29" s="702"/>
      <c r="CH29" s="702"/>
      <c r="CI29" s="702"/>
      <c r="CJ29" s="702"/>
      <c r="CK29" s="702"/>
      <c r="CL29" s="702"/>
      <c r="CM29" s="702"/>
      <c r="CN29" s="702"/>
      <c r="CO29" s="702"/>
      <c r="CP29" s="702"/>
      <c r="CQ29" s="703"/>
      <c r="CR29" s="661">
        <v>346856</v>
      </c>
      <c r="CS29" s="662"/>
      <c r="CT29" s="662"/>
      <c r="CU29" s="662"/>
      <c r="CV29" s="662"/>
      <c r="CW29" s="662"/>
      <c r="CX29" s="662"/>
      <c r="CY29" s="663"/>
      <c r="CZ29" s="666">
        <v>7.6</v>
      </c>
      <c r="DA29" s="695"/>
      <c r="DB29" s="695"/>
      <c r="DC29" s="696"/>
      <c r="DD29" s="669">
        <v>325761</v>
      </c>
      <c r="DE29" s="662"/>
      <c r="DF29" s="662"/>
      <c r="DG29" s="662"/>
      <c r="DH29" s="662"/>
      <c r="DI29" s="662"/>
      <c r="DJ29" s="662"/>
      <c r="DK29" s="663"/>
      <c r="DL29" s="669">
        <v>325761</v>
      </c>
      <c r="DM29" s="662"/>
      <c r="DN29" s="662"/>
      <c r="DO29" s="662"/>
      <c r="DP29" s="662"/>
      <c r="DQ29" s="662"/>
      <c r="DR29" s="662"/>
      <c r="DS29" s="662"/>
      <c r="DT29" s="662"/>
      <c r="DU29" s="662"/>
      <c r="DV29" s="663"/>
      <c r="DW29" s="666">
        <v>14.4</v>
      </c>
      <c r="DX29" s="695"/>
      <c r="DY29" s="695"/>
      <c r="DZ29" s="695"/>
      <c r="EA29" s="695"/>
      <c r="EB29" s="695"/>
      <c r="EC29" s="697"/>
    </row>
    <row r="30" spans="2:133" ht="11.25" customHeight="1" x14ac:dyDescent="0.15">
      <c r="B30" s="658" t="s">
        <v>311</v>
      </c>
      <c r="C30" s="659"/>
      <c r="D30" s="659"/>
      <c r="E30" s="659"/>
      <c r="F30" s="659"/>
      <c r="G30" s="659"/>
      <c r="H30" s="659"/>
      <c r="I30" s="659"/>
      <c r="J30" s="659"/>
      <c r="K30" s="659"/>
      <c r="L30" s="659"/>
      <c r="M30" s="659"/>
      <c r="N30" s="659"/>
      <c r="O30" s="659"/>
      <c r="P30" s="659"/>
      <c r="Q30" s="660"/>
      <c r="R30" s="661">
        <v>85012</v>
      </c>
      <c r="S30" s="664"/>
      <c r="T30" s="664"/>
      <c r="U30" s="664"/>
      <c r="V30" s="664"/>
      <c r="W30" s="664"/>
      <c r="X30" s="664"/>
      <c r="Y30" s="665"/>
      <c r="Z30" s="723">
        <v>1.8</v>
      </c>
      <c r="AA30" s="723"/>
      <c r="AB30" s="723"/>
      <c r="AC30" s="723"/>
      <c r="AD30" s="724">
        <v>29842</v>
      </c>
      <c r="AE30" s="724"/>
      <c r="AF30" s="724"/>
      <c r="AG30" s="724"/>
      <c r="AH30" s="724"/>
      <c r="AI30" s="724"/>
      <c r="AJ30" s="724"/>
      <c r="AK30" s="724"/>
      <c r="AL30" s="666">
        <v>1.4</v>
      </c>
      <c r="AM30" s="667"/>
      <c r="AN30" s="667"/>
      <c r="AO30" s="725"/>
      <c r="AP30" s="751" t="s">
        <v>312</v>
      </c>
      <c r="AQ30" s="752"/>
      <c r="AR30" s="752"/>
      <c r="AS30" s="752"/>
      <c r="AT30" s="757" t="s">
        <v>313</v>
      </c>
      <c r="AU30" s="230"/>
      <c r="AV30" s="230"/>
      <c r="AW30" s="230"/>
      <c r="AX30" s="760" t="s">
        <v>191</v>
      </c>
      <c r="AY30" s="761"/>
      <c r="AZ30" s="761"/>
      <c r="BA30" s="761"/>
      <c r="BB30" s="761"/>
      <c r="BC30" s="761"/>
      <c r="BD30" s="761"/>
      <c r="BE30" s="761"/>
      <c r="BF30" s="762"/>
      <c r="BG30" s="741">
        <v>99.4</v>
      </c>
      <c r="BH30" s="742"/>
      <c r="BI30" s="742"/>
      <c r="BJ30" s="742"/>
      <c r="BK30" s="742"/>
      <c r="BL30" s="742"/>
      <c r="BM30" s="743">
        <v>94.7</v>
      </c>
      <c r="BN30" s="742"/>
      <c r="BO30" s="742"/>
      <c r="BP30" s="742"/>
      <c r="BQ30" s="744"/>
      <c r="BR30" s="741">
        <v>99.4</v>
      </c>
      <c r="BS30" s="742"/>
      <c r="BT30" s="742"/>
      <c r="BU30" s="742"/>
      <c r="BV30" s="742"/>
      <c r="BW30" s="742"/>
      <c r="BX30" s="743">
        <v>95</v>
      </c>
      <c r="BY30" s="742"/>
      <c r="BZ30" s="742"/>
      <c r="CA30" s="742"/>
      <c r="CB30" s="744"/>
      <c r="CD30" s="747"/>
      <c r="CE30" s="748"/>
      <c r="CF30" s="705" t="s">
        <v>314</v>
      </c>
      <c r="CG30" s="702"/>
      <c r="CH30" s="702"/>
      <c r="CI30" s="702"/>
      <c r="CJ30" s="702"/>
      <c r="CK30" s="702"/>
      <c r="CL30" s="702"/>
      <c r="CM30" s="702"/>
      <c r="CN30" s="702"/>
      <c r="CO30" s="702"/>
      <c r="CP30" s="702"/>
      <c r="CQ30" s="703"/>
      <c r="CR30" s="661">
        <v>323247</v>
      </c>
      <c r="CS30" s="664"/>
      <c r="CT30" s="664"/>
      <c r="CU30" s="664"/>
      <c r="CV30" s="664"/>
      <c r="CW30" s="664"/>
      <c r="CX30" s="664"/>
      <c r="CY30" s="665"/>
      <c r="CZ30" s="666">
        <v>7.1</v>
      </c>
      <c r="DA30" s="695"/>
      <c r="DB30" s="695"/>
      <c r="DC30" s="696"/>
      <c r="DD30" s="669">
        <v>302152</v>
      </c>
      <c r="DE30" s="664"/>
      <c r="DF30" s="664"/>
      <c r="DG30" s="664"/>
      <c r="DH30" s="664"/>
      <c r="DI30" s="664"/>
      <c r="DJ30" s="664"/>
      <c r="DK30" s="665"/>
      <c r="DL30" s="669">
        <v>302152</v>
      </c>
      <c r="DM30" s="664"/>
      <c r="DN30" s="664"/>
      <c r="DO30" s="664"/>
      <c r="DP30" s="664"/>
      <c r="DQ30" s="664"/>
      <c r="DR30" s="664"/>
      <c r="DS30" s="664"/>
      <c r="DT30" s="664"/>
      <c r="DU30" s="664"/>
      <c r="DV30" s="665"/>
      <c r="DW30" s="666">
        <v>13.3</v>
      </c>
      <c r="DX30" s="695"/>
      <c r="DY30" s="695"/>
      <c r="DZ30" s="695"/>
      <c r="EA30" s="695"/>
      <c r="EB30" s="695"/>
      <c r="EC30" s="697"/>
    </row>
    <row r="31" spans="2:133" ht="11.25" customHeight="1" x14ac:dyDescent="0.15">
      <c r="B31" s="658" t="s">
        <v>315</v>
      </c>
      <c r="C31" s="659"/>
      <c r="D31" s="659"/>
      <c r="E31" s="659"/>
      <c r="F31" s="659"/>
      <c r="G31" s="659"/>
      <c r="H31" s="659"/>
      <c r="I31" s="659"/>
      <c r="J31" s="659"/>
      <c r="K31" s="659"/>
      <c r="L31" s="659"/>
      <c r="M31" s="659"/>
      <c r="N31" s="659"/>
      <c r="O31" s="659"/>
      <c r="P31" s="659"/>
      <c r="Q31" s="660"/>
      <c r="R31" s="661">
        <v>10453</v>
      </c>
      <c r="S31" s="664"/>
      <c r="T31" s="664"/>
      <c r="U31" s="664"/>
      <c r="V31" s="664"/>
      <c r="W31" s="664"/>
      <c r="X31" s="664"/>
      <c r="Y31" s="665"/>
      <c r="Z31" s="723">
        <v>0.2</v>
      </c>
      <c r="AA31" s="723"/>
      <c r="AB31" s="723"/>
      <c r="AC31" s="723"/>
      <c r="AD31" s="724" t="s">
        <v>182</v>
      </c>
      <c r="AE31" s="724"/>
      <c r="AF31" s="724"/>
      <c r="AG31" s="724"/>
      <c r="AH31" s="724"/>
      <c r="AI31" s="724"/>
      <c r="AJ31" s="724"/>
      <c r="AK31" s="724"/>
      <c r="AL31" s="666" t="s">
        <v>182</v>
      </c>
      <c r="AM31" s="667"/>
      <c r="AN31" s="667"/>
      <c r="AO31" s="725"/>
      <c r="AP31" s="753"/>
      <c r="AQ31" s="754"/>
      <c r="AR31" s="754"/>
      <c r="AS31" s="754"/>
      <c r="AT31" s="758"/>
      <c r="AU31" s="229" t="s">
        <v>316</v>
      </c>
      <c r="AV31" s="229"/>
      <c r="AW31" s="229"/>
      <c r="AX31" s="658" t="s">
        <v>317</v>
      </c>
      <c r="AY31" s="659"/>
      <c r="AZ31" s="659"/>
      <c r="BA31" s="659"/>
      <c r="BB31" s="659"/>
      <c r="BC31" s="659"/>
      <c r="BD31" s="659"/>
      <c r="BE31" s="659"/>
      <c r="BF31" s="660"/>
      <c r="BG31" s="739">
        <v>99.2</v>
      </c>
      <c r="BH31" s="662"/>
      <c r="BI31" s="662"/>
      <c r="BJ31" s="662"/>
      <c r="BK31" s="662"/>
      <c r="BL31" s="662"/>
      <c r="BM31" s="667">
        <v>96.3</v>
      </c>
      <c r="BN31" s="740"/>
      <c r="BO31" s="740"/>
      <c r="BP31" s="740"/>
      <c r="BQ31" s="701"/>
      <c r="BR31" s="739">
        <v>99.4</v>
      </c>
      <c r="BS31" s="662"/>
      <c r="BT31" s="662"/>
      <c r="BU31" s="662"/>
      <c r="BV31" s="662"/>
      <c r="BW31" s="662"/>
      <c r="BX31" s="667">
        <v>96.7</v>
      </c>
      <c r="BY31" s="740"/>
      <c r="BZ31" s="740"/>
      <c r="CA31" s="740"/>
      <c r="CB31" s="701"/>
      <c r="CD31" s="747"/>
      <c r="CE31" s="748"/>
      <c r="CF31" s="705" t="s">
        <v>318</v>
      </c>
      <c r="CG31" s="702"/>
      <c r="CH31" s="702"/>
      <c r="CI31" s="702"/>
      <c r="CJ31" s="702"/>
      <c r="CK31" s="702"/>
      <c r="CL31" s="702"/>
      <c r="CM31" s="702"/>
      <c r="CN31" s="702"/>
      <c r="CO31" s="702"/>
      <c r="CP31" s="702"/>
      <c r="CQ31" s="703"/>
      <c r="CR31" s="661">
        <v>23609</v>
      </c>
      <c r="CS31" s="662"/>
      <c r="CT31" s="662"/>
      <c r="CU31" s="662"/>
      <c r="CV31" s="662"/>
      <c r="CW31" s="662"/>
      <c r="CX31" s="662"/>
      <c r="CY31" s="663"/>
      <c r="CZ31" s="666">
        <v>0.5</v>
      </c>
      <c r="DA31" s="695"/>
      <c r="DB31" s="695"/>
      <c r="DC31" s="696"/>
      <c r="DD31" s="669">
        <v>23609</v>
      </c>
      <c r="DE31" s="662"/>
      <c r="DF31" s="662"/>
      <c r="DG31" s="662"/>
      <c r="DH31" s="662"/>
      <c r="DI31" s="662"/>
      <c r="DJ31" s="662"/>
      <c r="DK31" s="663"/>
      <c r="DL31" s="669">
        <v>23609</v>
      </c>
      <c r="DM31" s="662"/>
      <c r="DN31" s="662"/>
      <c r="DO31" s="662"/>
      <c r="DP31" s="662"/>
      <c r="DQ31" s="662"/>
      <c r="DR31" s="662"/>
      <c r="DS31" s="662"/>
      <c r="DT31" s="662"/>
      <c r="DU31" s="662"/>
      <c r="DV31" s="663"/>
      <c r="DW31" s="666">
        <v>1</v>
      </c>
      <c r="DX31" s="695"/>
      <c r="DY31" s="695"/>
      <c r="DZ31" s="695"/>
      <c r="EA31" s="695"/>
      <c r="EB31" s="695"/>
      <c r="EC31" s="697"/>
    </row>
    <row r="32" spans="2:133" ht="11.25" customHeight="1" x14ac:dyDescent="0.15">
      <c r="B32" s="658" t="s">
        <v>319</v>
      </c>
      <c r="C32" s="659"/>
      <c r="D32" s="659"/>
      <c r="E32" s="659"/>
      <c r="F32" s="659"/>
      <c r="G32" s="659"/>
      <c r="H32" s="659"/>
      <c r="I32" s="659"/>
      <c r="J32" s="659"/>
      <c r="K32" s="659"/>
      <c r="L32" s="659"/>
      <c r="M32" s="659"/>
      <c r="N32" s="659"/>
      <c r="O32" s="659"/>
      <c r="P32" s="659"/>
      <c r="Q32" s="660"/>
      <c r="R32" s="661">
        <v>305831</v>
      </c>
      <c r="S32" s="664"/>
      <c r="T32" s="664"/>
      <c r="U32" s="664"/>
      <c r="V32" s="664"/>
      <c r="W32" s="664"/>
      <c r="X32" s="664"/>
      <c r="Y32" s="665"/>
      <c r="Z32" s="723">
        <v>6.5</v>
      </c>
      <c r="AA32" s="723"/>
      <c r="AB32" s="723"/>
      <c r="AC32" s="723"/>
      <c r="AD32" s="724" t="s">
        <v>182</v>
      </c>
      <c r="AE32" s="724"/>
      <c r="AF32" s="724"/>
      <c r="AG32" s="724"/>
      <c r="AH32" s="724"/>
      <c r="AI32" s="724"/>
      <c r="AJ32" s="724"/>
      <c r="AK32" s="724"/>
      <c r="AL32" s="666" t="s">
        <v>182</v>
      </c>
      <c r="AM32" s="667"/>
      <c r="AN32" s="667"/>
      <c r="AO32" s="725"/>
      <c r="AP32" s="755"/>
      <c r="AQ32" s="756"/>
      <c r="AR32" s="756"/>
      <c r="AS32" s="756"/>
      <c r="AT32" s="759"/>
      <c r="AU32" s="231"/>
      <c r="AV32" s="231"/>
      <c r="AW32" s="231"/>
      <c r="AX32" s="673" t="s">
        <v>320</v>
      </c>
      <c r="AY32" s="674"/>
      <c r="AZ32" s="674"/>
      <c r="BA32" s="674"/>
      <c r="BB32" s="674"/>
      <c r="BC32" s="674"/>
      <c r="BD32" s="674"/>
      <c r="BE32" s="674"/>
      <c r="BF32" s="675"/>
      <c r="BG32" s="738">
        <v>99.4</v>
      </c>
      <c r="BH32" s="677"/>
      <c r="BI32" s="677"/>
      <c r="BJ32" s="677"/>
      <c r="BK32" s="677"/>
      <c r="BL32" s="677"/>
      <c r="BM32" s="721">
        <v>94.1</v>
      </c>
      <c r="BN32" s="677"/>
      <c r="BO32" s="677"/>
      <c r="BP32" s="677"/>
      <c r="BQ32" s="714"/>
      <c r="BR32" s="738">
        <v>99.4</v>
      </c>
      <c r="BS32" s="677"/>
      <c r="BT32" s="677"/>
      <c r="BU32" s="677"/>
      <c r="BV32" s="677"/>
      <c r="BW32" s="677"/>
      <c r="BX32" s="721">
        <v>94.4</v>
      </c>
      <c r="BY32" s="677"/>
      <c r="BZ32" s="677"/>
      <c r="CA32" s="677"/>
      <c r="CB32" s="714"/>
      <c r="CD32" s="749"/>
      <c r="CE32" s="750"/>
      <c r="CF32" s="705" t="s">
        <v>321</v>
      </c>
      <c r="CG32" s="702"/>
      <c r="CH32" s="702"/>
      <c r="CI32" s="702"/>
      <c r="CJ32" s="702"/>
      <c r="CK32" s="702"/>
      <c r="CL32" s="702"/>
      <c r="CM32" s="702"/>
      <c r="CN32" s="702"/>
      <c r="CO32" s="702"/>
      <c r="CP32" s="702"/>
      <c r="CQ32" s="703"/>
      <c r="CR32" s="661" t="s">
        <v>182</v>
      </c>
      <c r="CS32" s="664"/>
      <c r="CT32" s="664"/>
      <c r="CU32" s="664"/>
      <c r="CV32" s="664"/>
      <c r="CW32" s="664"/>
      <c r="CX32" s="664"/>
      <c r="CY32" s="665"/>
      <c r="CZ32" s="666" t="s">
        <v>182</v>
      </c>
      <c r="DA32" s="695"/>
      <c r="DB32" s="695"/>
      <c r="DC32" s="696"/>
      <c r="DD32" s="669" t="s">
        <v>182</v>
      </c>
      <c r="DE32" s="664"/>
      <c r="DF32" s="664"/>
      <c r="DG32" s="664"/>
      <c r="DH32" s="664"/>
      <c r="DI32" s="664"/>
      <c r="DJ32" s="664"/>
      <c r="DK32" s="665"/>
      <c r="DL32" s="669" t="s">
        <v>182</v>
      </c>
      <c r="DM32" s="664"/>
      <c r="DN32" s="664"/>
      <c r="DO32" s="664"/>
      <c r="DP32" s="664"/>
      <c r="DQ32" s="664"/>
      <c r="DR32" s="664"/>
      <c r="DS32" s="664"/>
      <c r="DT32" s="664"/>
      <c r="DU32" s="664"/>
      <c r="DV32" s="665"/>
      <c r="DW32" s="666" t="s">
        <v>236</v>
      </c>
      <c r="DX32" s="695"/>
      <c r="DY32" s="695"/>
      <c r="DZ32" s="695"/>
      <c r="EA32" s="695"/>
      <c r="EB32" s="695"/>
      <c r="EC32" s="697"/>
    </row>
    <row r="33" spans="2:133" ht="11.25" customHeight="1" x14ac:dyDescent="0.15">
      <c r="B33" s="658" t="s">
        <v>322</v>
      </c>
      <c r="C33" s="659"/>
      <c r="D33" s="659"/>
      <c r="E33" s="659"/>
      <c r="F33" s="659"/>
      <c r="G33" s="659"/>
      <c r="H33" s="659"/>
      <c r="I33" s="659"/>
      <c r="J33" s="659"/>
      <c r="K33" s="659"/>
      <c r="L33" s="659"/>
      <c r="M33" s="659"/>
      <c r="N33" s="659"/>
      <c r="O33" s="659"/>
      <c r="P33" s="659"/>
      <c r="Q33" s="660"/>
      <c r="R33" s="661">
        <v>127816</v>
      </c>
      <c r="S33" s="664"/>
      <c r="T33" s="664"/>
      <c r="U33" s="664"/>
      <c r="V33" s="664"/>
      <c r="W33" s="664"/>
      <c r="X33" s="664"/>
      <c r="Y33" s="665"/>
      <c r="Z33" s="723">
        <v>2.7</v>
      </c>
      <c r="AA33" s="723"/>
      <c r="AB33" s="723"/>
      <c r="AC33" s="723"/>
      <c r="AD33" s="724" t="s">
        <v>182</v>
      </c>
      <c r="AE33" s="724"/>
      <c r="AF33" s="724"/>
      <c r="AG33" s="724"/>
      <c r="AH33" s="724"/>
      <c r="AI33" s="724"/>
      <c r="AJ33" s="724"/>
      <c r="AK33" s="724"/>
      <c r="AL33" s="666" t="s">
        <v>236</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323</v>
      </c>
      <c r="CE33" s="702"/>
      <c r="CF33" s="702"/>
      <c r="CG33" s="702"/>
      <c r="CH33" s="702"/>
      <c r="CI33" s="702"/>
      <c r="CJ33" s="702"/>
      <c r="CK33" s="702"/>
      <c r="CL33" s="702"/>
      <c r="CM33" s="702"/>
      <c r="CN33" s="702"/>
      <c r="CO33" s="702"/>
      <c r="CP33" s="702"/>
      <c r="CQ33" s="703"/>
      <c r="CR33" s="661">
        <v>1908608</v>
      </c>
      <c r="CS33" s="662"/>
      <c r="CT33" s="662"/>
      <c r="CU33" s="662"/>
      <c r="CV33" s="662"/>
      <c r="CW33" s="662"/>
      <c r="CX33" s="662"/>
      <c r="CY33" s="663"/>
      <c r="CZ33" s="666">
        <v>42</v>
      </c>
      <c r="DA33" s="695"/>
      <c r="DB33" s="695"/>
      <c r="DC33" s="696"/>
      <c r="DD33" s="669">
        <v>1608276</v>
      </c>
      <c r="DE33" s="662"/>
      <c r="DF33" s="662"/>
      <c r="DG33" s="662"/>
      <c r="DH33" s="662"/>
      <c r="DI33" s="662"/>
      <c r="DJ33" s="662"/>
      <c r="DK33" s="663"/>
      <c r="DL33" s="669">
        <v>1165008</v>
      </c>
      <c r="DM33" s="662"/>
      <c r="DN33" s="662"/>
      <c r="DO33" s="662"/>
      <c r="DP33" s="662"/>
      <c r="DQ33" s="662"/>
      <c r="DR33" s="662"/>
      <c r="DS33" s="662"/>
      <c r="DT33" s="662"/>
      <c r="DU33" s="662"/>
      <c r="DV33" s="663"/>
      <c r="DW33" s="666">
        <v>51.3</v>
      </c>
      <c r="DX33" s="695"/>
      <c r="DY33" s="695"/>
      <c r="DZ33" s="695"/>
      <c r="EA33" s="695"/>
      <c r="EB33" s="695"/>
      <c r="EC33" s="697"/>
    </row>
    <row r="34" spans="2:133" ht="11.25" customHeight="1" x14ac:dyDescent="0.15">
      <c r="B34" s="658" t="s">
        <v>324</v>
      </c>
      <c r="C34" s="659"/>
      <c r="D34" s="659"/>
      <c r="E34" s="659"/>
      <c r="F34" s="659"/>
      <c r="G34" s="659"/>
      <c r="H34" s="659"/>
      <c r="I34" s="659"/>
      <c r="J34" s="659"/>
      <c r="K34" s="659"/>
      <c r="L34" s="659"/>
      <c r="M34" s="659"/>
      <c r="N34" s="659"/>
      <c r="O34" s="659"/>
      <c r="P34" s="659"/>
      <c r="Q34" s="660"/>
      <c r="R34" s="661">
        <v>55955</v>
      </c>
      <c r="S34" s="664"/>
      <c r="T34" s="664"/>
      <c r="U34" s="664"/>
      <c r="V34" s="664"/>
      <c r="W34" s="664"/>
      <c r="X34" s="664"/>
      <c r="Y34" s="665"/>
      <c r="Z34" s="723">
        <v>1.2</v>
      </c>
      <c r="AA34" s="723"/>
      <c r="AB34" s="723"/>
      <c r="AC34" s="723"/>
      <c r="AD34" s="724">
        <v>5</v>
      </c>
      <c r="AE34" s="724"/>
      <c r="AF34" s="724"/>
      <c r="AG34" s="724"/>
      <c r="AH34" s="724"/>
      <c r="AI34" s="724"/>
      <c r="AJ34" s="724"/>
      <c r="AK34" s="724"/>
      <c r="AL34" s="666">
        <v>0</v>
      </c>
      <c r="AM34" s="667"/>
      <c r="AN34" s="667"/>
      <c r="AO34" s="725"/>
      <c r="AP34" s="234"/>
      <c r="AQ34" s="735" t="s">
        <v>325</v>
      </c>
      <c r="AR34" s="736"/>
      <c r="AS34" s="736"/>
      <c r="AT34" s="736"/>
      <c r="AU34" s="736"/>
      <c r="AV34" s="736"/>
      <c r="AW34" s="736"/>
      <c r="AX34" s="736"/>
      <c r="AY34" s="736"/>
      <c r="AZ34" s="736"/>
      <c r="BA34" s="736"/>
      <c r="BB34" s="736"/>
      <c r="BC34" s="736"/>
      <c r="BD34" s="736"/>
      <c r="BE34" s="736"/>
      <c r="BF34" s="737"/>
      <c r="BG34" s="735" t="s">
        <v>326</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327</v>
      </c>
      <c r="CE34" s="702"/>
      <c r="CF34" s="702"/>
      <c r="CG34" s="702"/>
      <c r="CH34" s="702"/>
      <c r="CI34" s="702"/>
      <c r="CJ34" s="702"/>
      <c r="CK34" s="702"/>
      <c r="CL34" s="702"/>
      <c r="CM34" s="702"/>
      <c r="CN34" s="702"/>
      <c r="CO34" s="702"/>
      <c r="CP34" s="702"/>
      <c r="CQ34" s="703"/>
      <c r="CR34" s="661">
        <v>691123</v>
      </c>
      <c r="CS34" s="664"/>
      <c r="CT34" s="664"/>
      <c r="CU34" s="664"/>
      <c r="CV34" s="664"/>
      <c r="CW34" s="664"/>
      <c r="CX34" s="664"/>
      <c r="CY34" s="665"/>
      <c r="CZ34" s="666">
        <v>15.2</v>
      </c>
      <c r="DA34" s="695"/>
      <c r="DB34" s="695"/>
      <c r="DC34" s="696"/>
      <c r="DD34" s="669">
        <v>590154</v>
      </c>
      <c r="DE34" s="664"/>
      <c r="DF34" s="664"/>
      <c r="DG34" s="664"/>
      <c r="DH34" s="664"/>
      <c r="DI34" s="664"/>
      <c r="DJ34" s="664"/>
      <c r="DK34" s="665"/>
      <c r="DL34" s="669">
        <v>480792</v>
      </c>
      <c r="DM34" s="664"/>
      <c r="DN34" s="664"/>
      <c r="DO34" s="664"/>
      <c r="DP34" s="664"/>
      <c r="DQ34" s="664"/>
      <c r="DR34" s="664"/>
      <c r="DS34" s="664"/>
      <c r="DT34" s="664"/>
      <c r="DU34" s="664"/>
      <c r="DV34" s="665"/>
      <c r="DW34" s="666">
        <v>21.2</v>
      </c>
      <c r="DX34" s="695"/>
      <c r="DY34" s="695"/>
      <c r="DZ34" s="695"/>
      <c r="EA34" s="695"/>
      <c r="EB34" s="695"/>
      <c r="EC34" s="697"/>
    </row>
    <row r="35" spans="2:133" ht="11.25" customHeight="1" x14ac:dyDescent="0.15">
      <c r="B35" s="658" t="s">
        <v>328</v>
      </c>
      <c r="C35" s="659"/>
      <c r="D35" s="659"/>
      <c r="E35" s="659"/>
      <c r="F35" s="659"/>
      <c r="G35" s="659"/>
      <c r="H35" s="659"/>
      <c r="I35" s="659"/>
      <c r="J35" s="659"/>
      <c r="K35" s="659"/>
      <c r="L35" s="659"/>
      <c r="M35" s="659"/>
      <c r="N35" s="659"/>
      <c r="O35" s="659"/>
      <c r="P35" s="659"/>
      <c r="Q35" s="660"/>
      <c r="R35" s="661">
        <v>497600</v>
      </c>
      <c r="S35" s="664"/>
      <c r="T35" s="664"/>
      <c r="U35" s="664"/>
      <c r="V35" s="664"/>
      <c r="W35" s="664"/>
      <c r="X35" s="664"/>
      <c r="Y35" s="665"/>
      <c r="Z35" s="723">
        <v>10.7</v>
      </c>
      <c r="AA35" s="723"/>
      <c r="AB35" s="723"/>
      <c r="AC35" s="723"/>
      <c r="AD35" s="724" t="s">
        <v>182</v>
      </c>
      <c r="AE35" s="724"/>
      <c r="AF35" s="724"/>
      <c r="AG35" s="724"/>
      <c r="AH35" s="724"/>
      <c r="AI35" s="724"/>
      <c r="AJ35" s="724"/>
      <c r="AK35" s="724"/>
      <c r="AL35" s="666" t="s">
        <v>182</v>
      </c>
      <c r="AM35" s="667"/>
      <c r="AN35" s="667"/>
      <c r="AO35" s="725"/>
      <c r="AP35" s="234"/>
      <c r="AQ35" s="729" t="s">
        <v>329</v>
      </c>
      <c r="AR35" s="730"/>
      <c r="AS35" s="730"/>
      <c r="AT35" s="730"/>
      <c r="AU35" s="730"/>
      <c r="AV35" s="730"/>
      <c r="AW35" s="730"/>
      <c r="AX35" s="730"/>
      <c r="AY35" s="731"/>
      <c r="AZ35" s="726">
        <v>464590</v>
      </c>
      <c r="BA35" s="727"/>
      <c r="BB35" s="727"/>
      <c r="BC35" s="727"/>
      <c r="BD35" s="727"/>
      <c r="BE35" s="727"/>
      <c r="BF35" s="728"/>
      <c r="BG35" s="732" t="s">
        <v>330</v>
      </c>
      <c r="BH35" s="733"/>
      <c r="BI35" s="733"/>
      <c r="BJ35" s="733"/>
      <c r="BK35" s="733"/>
      <c r="BL35" s="733"/>
      <c r="BM35" s="733"/>
      <c r="BN35" s="733"/>
      <c r="BO35" s="733"/>
      <c r="BP35" s="733"/>
      <c r="BQ35" s="733"/>
      <c r="BR35" s="733"/>
      <c r="BS35" s="733"/>
      <c r="BT35" s="733"/>
      <c r="BU35" s="734"/>
      <c r="BV35" s="726">
        <v>20457</v>
      </c>
      <c r="BW35" s="727"/>
      <c r="BX35" s="727"/>
      <c r="BY35" s="727"/>
      <c r="BZ35" s="727"/>
      <c r="CA35" s="727"/>
      <c r="CB35" s="728"/>
      <c r="CD35" s="705" t="s">
        <v>331</v>
      </c>
      <c r="CE35" s="702"/>
      <c r="CF35" s="702"/>
      <c r="CG35" s="702"/>
      <c r="CH35" s="702"/>
      <c r="CI35" s="702"/>
      <c r="CJ35" s="702"/>
      <c r="CK35" s="702"/>
      <c r="CL35" s="702"/>
      <c r="CM35" s="702"/>
      <c r="CN35" s="702"/>
      <c r="CO35" s="702"/>
      <c r="CP35" s="702"/>
      <c r="CQ35" s="703"/>
      <c r="CR35" s="661">
        <v>102166</v>
      </c>
      <c r="CS35" s="662"/>
      <c r="CT35" s="662"/>
      <c r="CU35" s="662"/>
      <c r="CV35" s="662"/>
      <c r="CW35" s="662"/>
      <c r="CX35" s="662"/>
      <c r="CY35" s="663"/>
      <c r="CZ35" s="666">
        <v>2.2000000000000002</v>
      </c>
      <c r="DA35" s="695"/>
      <c r="DB35" s="695"/>
      <c r="DC35" s="696"/>
      <c r="DD35" s="669">
        <v>81169</v>
      </c>
      <c r="DE35" s="662"/>
      <c r="DF35" s="662"/>
      <c r="DG35" s="662"/>
      <c r="DH35" s="662"/>
      <c r="DI35" s="662"/>
      <c r="DJ35" s="662"/>
      <c r="DK35" s="663"/>
      <c r="DL35" s="669">
        <v>81169</v>
      </c>
      <c r="DM35" s="662"/>
      <c r="DN35" s="662"/>
      <c r="DO35" s="662"/>
      <c r="DP35" s="662"/>
      <c r="DQ35" s="662"/>
      <c r="DR35" s="662"/>
      <c r="DS35" s="662"/>
      <c r="DT35" s="662"/>
      <c r="DU35" s="662"/>
      <c r="DV35" s="663"/>
      <c r="DW35" s="666">
        <v>3.6</v>
      </c>
      <c r="DX35" s="695"/>
      <c r="DY35" s="695"/>
      <c r="DZ35" s="695"/>
      <c r="EA35" s="695"/>
      <c r="EB35" s="695"/>
      <c r="EC35" s="697"/>
    </row>
    <row r="36" spans="2:133" ht="11.25" customHeight="1" x14ac:dyDescent="0.15">
      <c r="B36" s="658" t="s">
        <v>332</v>
      </c>
      <c r="C36" s="659"/>
      <c r="D36" s="659"/>
      <c r="E36" s="659"/>
      <c r="F36" s="659"/>
      <c r="G36" s="659"/>
      <c r="H36" s="659"/>
      <c r="I36" s="659"/>
      <c r="J36" s="659"/>
      <c r="K36" s="659"/>
      <c r="L36" s="659"/>
      <c r="M36" s="659"/>
      <c r="N36" s="659"/>
      <c r="O36" s="659"/>
      <c r="P36" s="659"/>
      <c r="Q36" s="660"/>
      <c r="R36" s="661" t="s">
        <v>182</v>
      </c>
      <c r="S36" s="664"/>
      <c r="T36" s="664"/>
      <c r="U36" s="664"/>
      <c r="V36" s="664"/>
      <c r="W36" s="664"/>
      <c r="X36" s="664"/>
      <c r="Y36" s="665"/>
      <c r="Z36" s="723" t="s">
        <v>182</v>
      </c>
      <c r="AA36" s="723"/>
      <c r="AB36" s="723"/>
      <c r="AC36" s="723"/>
      <c r="AD36" s="724" t="s">
        <v>236</v>
      </c>
      <c r="AE36" s="724"/>
      <c r="AF36" s="724"/>
      <c r="AG36" s="724"/>
      <c r="AH36" s="724"/>
      <c r="AI36" s="724"/>
      <c r="AJ36" s="724"/>
      <c r="AK36" s="724"/>
      <c r="AL36" s="666" t="s">
        <v>182</v>
      </c>
      <c r="AM36" s="667"/>
      <c r="AN36" s="667"/>
      <c r="AO36" s="725"/>
      <c r="AQ36" s="698" t="s">
        <v>333</v>
      </c>
      <c r="AR36" s="699"/>
      <c r="AS36" s="699"/>
      <c r="AT36" s="699"/>
      <c r="AU36" s="699"/>
      <c r="AV36" s="699"/>
      <c r="AW36" s="699"/>
      <c r="AX36" s="699"/>
      <c r="AY36" s="700"/>
      <c r="AZ36" s="661">
        <v>134709</v>
      </c>
      <c r="BA36" s="664"/>
      <c r="BB36" s="664"/>
      <c r="BC36" s="664"/>
      <c r="BD36" s="662"/>
      <c r="BE36" s="662"/>
      <c r="BF36" s="701"/>
      <c r="BG36" s="705" t="s">
        <v>334</v>
      </c>
      <c r="BH36" s="702"/>
      <c r="BI36" s="702"/>
      <c r="BJ36" s="702"/>
      <c r="BK36" s="702"/>
      <c r="BL36" s="702"/>
      <c r="BM36" s="702"/>
      <c r="BN36" s="702"/>
      <c r="BO36" s="702"/>
      <c r="BP36" s="702"/>
      <c r="BQ36" s="702"/>
      <c r="BR36" s="702"/>
      <c r="BS36" s="702"/>
      <c r="BT36" s="702"/>
      <c r="BU36" s="703"/>
      <c r="BV36" s="661">
        <v>18634</v>
      </c>
      <c r="BW36" s="664"/>
      <c r="BX36" s="664"/>
      <c r="BY36" s="664"/>
      <c r="BZ36" s="664"/>
      <c r="CA36" s="664"/>
      <c r="CB36" s="704"/>
      <c r="CD36" s="705" t="s">
        <v>335</v>
      </c>
      <c r="CE36" s="702"/>
      <c r="CF36" s="702"/>
      <c r="CG36" s="702"/>
      <c r="CH36" s="702"/>
      <c r="CI36" s="702"/>
      <c r="CJ36" s="702"/>
      <c r="CK36" s="702"/>
      <c r="CL36" s="702"/>
      <c r="CM36" s="702"/>
      <c r="CN36" s="702"/>
      <c r="CO36" s="702"/>
      <c r="CP36" s="702"/>
      <c r="CQ36" s="703"/>
      <c r="CR36" s="661">
        <v>546708</v>
      </c>
      <c r="CS36" s="664"/>
      <c r="CT36" s="664"/>
      <c r="CU36" s="664"/>
      <c r="CV36" s="664"/>
      <c r="CW36" s="664"/>
      <c r="CX36" s="664"/>
      <c r="CY36" s="665"/>
      <c r="CZ36" s="666">
        <v>12</v>
      </c>
      <c r="DA36" s="695"/>
      <c r="DB36" s="695"/>
      <c r="DC36" s="696"/>
      <c r="DD36" s="669">
        <v>478739</v>
      </c>
      <c r="DE36" s="664"/>
      <c r="DF36" s="664"/>
      <c r="DG36" s="664"/>
      <c r="DH36" s="664"/>
      <c r="DI36" s="664"/>
      <c r="DJ36" s="664"/>
      <c r="DK36" s="665"/>
      <c r="DL36" s="669">
        <v>290327</v>
      </c>
      <c r="DM36" s="664"/>
      <c r="DN36" s="664"/>
      <c r="DO36" s="664"/>
      <c r="DP36" s="664"/>
      <c r="DQ36" s="664"/>
      <c r="DR36" s="664"/>
      <c r="DS36" s="664"/>
      <c r="DT36" s="664"/>
      <c r="DU36" s="664"/>
      <c r="DV36" s="665"/>
      <c r="DW36" s="666">
        <v>12.8</v>
      </c>
      <c r="DX36" s="695"/>
      <c r="DY36" s="695"/>
      <c r="DZ36" s="695"/>
      <c r="EA36" s="695"/>
      <c r="EB36" s="695"/>
      <c r="EC36" s="697"/>
    </row>
    <row r="37" spans="2:133" ht="11.25" customHeight="1" x14ac:dyDescent="0.15">
      <c r="B37" s="658" t="s">
        <v>336</v>
      </c>
      <c r="C37" s="659"/>
      <c r="D37" s="659"/>
      <c r="E37" s="659"/>
      <c r="F37" s="659"/>
      <c r="G37" s="659"/>
      <c r="H37" s="659"/>
      <c r="I37" s="659"/>
      <c r="J37" s="659"/>
      <c r="K37" s="659"/>
      <c r="L37" s="659"/>
      <c r="M37" s="659"/>
      <c r="N37" s="659"/>
      <c r="O37" s="659"/>
      <c r="P37" s="659"/>
      <c r="Q37" s="660"/>
      <c r="R37" s="661">
        <v>135600</v>
      </c>
      <c r="S37" s="664"/>
      <c r="T37" s="664"/>
      <c r="U37" s="664"/>
      <c r="V37" s="664"/>
      <c r="W37" s="664"/>
      <c r="X37" s="664"/>
      <c r="Y37" s="665"/>
      <c r="Z37" s="723">
        <v>2.9</v>
      </c>
      <c r="AA37" s="723"/>
      <c r="AB37" s="723"/>
      <c r="AC37" s="723"/>
      <c r="AD37" s="724" t="s">
        <v>182</v>
      </c>
      <c r="AE37" s="724"/>
      <c r="AF37" s="724"/>
      <c r="AG37" s="724"/>
      <c r="AH37" s="724"/>
      <c r="AI37" s="724"/>
      <c r="AJ37" s="724"/>
      <c r="AK37" s="724"/>
      <c r="AL37" s="666" t="s">
        <v>236</v>
      </c>
      <c r="AM37" s="667"/>
      <c r="AN37" s="667"/>
      <c r="AO37" s="725"/>
      <c r="AQ37" s="698" t="s">
        <v>337</v>
      </c>
      <c r="AR37" s="699"/>
      <c r="AS37" s="699"/>
      <c r="AT37" s="699"/>
      <c r="AU37" s="699"/>
      <c r="AV37" s="699"/>
      <c r="AW37" s="699"/>
      <c r="AX37" s="699"/>
      <c r="AY37" s="700"/>
      <c r="AZ37" s="661">
        <v>69323</v>
      </c>
      <c r="BA37" s="664"/>
      <c r="BB37" s="664"/>
      <c r="BC37" s="664"/>
      <c r="BD37" s="662"/>
      <c r="BE37" s="662"/>
      <c r="BF37" s="701"/>
      <c r="BG37" s="705" t="s">
        <v>338</v>
      </c>
      <c r="BH37" s="702"/>
      <c r="BI37" s="702"/>
      <c r="BJ37" s="702"/>
      <c r="BK37" s="702"/>
      <c r="BL37" s="702"/>
      <c r="BM37" s="702"/>
      <c r="BN37" s="702"/>
      <c r="BO37" s="702"/>
      <c r="BP37" s="702"/>
      <c r="BQ37" s="702"/>
      <c r="BR37" s="702"/>
      <c r="BS37" s="702"/>
      <c r="BT37" s="702"/>
      <c r="BU37" s="703"/>
      <c r="BV37" s="661">
        <v>647</v>
      </c>
      <c r="BW37" s="664"/>
      <c r="BX37" s="664"/>
      <c r="BY37" s="664"/>
      <c r="BZ37" s="664"/>
      <c r="CA37" s="664"/>
      <c r="CB37" s="704"/>
      <c r="CD37" s="705" t="s">
        <v>339</v>
      </c>
      <c r="CE37" s="702"/>
      <c r="CF37" s="702"/>
      <c r="CG37" s="702"/>
      <c r="CH37" s="702"/>
      <c r="CI37" s="702"/>
      <c r="CJ37" s="702"/>
      <c r="CK37" s="702"/>
      <c r="CL37" s="702"/>
      <c r="CM37" s="702"/>
      <c r="CN37" s="702"/>
      <c r="CO37" s="702"/>
      <c r="CP37" s="702"/>
      <c r="CQ37" s="703"/>
      <c r="CR37" s="661">
        <v>236395</v>
      </c>
      <c r="CS37" s="662"/>
      <c r="CT37" s="662"/>
      <c r="CU37" s="662"/>
      <c r="CV37" s="662"/>
      <c r="CW37" s="662"/>
      <c r="CX37" s="662"/>
      <c r="CY37" s="663"/>
      <c r="CZ37" s="666">
        <v>5.2</v>
      </c>
      <c r="DA37" s="695"/>
      <c r="DB37" s="695"/>
      <c r="DC37" s="696"/>
      <c r="DD37" s="669">
        <v>219353</v>
      </c>
      <c r="DE37" s="662"/>
      <c r="DF37" s="662"/>
      <c r="DG37" s="662"/>
      <c r="DH37" s="662"/>
      <c r="DI37" s="662"/>
      <c r="DJ37" s="662"/>
      <c r="DK37" s="663"/>
      <c r="DL37" s="669">
        <v>129737</v>
      </c>
      <c r="DM37" s="662"/>
      <c r="DN37" s="662"/>
      <c r="DO37" s="662"/>
      <c r="DP37" s="662"/>
      <c r="DQ37" s="662"/>
      <c r="DR37" s="662"/>
      <c r="DS37" s="662"/>
      <c r="DT37" s="662"/>
      <c r="DU37" s="662"/>
      <c r="DV37" s="663"/>
      <c r="DW37" s="666">
        <v>5.7</v>
      </c>
      <c r="DX37" s="695"/>
      <c r="DY37" s="695"/>
      <c r="DZ37" s="695"/>
      <c r="EA37" s="695"/>
      <c r="EB37" s="695"/>
      <c r="EC37" s="697"/>
    </row>
    <row r="38" spans="2:133" ht="11.25" customHeight="1" x14ac:dyDescent="0.15">
      <c r="B38" s="673" t="s">
        <v>340</v>
      </c>
      <c r="C38" s="674"/>
      <c r="D38" s="674"/>
      <c r="E38" s="674"/>
      <c r="F38" s="674"/>
      <c r="G38" s="674"/>
      <c r="H38" s="674"/>
      <c r="I38" s="674"/>
      <c r="J38" s="674"/>
      <c r="K38" s="674"/>
      <c r="L38" s="674"/>
      <c r="M38" s="674"/>
      <c r="N38" s="674"/>
      <c r="O38" s="674"/>
      <c r="P38" s="674"/>
      <c r="Q38" s="675"/>
      <c r="R38" s="676">
        <v>4671216</v>
      </c>
      <c r="S38" s="713"/>
      <c r="T38" s="713"/>
      <c r="U38" s="713"/>
      <c r="V38" s="713"/>
      <c r="W38" s="713"/>
      <c r="X38" s="713"/>
      <c r="Y38" s="718"/>
      <c r="Z38" s="719">
        <v>100</v>
      </c>
      <c r="AA38" s="719"/>
      <c r="AB38" s="719"/>
      <c r="AC38" s="719"/>
      <c r="AD38" s="720">
        <v>2133719</v>
      </c>
      <c r="AE38" s="720"/>
      <c r="AF38" s="720"/>
      <c r="AG38" s="720"/>
      <c r="AH38" s="720"/>
      <c r="AI38" s="720"/>
      <c r="AJ38" s="720"/>
      <c r="AK38" s="720"/>
      <c r="AL38" s="679">
        <v>100</v>
      </c>
      <c r="AM38" s="721"/>
      <c r="AN38" s="721"/>
      <c r="AO38" s="722"/>
      <c r="AQ38" s="698" t="s">
        <v>341</v>
      </c>
      <c r="AR38" s="699"/>
      <c r="AS38" s="699"/>
      <c r="AT38" s="699"/>
      <c r="AU38" s="699"/>
      <c r="AV38" s="699"/>
      <c r="AW38" s="699"/>
      <c r="AX38" s="699"/>
      <c r="AY38" s="700"/>
      <c r="AZ38" s="661">
        <v>6941</v>
      </c>
      <c r="BA38" s="664"/>
      <c r="BB38" s="664"/>
      <c r="BC38" s="664"/>
      <c r="BD38" s="662"/>
      <c r="BE38" s="662"/>
      <c r="BF38" s="701"/>
      <c r="BG38" s="705" t="s">
        <v>342</v>
      </c>
      <c r="BH38" s="702"/>
      <c r="BI38" s="702"/>
      <c r="BJ38" s="702"/>
      <c r="BK38" s="702"/>
      <c r="BL38" s="702"/>
      <c r="BM38" s="702"/>
      <c r="BN38" s="702"/>
      <c r="BO38" s="702"/>
      <c r="BP38" s="702"/>
      <c r="BQ38" s="702"/>
      <c r="BR38" s="702"/>
      <c r="BS38" s="702"/>
      <c r="BT38" s="702"/>
      <c r="BU38" s="703"/>
      <c r="BV38" s="661">
        <v>1116</v>
      </c>
      <c r="BW38" s="664"/>
      <c r="BX38" s="664"/>
      <c r="BY38" s="664"/>
      <c r="BZ38" s="664"/>
      <c r="CA38" s="664"/>
      <c r="CB38" s="704"/>
      <c r="CD38" s="705" t="s">
        <v>343</v>
      </c>
      <c r="CE38" s="702"/>
      <c r="CF38" s="702"/>
      <c r="CG38" s="702"/>
      <c r="CH38" s="702"/>
      <c r="CI38" s="702"/>
      <c r="CJ38" s="702"/>
      <c r="CK38" s="702"/>
      <c r="CL38" s="702"/>
      <c r="CM38" s="702"/>
      <c r="CN38" s="702"/>
      <c r="CO38" s="702"/>
      <c r="CP38" s="702"/>
      <c r="CQ38" s="703"/>
      <c r="CR38" s="661">
        <v>388326</v>
      </c>
      <c r="CS38" s="664"/>
      <c r="CT38" s="664"/>
      <c r="CU38" s="664"/>
      <c r="CV38" s="664"/>
      <c r="CW38" s="664"/>
      <c r="CX38" s="664"/>
      <c r="CY38" s="665"/>
      <c r="CZ38" s="666">
        <v>8.6</v>
      </c>
      <c r="DA38" s="695"/>
      <c r="DB38" s="695"/>
      <c r="DC38" s="696"/>
      <c r="DD38" s="669">
        <v>312723</v>
      </c>
      <c r="DE38" s="664"/>
      <c r="DF38" s="664"/>
      <c r="DG38" s="664"/>
      <c r="DH38" s="664"/>
      <c r="DI38" s="664"/>
      <c r="DJ38" s="664"/>
      <c r="DK38" s="665"/>
      <c r="DL38" s="669">
        <v>312720</v>
      </c>
      <c r="DM38" s="664"/>
      <c r="DN38" s="664"/>
      <c r="DO38" s="664"/>
      <c r="DP38" s="664"/>
      <c r="DQ38" s="664"/>
      <c r="DR38" s="664"/>
      <c r="DS38" s="664"/>
      <c r="DT38" s="664"/>
      <c r="DU38" s="664"/>
      <c r="DV38" s="665"/>
      <c r="DW38" s="666">
        <v>13.8</v>
      </c>
      <c r="DX38" s="695"/>
      <c r="DY38" s="695"/>
      <c r="DZ38" s="695"/>
      <c r="EA38" s="695"/>
      <c r="EB38" s="695"/>
      <c r="EC38" s="697"/>
    </row>
    <row r="39" spans="2:133" ht="11.25" customHeight="1" x14ac:dyDescent="0.15">
      <c r="AQ39" s="698" t="s">
        <v>344</v>
      </c>
      <c r="AR39" s="699"/>
      <c r="AS39" s="699"/>
      <c r="AT39" s="699"/>
      <c r="AU39" s="699"/>
      <c r="AV39" s="699"/>
      <c r="AW39" s="699"/>
      <c r="AX39" s="699"/>
      <c r="AY39" s="700"/>
      <c r="AZ39" s="661">
        <v>194</v>
      </c>
      <c r="BA39" s="664"/>
      <c r="BB39" s="664"/>
      <c r="BC39" s="664"/>
      <c r="BD39" s="662"/>
      <c r="BE39" s="662"/>
      <c r="BF39" s="701"/>
      <c r="BG39" s="706" t="s">
        <v>345</v>
      </c>
      <c r="BH39" s="707"/>
      <c r="BI39" s="707"/>
      <c r="BJ39" s="707"/>
      <c r="BK39" s="707"/>
      <c r="BL39" s="235"/>
      <c r="BM39" s="702" t="s">
        <v>346</v>
      </c>
      <c r="BN39" s="702"/>
      <c r="BO39" s="702"/>
      <c r="BP39" s="702"/>
      <c r="BQ39" s="702"/>
      <c r="BR39" s="702"/>
      <c r="BS39" s="702"/>
      <c r="BT39" s="702"/>
      <c r="BU39" s="703"/>
      <c r="BV39" s="661">
        <v>86</v>
      </c>
      <c r="BW39" s="664"/>
      <c r="BX39" s="664"/>
      <c r="BY39" s="664"/>
      <c r="BZ39" s="664"/>
      <c r="CA39" s="664"/>
      <c r="CB39" s="704"/>
      <c r="CD39" s="705" t="s">
        <v>347</v>
      </c>
      <c r="CE39" s="702"/>
      <c r="CF39" s="702"/>
      <c r="CG39" s="702"/>
      <c r="CH39" s="702"/>
      <c r="CI39" s="702"/>
      <c r="CJ39" s="702"/>
      <c r="CK39" s="702"/>
      <c r="CL39" s="702"/>
      <c r="CM39" s="702"/>
      <c r="CN39" s="702"/>
      <c r="CO39" s="702"/>
      <c r="CP39" s="702"/>
      <c r="CQ39" s="703"/>
      <c r="CR39" s="661">
        <v>117793</v>
      </c>
      <c r="CS39" s="662"/>
      <c r="CT39" s="662"/>
      <c r="CU39" s="662"/>
      <c r="CV39" s="662"/>
      <c r="CW39" s="662"/>
      <c r="CX39" s="662"/>
      <c r="CY39" s="663"/>
      <c r="CZ39" s="666">
        <v>2.6</v>
      </c>
      <c r="DA39" s="695"/>
      <c r="DB39" s="695"/>
      <c r="DC39" s="696"/>
      <c r="DD39" s="669">
        <v>101166</v>
      </c>
      <c r="DE39" s="662"/>
      <c r="DF39" s="662"/>
      <c r="DG39" s="662"/>
      <c r="DH39" s="662"/>
      <c r="DI39" s="662"/>
      <c r="DJ39" s="662"/>
      <c r="DK39" s="663"/>
      <c r="DL39" s="669" t="s">
        <v>182</v>
      </c>
      <c r="DM39" s="662"/>
      <c r="DN39" s="662"/>
      <c r="DO39" s="662"/>
      <c r="DP39" s="662"/>
      <c r="DQ39" s="662"/>
      <c r="DR39" s="662"/>
      <c r="DS39" s="662"/>
      <c r="DT39" s="662"/>
      <c r="DU39" s="662"/>
      <c r="DV39" s="663"/>
      <c r="DW39" s="666" t="s">
        <v>182</v>
      </c>
      <c r="DX39" s="695"/>
      <c r="DY39" s="695"/>
      <c r="DZ39" s="695"/>
      <c r="EA39" s="695"/>
      <c r="EB39" s="695"/>
      <c r="EC39" s="697"/>
    </row>
    <row r="40" spans="2:133" ht="11.25" customHeight="1" x14ac:dyDescent="0.15">
      <c r="AQ40" s="698" t="s">
        <v>348</v>
      </c>
      <c r="AR40" s="699"/>
      <c r="AS40" s="699"/>
      <c r="AT40" s="699"/>
      <c r="AU40" s="699"/>
      <c r="AV40" s="699"/>
      <c r="AW40" s="699"/>
      <c r="AX40" s="699"/>
      <c r="AY40" s="700"/>
      <c r="AZ40" s="661">
        <v>38118</v>
      </c>
      <c r="BA40" s="664"/>
      <c r="BB40" s="664"/>
      <c r="BC40" s="664"/>
      <c r="BD40" s="662"/>
      <c r="BE40" s="662"/>
      <c r="BF40" s="701"/>
      <c r="BG40" s="706"/>
      <c r="BH40" s="707"/>
      <c r="BI40" s="707"/>
      <c r="BJ40" s="707"/>
      <c r="BK40" s="707"/>
      <c r="BL40" s="235"/>
      <c r="BM40" s="702" t="s">
        <v>349</v>
      </c>
      <c r="BN40" s="702"/>
      <c r="BO40" s="702"/>
      <c r="BP40" s="702"/>
      <c r="BQ40" s="702"/>
      <c r="BR40" s="702"/>
      <c r="BS40" s="702"/>
      <c r="BT40" s="702"/>
      <c r="BU40" s="703"/>
      <c r="BV40" s="661" t="s">
        <v>182</v>
      </c>
      <c r="BW40" s="664"/>
      <c r="BX40" s="664"/>
      <c r="BY40" s="664"/>
      <c r="BZ40" s="664"/>
      <c r="CA40" s="664"/>
      <c r="CB40" s="704"/>
      <c r="CD40" s="705" t="s">
        <v>350</v>
      </c>
      <c r="CE40" s="702"/>
      <c r="CF40" s="702"/>
      <c r="CG40" s="702"/>
      <c r="CH40" s="702"/>
      <c r="CI40" s="702"/>
      <c r="CJ40" s="702"/>
      <c r="CK40" s="702"/>
      <c r="CL40" s="702"/>
      <c r="CM40" s="702"/>
      <c r="CN40" s="702"/>
      <c r="CO40" s="702"/>
      <c r="CP40" s="702"/>
      <c r="CQ40" s="703"/>
      <c r="CR40" s="661">
        <v>62492</v>
      </c>
      <c r="CS40" s="664"/>
      <c r="CT40" s="664"/>
      <c r="CU40" s="664"/>
      <c r="CV40" s="664"/>
      <c r="CW40" s="664"/>
      <c r="CX40" s="664"/>
      <c r="CY40" s="665"/>
      <c r="CZ40" s="666">
        <v>1.4</v>
      </c>
      <c r="DA40" s="695"/>
      <c r="DB40" s="695"/>
      <c r="DC40" s="696"/>
      <c r="DD40" s="669">
        <v>44325</v>
      </c>
      <c r="DE40" s="664"/>
      <c r="DF40" s="664"/>
      <c r="DG40" s="664"/>
      <c r="DH40" s="664"/>
      <c r="DI40" s="664"/>
      <c r="DJ40" s="664"/>
      <c r="DK40" s="665"/>
      <c r="DL40" s="669" t="s">
        <v>236</v>
      </c>
      <c r="DM40" s="664"/>
      <c r="DN40" s="664"/>
      <c r="DO40" s="664"/>
      <c r="DP40" s="664"/>
      <c r="DQ40" s="664"/>
      <c r="DR40" s="664"/>
      <c r="DS40" s="664"/>
      <c r="DT40" s="664"/>
      <c r="DU40" s="664"/>
      <c r="DV40" s="665"/>
      <c r="DW40" s="666" t="s">
        <v>182</v>
      </c>
      <c r="DX40" s="695"/>
      <c r="DY40" s="695"/>
      <c r="DZ40" s="695"/>
      <c r="EA40" s="695"/>
      <c r="EB40" s="695"/>
      <c r="EC40" s="697"/>
    </row>
    <row r="41" spans="2:133" ht="11.25" customHeight="1" x14ac:dyDescent="0.15">
      <c r="AQ41" s="710" t="s">
        <v>351</v>
      </c>
      <c r="AR41" s="711"/>
      <c r="AS41" s="711"/>
      <c r="AT41" s="711"/>
      <c r="AU41" s="711"/>
      <c r="AV41" s="711"/>
      <c r="AW41" s="711"/>
      <c r="AX41" s="711"/>
      <c r="AY41" s="712"/>
      <c r="AZ41" s="676">
        <v>215305</v>
      </c>
      <c r="BA41" s="713"/>
      <c r="BB41" s="713"/>
      <c r="BC41" s="713"/>
      <c r="BD41" s="677"/>
      <c r="BE41" s="677"/>
      <c r="BF41" s="714"/>
      <c r="BG41" s="708"/>
      <c r="BH41" s="709"/>
      <c r="BI41" s="709"/>
      <c r="BJ41" s="709"/>
      <c r="BK41" s="709"/>
      <c r="BL41" s="236"/>
      <c r="BM41" s="715" t="s">
        <v>352</v>
      </c>
      <c r="BN41" s="715"/>
      <c r="BO41" s="715"/>
      <c r="BP41" s="715"/>
      <c r="BQ41" s="715"/>
      <c r="BR41" s="715"/>
      <c r="BS41" s="715"/>
      <c r="BT41" s="715"/>
      <c r="BU41" s="716"/>
      <c r="BV41" s="676">
        <v>298</v>
      </c>
      <c r="BW41" s="713"/>
      <c r="BX41" s="713"/>
      <c r="BY41" s="713"/>
      <c r="BZ41" s="713"/>
      <c r="CA41" s="713"/>
      <c r="CB41" s="717"/>
      <c r="CD41" s="705" t="s">
        <v>353</v>
      </c>
      <c r="CE41" s="702"/>
      <c r="CF41" s="702"/>
      <c r="CG41" s="702"/>
      <c r="CH41" s="702"/>
      <c r="CI41" s="702"/>
      <c r="CJ41" s="702"/>
      <c r="CK41" s="702"/>
      <c r="CL41" s="702"/>
      <c r="CM41" s="702"/>
      <c r="CN41" s="702"/>
      <c r="CO41" s="702"/>
      <c r="CP41" s="702"/>
      <c r="CQ41" s="703"/>
      <c r="CR41" s="661" t="s">
        <v>236</v>
      </c>
      <c r="CS41" s="662"/>
      <c r="CT41" s="662"/>
      <c r="CU41" s="662"/>
      <c r="CV41" s="662"/>
      <c r="CW41" s="662"/>
      <c r="CX41" s="662"/>
      <c r="CY41" s="663"/>
      <c r="CZ41" s="666" t="s">
        <v>182</v>
      </c>
      <c r="DA41" s="695"/>
      <c r="DB41" s="695"/>
      <c r="DC41" s="696"/>
      <c r="DD41" s="669" t="s">
        <v>236</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354</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355</v>
      </c>
      <c r="CE42" s="659"/>
      <c r="CF42" s="659"/>
      <c r="CG42" s="659"/>
      <c r="CH42" s="659"/>
      <c r="CI42" s="659"/>
      <c r="CJ42" s="659"/>
      <c r="CK42" s="659"/>
      <c r="CL42" s="659"/>
      <c r="CM42" s="659"/>
      <c r="CN42" s="659"/>
      <c r="CO42" s="659"/>
      <c r="CP42" s="659"/>
      <c r="CQ42" s="660"/>
      <c r="CR42" s="661">
        <v>1181991</v>
      </c>
      <c r="CS42" s="664"/>
      <c r="CT42" s="664"/>
      <c r="CU42" s="664"/>
      <c r="CV42" s="664"/>
      <c r="CW42" s="664"/>
      <c r="CX42" s="664"/>
      <c r="CY42" s="665"/>
      <c r="CZ42" s="666">
        <v>26</v>
      </c>
      <c r="DA42" s="667"/>
      <c r="DB42" s="667"/>
      <c r="DC42" s="668"/>
      <c r="DD42" s="669">
        <v>358725</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356</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357</v>
      </c>
      <c r="CE43" s="659"/>
      <c r="CF43" s="659"/>
      <c r="CG43" s="659"/>
      <c r="CH43" s="659"/>
      <c r="CI43" s="659"/>
      <c r="CJ43" s="659"/>
      <c r="CK43" s="659"/>
      <c r="CL43" s="659"/>
      <c r="CM43" s="659"/>
      <c r="CN43" s="659"/>
      <c r="CO43" s="659"/>
      <c r="CP43" s="659"/>
      <c r="CQ43" s="660"/>
      <c r="CR43" s="661">
        <v>9707</v>
      </c>
      <c r="CS43" s="662"/>
      <c r="CT43" s="662"/>
      <c r="CU43" s="662"/>
      <c r="CV43" s="662"/>
      <c r="CW43" s="662"/>
      <c r="CX43" s="662"/>
      <c r="CY43" s="663"/>
      <c r="CZ43" s="666">
        <v>0.2</v>
      </c>
      <c r="DA43" s="695"/>
      <c r="DB43" s="695"/>
      <c r="DC43" s="696"/>
      <c r="DD43" s="669">
        <v>9707</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358</v>
      </c>
      <c r="CD44" s="689" t="s">
        <v>309</v>
      </c>
      <c r="CE44" s="690"/>
      <c r="CF44" s="658" t="s">
        <v>359</v>
      </c>
      <c r="CG44" s="659"/>
      <c r="CH44" s="659"/>
      <c r="CI44" s="659"/>
      <c r="CJ44" s="659"/>
      <c r="CK44" s="659"/>
      <c r="CL44" s="659"/>
      <c r="CM44" s="659"/>
      <c r="CN44" s="659"/>
      <c r="CO44" s="659"/>
      <c r="CP44" s="659"/>
      <c r="CQ44" s="660"/>
      <c r="CR44" s="661">
        <v>1128863</v>
      </c>
      <c r="CS44" s="664"/>
      <c r="CT44" s="664"/>
      <c r="CU44" s="664"/>
      <c r="CV44" s="664"/>
      <c r="CW44" s="664"/>
      <c r="CX44" s="664"/>
      <c r="CY44" s="665"/>
      <c r="CZ44" s="666">
        <v>24.9</v>
      </c>
      <c r="DA44" s="667"/>
      <c r="DB44" s="667"/>
      <c r="DC44" s="668"/>
      <c r="DD44" s="669">
        <v>358525</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360</v>
      </c>
      <c r="CG45" s="659"/>
      <c r="CH45" s="659"/>
      <c r="CI45" s="659"/>
      <c r="CJ45" s="659"/>
      <c r="CK45" s="659"/>
      <c r="CL45" s="659"/>
      <c r="CM45" s="659"/>
      <c r="CN45" s="659"/>
      <c r="CO45" s="659"/>
      <c r="CP45" s="659"/>
      <c r="CQ45" s="660"/>
      <c r="CR45" s="661">
        <v>660995</v>
      </c>
      <c r="CS45" s="662"/>
      <c r="CT45" s="662"/>
      <c r="CU45" s="662"/>
      <c r="CV45" s="662"/>
      <c r="CW45" s="662"/>
      <c r="CX45" s="662"/>
      <c r="CY45" s="663"/>
      <c r="CZ45" s="666">
        <v>14.6</v>
      </c>
      <c r="DA45" s="695"/>
      <c r="DB45" s="695"/>
      <c r="DC45" s="696"/>
      <c r="DD45" s="669">
        <v>95408</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361</v>
      </c>
      <c r="CG46" s="659"/>
      <c r="CH46" s="659"/>
      <c r="CI46" s="659"/>
      <c r="CJ46" s="659"/>
      <c r="CK46" s="659"/>
      <c r="CL46" s="659"/>
      <c r="CM46" s="659"/>
      <c r="CN46" s="659"/>
      <c r="CO46" s="659"/>
      <c r="CP46" s="659"/>
      <c r="CQ46" s="660"/>
      <c r="CR46" s="661">
        <v>467868</v>
      </c>
      <c r="CS46" s="664"/>
      <c r="CT46" s="664"/>
      <c r="CU46" s="664"/>
      <c r="CV46" s="664"/>
      <c r="CW46" s="664"/>
      <c r="CX46" s="664"/>
      <c r="CY46" s="665"/>
      <c r="CZ46" s="666">
        <v>10.3</v>
      </c>
      <c r="DA46" s="667"/>
      <c r="DB46" s="667"/>
      <c r="DC46" s="668"/>
      <c r="DD46" s="669">
        <v>263117</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362</v>
      </c>
      <c r="CG47" s="659"/>
      <c r="CH47" s="659"/>
      <c r="CI47" s="659"/>
      <c r="CJ47" s="659"/>
      <c r="CK47" s="659"/>
      <c r="CL47" s="659"/>
      <c r="CM47" s="659"/>
      <c r="CN47" s="659"/>
      <c r="CO47" s="659"/>
      <c r="CP47" s="659"/>
      <c r="CQ47" s="660"/>
      <c r="CR47" s="661">
        <v>53128</v>
      </c>
      <c r="CS47" s="662"/>
      <c r="CT47" s="662"/>
      <c r="CU47" s="662"/>
      <c r="CV47" s="662"/>
      <c r="CW47" s="662"/>
      <c r="CX47" s="662"/>
      <c r="CY47" s="663"/>
      <c r="CZ47" s="666">
        <v>1.2</v>
      </c>
      <c r="DA47" s="695"/>
      <c r="DB47" s="695"/>
      <c r="DC47" s="696"/>
      <c r="DD47" s="669">
        <v>200</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363</v>
      </c>
      <c r="CG48" s="659"/>
      <c r="CH48" s="659"/>
      <c r="CI48" s="659"/>
      <c r="CJ48" s="659"/>
      <c r="CK48" s="659"/>
      <c r="CL48" s="659"/>
      <c r="CM48" s="659"/>
      <c r="CN48" s="659"/>
      <c r="CO48" s="659"/>
      <c r="CP48" s="659"/>
      <c r="CQ48" s="660"/>
      <c r="CR48" s="661" t="s">
        <v>236</v>
      </c>
      <c r="CS48" s="664"/>
      <c r="CT48" s="664"/>
      <c r="CU48" s="664"/>
      <c r="CV48" s="664"/>
      <c r="CW48" s="664"/>
      <c r="CX48" s="664"/>
      <c r="CY48" s="665"/>
      <c r="CZ48" s="666" t="s">
        <v>182</v>
      </c>
      <c r="DA48" s="667"/>
      <c r="DB48" s="667"/>
      <c r="DC48" s="668"/>
      <c r="DD48" s="669" t="s">
        <v>182</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364</v>
      </c>
      <c r="CE49" s="674"/>
      <c r="CF49" s="674"/>
      <c r="CG49" s="674"/>
      <c r="CH49" s="674"/>
      <c r="CI49" s="674"/>
      <c r="CJ49" s="674"/>
      <c r="CK49" s="674"/>
      <c r="CL49" s="674"/>
      <c r="CM49" s="674"/>
      <c r="CN49" s="674"/>
      <c r="CO49" s="674"/>
      <c r="CP49" s="674"/>
      <c r="CQ49" s="675"/>
      <c r="CR49" s="676">
        <v>4541406</v>
      </c>
      <c r="CS49" s="677"/>
      <c r="CT49" s="677"/>
      <c r="CU49" s="677"/>
      <c r="CV49" s="677"/>
      <c r="CW49" s="677"/>
      <c r="CX49" s="677"/>
      <c r="CY49" s="678"/>
      <c r="CZ49" s="679">
        <v>100</v>
      </c>
      <c r="DA49" s="680"/>
      <c r="DB49" s="680"/>
      <c r="DC49" s="681"/>
      <c r="DD49" s="682">
        <v>3041328</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FyNul1TD/upkFWRBZ0aADCNYpBCnZECPU/a1uMXSjFUI59YlvSnSu90TnPdhVndDNckU/WwGOLfjo7pOc1c4Kw==" saltValue="Tft9dLPoVrullJ5zMuWbN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365</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366</v>
      </c>
      <c r="DK2" s="1200"/>
      <c r="DL2" s="1200"/>
      <c r="DM2" s="1200"/>
      <c r="DN2" s="1200"/>
      <c r="DO2" s="1201"/>
      <c r="DP2" s="249"/>
      <c r="DQ2" s="1199" t="s">
        <v>367</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368</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369</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370</v>
      </c>
      <c r="B5" s="1085"/>
      <c r="C5" s="1085"/>
      <c r="D5" s="1085"/>
      <c r="E5" s="1085"/>
      <c r="F5" s="1085"/>
      <c r="G5" s="1085"/>
      <c r="H5" s="1085"/>
      <c r="I5" s="1085"/>
      <c r="J5" s="1085"/>
      <c r="K5" s="1085"/>
      <c r="L5" s="1085"/>
      <c r="M5" s="1085"/>
      <c r="N5" s="1085"/>
      <c r="O5" s="1085"/>
      <c r="P5" s="1086"/>
      <c r="Q5" s="1090" t="s">
        <v>371</v>
      </c>
      <c r="R5" s="1091"/>
      <c r="S5" s="1091"/>
      <c r="T5" s="1091"/>
      <c r="U5" s="1092"/>
      <c r="V5" s="1090" t="s">
        <v>372</v>
      </c>
      <c r="W5" s="1091"/>
      <c r="X5" s="1091"/>
      <c r="Y5" s="1091"/>
      <c r="Z5" s="1092"/>
      <c r="AA5" s="1090" t="s">
        <v>373</v>
      </c>
      <c r="AB5" s="1091"/>
      <c r="AC5" s="1091"/>
      <c r="AD5" s="1091"/>
      <c r="AE5" s="1091"/>
      <c r="AF5" s="1202" t="s">
        <v>374</v>
      </c>
      <c r="AG5" s="1091"/>
      <c r="AH5" s="1091"/>
      <c r="AI5" s="1091"/>
      <c r="AJ5" s="1106"/>
      <c r="AK5" s="1091" t="s">
        <v>375</v>
      </c>
      <c r="AL5" s="1091"/>
      <c r="AM5" s="1091"/>
      <c r="AN5" s="1091"/>
      <c r="AO5" s="1092"/>
      <c r="AP5" s="1090" t="s">
        <v>376</v>
      </c>
      <c r="AQ5" s="1091"/>
      <c r="AR5" s="1091"/>
      <c r="AS5" s="1091"/>
      <c r="AT5" s="1092"/>
      <c r="AU5" s="1090" t="s">
        <v>377</v>
      </c>
      <c r="AV5" s="1091"/>
      <c r="AW5" s="1091"/>
      <c r="AX5" s="1091"/>
      <c r="AY5" s="1106"/>
      <c r="AZ5" s="256"/>
      <c r="BA5" s="256"/>
      <c r="BB5" s="256"/>
      <c r="BC5" s="256"/>
      <c r="BD5" s="256"/>
      <c r="BE5" s="257"/>
      <c r="BF5" s="257"/>
      <c r="BG5" s="257"/>
      <c r="BH5" s="257"/>
      <c r="BI5" s="257"/>
      <c r="BJ5" s="257"/>
      <c r="BK5" s="257"/>
      <c r="BL5" s="257"/>
      <c r="BM5" s="257"/>
      <c r="BN5" s="257"/>
      <c r="BO5" s="257"/>
      <c r="BP5" s="257"/>
      <c r="BQ5" s="1084" t="s">
        <v>378</v>
      </c>
      <c r="BR5" s="1085"/>
      <c r="BS5" s="1085"/>
      <c r="BT5" s="1085"/>
      <c r="BU5" s="1085"/>
      <c r="BV5" s="1085"/>
      <c r="BW5" s="1085"/>
      <c r="BX5" s="1085"/>
      <c r="BY5" s="1085"/>
      <c r="BZ5" s="1085"/>
      <c r="CA5" s="1085"/>
      <c r="CB5" s="1085"/>
      <c r="CC5" s="1085"/>
      <c r="CD5" s="1085"/>
      <c r="CE5" s="1085"/>
      <c r="CF5" s="1085"/>
      <c r="CG5" s="1086"/>
      <c r="CH5" s="1090" t="s">
        <v>379</v>
      </c>
      <c r="CI5" s="1091"/>
      <c r="CJ5" s="1091"/>
      <c r="CK5" s="1091"/>
      <c r="CL5" s="1092"/>
      <c r="CM5" s="1090" t="s">
        <v>380</v>
      </c>
      <c r="CN5" s="1091"/>
      <c r="CO5" s="1091"/>
      <c r="CP5" s="1091"/>
      <c r="CQ5" s="1092"/>
      <c r="CR5" s="1090" t="s">
        <v>381</v>
      </c>
      <c r="CS5" s="1091"/>
      <c r="CT5" s="1091"/>
      <c r="CU5" s="1091"/>
      <c r="CV5" s="1092"/>
      <c r="CW5" s="1090" t="s">
        <v>382</v>
      </c>
      <c r="CX5" s="1091"/>
      <c r="CY5" s="1091"/>
      <c r="CZ5" s="1091"/>
      <c r="DA5" s="1092"/>
      <c r="DB5" s="1090" t="s">
        <v>383</v>
      </c>
      <c r="DC5" s="1091"/>
      <c r="DD5" s="1091"/>
      <c r="DE5" s="1091"/>
      <c r="DF5" s="1092"/>
      <c r="DG5" s="1187" t="s">
        <v>384</v>
      </c>
      <c r="DH5" s="1188"/>
      <c r="DI5" s="1188"/>
      <c r="DJ5" s="1188"/>
      <c r="DK5" s="1189"/>
      <c r="DL5" s="1187" t="s">
        <v>385</v>
      </c>
      <c r="DM5" s="1188"/>
      <c r="DN5" s="1188"/>
      <c r="DO5" s="1188"/>
      <c r="DP5" s="1189"/>
      <c r="DQ5" s="1090" t="s">
        <v>386</v>
      </c>
      <c r="DR5" s="1091"/>
      <c r="DS5" s="1091"/>
      <c r="DT5" s="1091"/>
      <c r="DU5" s="1092"/>
      <c r="DV5" s="1090" t="s">
        <v>377</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387</v>
      </c>
      <c r="C7" s="1140"/>
      <c r="D7" s="1140"/>
      <c r="E7" s="1140"/>
      <c r="F7" s="1140"/>
      <c r="G7" s="1140"/>
      <c r="H7" s="1140"/>
      <c r="I7" s="1140"/>
      <c r="J7" s="1140"/>
      <c r="K7" s="1140"/>
      <c r="L7" s="1140"/>
      <c r="M7" s="1140"/>
      <c r="N7" s="1140"/>
      <c r="O7" s="1140"/>
      <c r="P7" s="1141"/>
      <c r="Q7" s="1193">
        <v>4671</v>
      </c>
      <c r="R7" s="1194"/>
      <c r="S7" s="1194"/>
      <c r="T7" s="1194"/>
      <c r="U7" s="1194"/>
      <c r="V7" s="1194">
        <v>4541</v>
      </c>
      <c r="W7" s="1194"/>
      <c r="X7" s="1194"/>
      <c r="Y7" s="1194"/>
      <c r="Z7" s="1194"/>
      <c r="AA7" s="1194">
        <v>130</v>
      </c>
      <c r="AB7" s="1194"/>
      <c r="AC7" s="1194"/>
      <c r="AD7" s="1194"/>
      <c r="AE7" s="1195"/>
      <c r="AF7" s="1196">
        <v>114</v>
      </c>
      <c r="AG7" s="1197"/>
      <c r="AH7" s="1197"/>
      <c r="AI7" s="1197"/>
      <c r="AJ7" s="1198"/>
      <c r="AK7" s="1180">
        <v>306</v>
      </c>
      <c r="AL7" s="1181"/>
      <c r="AM7" s="1181"/>
      <c r="AN7" s="1181"/>
      <c r="AO7" s="1181"/>
      <c r="AP7" s="1181">
        <v>3540</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584</v>
      </c>
      <c r="BT7" s="1185"/>
      <c r="BU7" s="1185"/>
      <c r="BV7" s="1185"/>
      <c r="BW7" s="1185"/>
      <c r="BX7" s="1185"/>
      <c r="BY7" s="1185"/>
      <c r="BZ7" s="1185"/>
      <c r="CA7" s="1185"/>
      <c r="CB7" s="1185"/>
      <c r="CC7" s="1185"/>
      <c r="CD7" s="1185"/>
      <c r="CE7" s="1185"/>
      <c r="CF7" s="1185"/>
      <c r="CG7" s="1186"/>
      <c r="CH7" s="1177">
        <v>-3</v>
      </c>
      <c r="CI7" s="1178"/>
      <c r="CJ7" s="1178"/>
      <c r="CK7" s="1178"/>
      <c r="CL7" s="1179"/>
      <c r="CM7" s="1177">
        <v>73</v>
      </c>
      <c r="CN7" s="1178"/>
      <c r="CO7" s="1178"/>
      <c r="CP7" s="1178"/>
      <c r="CQ7" s="1179"/>
      <c r="CR7" s="1177">
        <v>7</v>
      </c>
      <c r="CS7" s="1178"/>
      <c r="CT7" s="1178"/>
      <c r="CU7" s="1178"/>
      <c r="CV7" s="1179"/>
      <c r="CW7" s="1177" t="s">
        <v>574</v>
      </c>
      <c r="CX7" s="1178"/>
      <c r="CY7" s="1178"/>
      <c r="CZ7" s="1178"/>
      <c r="DA7" s="1179"/>
      <c r="DB7" s="1177" t="s">
        <v>574</v>
      </c>
      <c r="DC7" s="1178"/>
      <c r="DD7" s="1178"/>
      <c r="DE7" s="1178"/>
      <c r="DF7" s="1179"/>
      <c r="DG7" s="1177" t="s">
        <v>574</v>
      </c>
      <c r="DH7" s="1178"/>
      <c r="DI7" s="1178"/>
      <c r="DJ7" s="1178"/>
      <c r="DK7" s="1179"/>
      <c r="DL7" s="1177" t="s">
        <v>574</v>
      </c>
      <c r="DM7" s="1178"/>
      <c r="DN7" s="1178"/>
      <c r="DO7" s="1178"/>
      <c r="DP7" s="1179"/>
      <c r="DQ7" s="1177" t="s">
        <v>574</v>
      </c>
      <c r="DR7" s="1178"/>
      <c r="DS7" s="1178"/>
      <c r="DT7" s="1178"/>
      <c r="DU7" s="1179"/>
      <c r="DV7" s="1204"/>
      <c r="DW7" s="1205"/>
      <c r="DX7" s="1205"/>
      <c r="DY7" s="1205"/>
      <c r="DZ7" s="1206"/>
      <c r="EA7" s="254"/>
    </row>
    <row r="8" spans="1:131" s="255" customFormat="1" ht="26.25" customHeight="1" x14ac:dyDescent="0.15">
      <c r="A8" s="261">
        <v>2</v>
      </c>
      <c r="B8" s="1126"/>
      <c r="C8" s="1127"/>
      <c r="D8" s="1127"/>
      <c r="E8" s="1127"/>
      <c r="F8" s="1127"/>
      <c r="G8" s="1127"/>
      <c r="H8" s="1127"/>
      <c r="I8" s="1127"/>
      <c r="J8" s="1127"/>
      <c r="K8" s="1127"/>
      <c r="L8" s="1127"/>
      <c r="M8" s="1127"/>
      <c r="N8" s="1127"/>
      <c r="O8" s="1127"/>
      <c r="P8" s="1128"/>
      <c r="Q8" s="1132"/>
      <c r="R8" s="1133"/>
      <c r="S8" s="1133"/>
      <c r="T8" s="1133"/>
      <c r="U8" s="1133"/>
      <c r="V8" s="1133"/>
      <c r="W8" s="1133"/>
      <c r="X8" s="1133"/>
      <c r="Y8" s="1133"/>
      <c r="Z8" s="1133"/>
      <c r="AA8" s="1133"/>
      <c r="AB8" s="1133"/>
      <c r="AC8" s="1133"/>
      <c r="AD8" s="1133"/>
      <c r="AE8" s="1134"/>
      <c r="AF8" s="1108"/>
      <c r="AG8" s="1109"/>
      <c r="AH8" s="1109"/>
      <c r="AI8" s="1109"/>
      <c r="AJ8" s="1110"/>
      <c r="AK8" s="1175"/>
      <c r="AL8" s="1176"/>
      <c r="AM8" s="1176"/>
      <c r="AN8" s="1176"/>
      <c r="AO8" s="1176"/>
      <c r="AP8" s="1176"/>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388</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389</v>
      </c>
      <c r="B23" s="1033" t="s">
        <v>390</v>
      </c>
      <c r="C23" s="1034"/>
      <c r="D23" s="1034"/>
      <c r="E23" s="1034"/>
      <c r="F23" s="1034"/>
      <c r="G23" s="1034"/>
      <c r="H23" s="1034"/>
      <c r="I23" s="1034"/>
      <c r="J23" s="1034"/>
      <c r="K23" s="1034"/>
      <c r="L23" s="1034"/>
      <c r="M23" s="1034"/>
      <c r="N23" s="1034"/>
      <c r="O23" s="1034"/>
      <c r="P23" s="1035"/>
      <c r="Q23" s="1157">
        <v>4671</v>
      </c>
      <c r="R23" s="1158"/>
      <c r="S23" s="1158"/>
      <c r="T23" s="1158"/>
      <c r="U23" s="1158"/>
      <c r="V23" s="1158">
        <v>4541</v>
      </c>
      <c r="W23" s="1158"/>
      <c r="X23" s="1158"/>
      <c r="Y23" s="1158"/>
      <c r="Z23" s="1158"/>
      <c r="AA23" s="1158">
        <v>130</v>
      </c>
      <c r="AB23" s="1158"/>
      <c r="AC23" s="1158"/>
      <c r="AD23" s="1158"/>
      <c r="AE23" s="1159"/>
      <c r="AF23" s="1160">
        <v>114</v>
      </c>
      <c r="AG23" s="1158"/>
      <c r="AH23" s="1158"/>
      <c r="AI23" s="1158"/>
      <c r="AJ23" s="1161"/>
      <c r="AK23" s="1162"/>
      <c r="AL23" s="1163"/>
      <c r="AM23" s="1163"/>
      <c r="AN23" s="1163"/>
      <c r="AO23" s="1163"/>
      <c r="AP23" s="1158">
        <v>3540</v>
      </c>
      <c r="AQ23" s="1158"/>
      <c r="AR23" s="1158"/>
      <c r="AS23" s="1158"/>
      <c r="AT23" s="1158"/>
      <c r="AU23" s="1164"/>
      <c r="AV23" s="1164"/>
      <c r="AW23" s="1164"/>
      <c r="AX23" s="1164"/>
      <c r="AY23" s="1165"/>
      <c r="AZ23" s="1154" t="s">
        <v>182</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391</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392</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370</v>
      </c>
      <c r="B26" s="1085"/>
      <c r="C26" s="1085"/>
      <c r="D26" s="1085"/>
      <c r="E26" s="1085"/>
      <c r="F26" s="1085"/>
      <c r="G26" s="1085"/>
      <c r="H26" s="1085"/>
      <c r="I26" s="1085"/>
      <c r="J26" s="1085"/>
      <c r="K26" s="1085"/>
      <c r="L26" s="1085"/>
      <c r="M26" s="1085"/>
      <c r="N26" s="1085"/>
      <c r="O26" s="1085"/>
      <c r="P26" s="1086"/>
      <c r="Q26" s="1090" t="s">
        <v>393</v>
      </c>
      <c r="R26" s="1091"/>
      <c r="S26" s="1091"/>
      <c r="T26" s="1091"/>
      <c r="U26" s="1092"/>
      <c r="V26" s="1090" t="s">
        <v>394</v>
      </c>
      <c r="W26" s="1091"/>
      <c r="X26" s="1091"/>
      <c r="Y26" s="1091"/>
      <c r="Z26" s="1092"/>
      <c r="AA26" s="1090" t="s">
        <v>395</v>
      </c>
      <c r="AB26" s="1091"/>
      <c r="AC26" s="1091"/>
      <c r="AD26" s="1091"/>
      <c r="AE26" s="1091"/>
      <c r="AF26" s="1148" t="s">
        <v>396</v>
      </c>
      <c r="AG26" s="1097"/>
      <c r="AH26" s="1097"/>
      <c r="AI26" s="1097"/>
      <c r="AJ26" s="1149"/>
      <c r="AK26" s="1091" t="s">
        <v>397</v>
      </c>
      <c r="AL26" s="1091"/>
      <c r="AM26" s="1091"/>
      <c r="AN26" s="1091"/>
      <c r="AO26" s="1092"/>
      <c r="AP26" s="1090" t="s">
        <v>398</v>
      </c>
      <c r="AQ26" s="1091"/>
      <c r="AR26" s="1091"/>
      <c r="AS26" s="1091"/>
      <c r="AT26" s="1092"/>
      <c r="AU26" s="1090" t="s">
        <v>399</v>
      </c>
      <c r="AV26" s="1091"/>
      <c r="AW26" s="1091"/>
      <c r="AX26" s="1091"/>
      <c r="AY26" s="1092"/>
      <c r="AZ26" s="1090" t="s">
        <v>400</v>
      </c>
      <c r="BA26" s="1091"/>
      <c r="BB26" s="1091"/>
      <c r="BC26" s="1091"/>
      <c r="BD26" s="1092"/>
      <c r="BE26" s="1090" t="s">
        <v>377</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401</v>
      </c>
      <c r="C28" s="1140"/>
      <c r="D28" s="1140"/>
      <c r="E28" s="1140"/>
      <c r="F28" s="1140"/>
      <c r="G28" s="1140"/>
      <c r="H28" s="1140"/>
      <c r="I28" s="1140"/>
      <c r="J28" s="1140"/>
      <c r="K28" s="1140"/>
      <c r="L28" s="1140"/>
      <c r="M28" s="1140"/>
      <c r="N28" s="1140"/>
      <c r="O28" s="1140"/>
      <c r="P28" s="1141"/>
      <c r="Q28" s="1142">
        <v>513</v>
      </c>
      <c r="R28" s="1143"/>
      <c r="S28" s="1143"/>
      <c r="T28" s="1143"/>
      <c r="U28" s="1143"/>
      <c r="V28" s="1143">
        <v>493</v>
      </c>
      <c r="W28" s="1143"/>
      <c r="X28" s="1143"/>
      <c r="Y28" s="1143"/>
      <c r="Z28" s="1143"/>
      <c r="AA28" s="1143">
        <v>20</v>
      </c>
      <c r="AB28" s="1143"/>
      <c r="AC28" s="1143"/>
      <c r="AD28" s="1143"/>
      <c r="AE28" s="1144"/>
      <c r="AF28" s="1145">
        <v>20</v>
      </c>
      <c r="AG28" s="1143"/>
      <c r="AH28" s="1143"/>
      <c r="AI28" s="1143"/>
      <c r="AJ28" s="1146"/>
      <c r="AK28" s="1147">
        <v>55</v>
      </c>
      <c r="AL28" s="1135"/>
      <c r="AM28" s="1135"/>
      <c r="AN28" s="1135"/>
      <c r="AO28" s="1135"/>
      <c r="AP28" s="1135" t="s">
        <v>574</v>
      </c>
      <c r="AQ28" s="1135"/>
      <c r="AR28" s="1135"/>
      <c r="AS28" s="1135"/>
      <c r="AT28" s="1135"/>
      <c r="AU28" s="1135" t="s">
        <v>574</v>
      </c>
      <c r="AV28" s="1135"/>
      <c r="AW28" s="1135"/>
      <c r="AX28" s="1135"/>
      <c r="AY28" s="1135"/>
      <c r="AZ28" s="1136" t="s">
        <v>574</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402</v>
      </c>
      <c r="C29" s="1127"/>
      <c r="D29" s="1127"/>
      <c r="E29" s="1127"/>
      <c r="F29" s="1127"/>
      <c r="G29" s="1127"/>
      <c r="H29" s="1127"/>
      <c r="I29" s="1127"/>
      <c r="J29" s="1127"/>
      <c r="K29" s="1127"/>
      <c r="L29" s="1127"/>
      <c r="M29" s="1127"/>
      <c r="N29" s="1127"/>
      <c r="O29" s="1127"/>
      <c r="P29" s="1128"/>
      <c r="Q29" s="1132">
        <v>596</v>
      </c>
      <c r="R29" s="1133"/>
      <c r="S29" s="1133"/>
      <c r="T29" s="1133"/>
      <c r="U29" s="1133"/>
      <c r="V29" s="1133">
        <v>580</v>
      </c>
      <c r="W29" s="1133"/>
      <c r="X29" s="1133"/>
      <c r="Y29" s="1133"/>
      <c r="Z29" s="1133"/>
      <c r="AA29" s="1133">
        <v>17</v>
      </c>
      <c r="AB29" s="1133"/>
      <c r="AC29" s="1133"/>
      <c r="AD29" s="1133"/>
      <c r="AE29" s="1134"/>
      <c r="AF29" s="1108">
        <v>17</v>
      </c>
      <c r="AG29" s="1109"/>
      <c r="AH29" s="1109"/>
      <c r="AI29" s="1109"/>
      <c r="AJ29" s="1110"/>
      <c r="AK29" s="1069">
        <v>88</v>
      </c>
      <c r="AL29" s="1060"/>
      <c r="AM29" s="1060"/>
      <c r="AN29" s="1060"/>
      <c r="AO29" s="1060"/>
      <c r="AP29" s="1060" t="s">
        <v>574</v>
      </c>
      <c r="AQ29" s="1060"/>
      <c r="AR29" s="1060"/>
      <c r="AS29" s="1060"/>
      <c r="AT29" s="1060"/>
      <c r="AU29" s="1060" t="s">
        <v>574</v>
      </c>
      <c r="AV29" s="1060"/>
      <c r="AW29" s="1060"/>
      <c r="AX29" s="1060"/>
      <c r="AY29" s="1060"/>
      <c r="AZ29" s="1131" t="s">
        <v>574</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403</v>
      </c>
      <c r="C30" s="1127"/>
      <c r="D30" s="1127"/>
      <c r="E30" s="1127"/>
      <c r="F30" s="1127"/>
      <c r="G30" s="1127"/>
      <c r="H30" s="1127"/>
      <c r="I30" s="1127"/>
      <c r="J30" s="1127"/>
      <c r="K30" s="1127"/>
      <c r="L30" s="1127"/>
      <c r="M30" s="1127"/>
      <c r="N30" s="1127"/>
      <c r="O30" s="1127"/>
      <c r="P30" s="1128"/>
      <c r="Q30" s="1132">
        <v>55</v>
      </c>
      <c r="R30" s="1133"/>
      <c r="S30" s="1133"/>
      <c r="T30" s="1133"/>
      <c r="U30" s="1133"/>
      <c r="V30" s="1133">
        <v>54</v>
      </c>
      <c r="W30" s="1133"/>
      <c r="X30" s="1133"/>
      <c r="Y30" s="1133"/>
      <c r="Z30" s="1133"/>
      <c r="AA30" s="1133">
        <v>1</v>
      </c>
      <c r="AB30" s="1133"/>
      <c r="AC30" s="1133"/>
      <c r="AD30" s="1133"/>
      <c r="AE30" s="1134"/>
      <c r="AF30" s="1108">
        <v>1</v>
      </c>
      <c r="AG30" s="1109"/>
      <c r="AH30" s="1109"/>
      <c r="AI30" s="1109"/>
      <c r="AJ30" s="1110"/>
      <c r="AK30" s="1069">
        <v>23</v>
      </c>
      <c r="AL30" s="1060"/>
      <c r="AM30" s="1060"/>
      <c r="AN30" s="1060"/>
      <c r="AO30" s="1060"/>
      <c r="AP30" s="1060" t="s">
        <v>574</v>
      </c>
      <c r="AQ30" s="1060"/>
      <c r="AR30" s="1060"/>
      <c r="AS30" s="1060"/>
      <c r="AT30" s="1060"/>
      <c r="AU30" s="1060" t="s">
        <v>574</v>
      </c>
      <c r="AV30" s="1060"/>
      <c r="AW30" s="1060"/>
      <c r="AX30" s="1060"/>
      <c r="AY30" s="1060"/>
      <c r="AZ30" s="1131" t="s">
        <v>574</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404</v>
      </c>
      <c r="C31" s="1127"/>
      <c r="D31" s="1127"/>
      <c r="E31" s="1127"/>
      <c r="F31" s="1127"/>
      <c r="G31" s="1127"/>
      <c r="H31" s="1127"/>
      <c r="I31" s="1127"/>
      <c r="J31" s="1127"/>
      <c r="K31" s="1127"/>
      <c r="L31" s="1127"/>
      <c r="M31" s="1127"/>
      <c r="N31" s="1127"/>
      <c r="O31" s="1127"/>
      <c r="P31" s="1128"/>
      <c r="Q31" s="1132">
        <v>241</v>
      </c>
      <c r="R31" s="1133"/>
      <c r="S31" s="1133"/>
      <c r="T31" s="1133"/>
      <c r="U31" s="1133"/>
      <c r="V31" s="1133">
        <v>225</v>
      </c>
      <c r="W31" s="1133"/>
      <c r="X31" s="1133"/>
      <c r="Y31" s="1133"/>
      <c r="Z31" s="1133"/>
      <c r="AA31" s="1133">
        <v>16</v>
      </c>
      <c r="AB31" s="1133"/>
      <c r="AC31" s="1133"/>
      <c r="AD31" s="1133"/>
      <c r="AE31" s="1134"/>
      <c r="AF31" s="1108">
        <v>483</v>
      </c>
      <c r="AG31" s="1109"/>
      <c r="AH31" s="1109"/>
      <c r="AI31" s="1109"/>
      <c r="AJ31" s="1110"/>
      <c r="AK31" s="1069">
        <v>1</v>
      </c>
      <c r="AL31" s="1060"/>
      <c r="AM31" s="1060"/>
      <c r="AN31" s="1060"/>
      <c r="AO31" s="1060"/>
      <c r="AP31" s="1060">
        <v>222</v>
      </c>
      <c r="AQ31" s="1060"/>
      <c r="AR31" s="1060"/>
      <c r="AS31" s="1060"/>
      <c r="AT31" s="1060"/>
      <c r="AU31" s="1060">
        <v>91</v>
      </c>
      <c r="AV31" s="1060"/>
      <c r="AW31" s="1060"/>
      <c r="AX31" s="1060"/>
      <c r="AY31" s="1060"/>
      <c r="AZ31" s="1131" t="s">
        <v>574</v>
      </c>
      <c r="BA31" s="1131"/>
      <c r="BB31" s="1131"/>
      <c r="BC31" s="1131"/>
      <c r="BD31" s="1131"/>
      <c r="BE31" s="1121" t="s">
        <v>405</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406</v>
      </c>
      <c r="C32" s="1127"/>
      <c r="D32" s="1127"/>
      <c r="E32" s="1127"/>
      <c r="F32" s="1127"/>
      <c r="G32" s="1127"/>
      <c r="H32" s="1127"/>
      <c r="I32" s="1127"/>
      <c r="J32" s="1127"/>
      <c r="K32" s="1127"/>
      <c r="L32" s="1127"/>
      <c r="M32" s="1127"/>
      <c r="N32" s="1127"/>
      <c r="O32" s="1127"/>
      <c r="P32" s="1128"/>
      <c r="Q32" s="1132">
        <v>256</v>
      </c>
      <c r="R32" s="1133"/>
      <c r="S32" s="1133"/>
      <c r="T32" s="1133"/>
      <c r="U32" s="1133"/>
      <c r="V32" s="1133">
        <v>252</v>
      </c>
      <c r="W32" s="1133"/>
      <c r="X32" s="1133"/>
      <c r="Y32" s="1133"/>
      <c r="Z32" s="1133"/>
      <c r="AA32" s="1133">
        <v>4</v>
      </c>
      <c r="AB32" s="1133"/>
      <c r="AC32" s="1133"/>
      <c r="AD32" s="1133"/>
      <c r="AE32" s="1134"/>
      <c r="AF32" s="1108">
        <v>4</v>
      </c>
      <c r="AG32" s="1109"/>
      <c r="AH32" s="1109"/>
      <c r="AI32" s="1109"/>
      <c r="AJ32" s="1110"/>
      <c r="AK32" s="1069">
        <v>123</v>
      </c>
      <c r="AL32" s="1060"/>
      <c r="AM32" s="1060"/>
      <c r="AN32" s="1060"/>
      <c r="AO32" s="1060"/>
      <c r="AP32" s="1060">
        <v>1285</v>
      </c>
      <c r="AQ32" s="1060"/>
      <c r="AR32" s="1060"/>
      <c r="AS32" s="1060"/>
      <c r="AT32" s="1060"/>
      <c r="AU32" s="1060">
        <v>1036</v>
      </c>
      <c r="AV32" s="1060"/>
      <c r="AW32" s="1060"/>
      <c r="AX32" s="1060"/>
      <c r="AY32" s="1060"/>
      <c r="AZ32" s="1131" t="s">
        <v>574</v>
      </c>
      <c r="BA32" s="1131"/>
      <c r="BB32" s="1131"/>
      <c r="BC32" s="1131"/>
      <c r="BD32" s="1131"/>
      <c r="BE32" s="1121" t="s">
        <v>407</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408</v>
      </c>
      <c r="C33" s="1127"/>
      <c r="D33" s="1127"/>
      <c r="E33" s="1127"/>
      <c r="F33" s="1127"/>
      <c r="G33" s="1127"/>
      <c r="H33" s="1127"/>
      <c r="I33" s="1127"/>
      <c r="J33" s="1127"/>
      <c r="K33" s="1127"/>
      <c r="L33" s="1127"/>
      <c r="M33" s="1127"/>
      <c r="N33" s="1127"/>
      <c r="O33" s="1127"/>
      <c r="P33" s="1128"/>
      <c r="Q33" s="1132">
        <v>35</v>
      </c>
      <c r="R33" s="1133"/>
      <c r="S33" s="1133"/>
      <c r="T33" s="1133"/>
      <c r="U33" s="1133"/>
      <c r="V33" s="1133">
        <v>35</v>
      </c>
      <c r="W33" s="1133"/>
      <c r="X33" s="1133"/>
      <c r="Y33" s="1133"/>
      <c r="Z33" s="1133"/>
      <c r="AA33" s="1133">
        <v>1</v>
      </c>
      <c r="AB33" s="1133"/>
      <c r="AC33" s="1133"/>
      <c r="AD33" s="1133"/>
      <c r="AE33" s="1134"/>
      <c r="AF33" s="1108">
        <v>1</v>
      </c>
      <c r="AG33" s="1109"/>
      <c r="AH33" s="1109"/>
      <c r="AI33" s="1109"/>
      <c r="AJ33" s="1110"/>
      <c r="AK33" s="1069">
        <v>11</v>
      </c>
      <c r="AL33" s="1060"/>
      <c r="AM33" s="1060"/>
      <c r="AN33" s="1060"/>
      <c r="AO33" s="1060"/>
      <c r="AP33" s="1060">
        <v>59</v>
      </c>
      <c r="AQ33" s="1060"/>
      <c r="AR33" s="1060"/>
      <c r="AS33" s="1060"/>
      <c r="AT33" s="1060"/>
      <c r="AU33" s="1060">
        <v>35</v>
      </c>
      <c r="AV33" s="1060"/>
      <c r="AW33" s="1060"/>
      <c r="AX33" s="1060"/>
      <c r="AY33" s="1060"/>
      <c r="AZ33" s="1131" t="s">
        <v>574</v>
      </c>
      <c r="BA33" s="1131"/>
      <c r="BB33" s="1131"/>
      <c r="BC33" s="1131"/>
      <c r="BD33" s="1131"/>
      <c r="BE33" s="1121" t="s">
        <v>407</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t="s">
        <v>409</v>
      </c>
      <c r="C34" s="1127"/>
      <c r="D34" s="1127"/>
      <c r="E34" s="1127"/>
      <c r="F34" s="1127"/>
      <c r="G34" s="1127"/>
      <c r="H34" s="1127"/>
      <c r="I34" s="1127"/>
      <c r="J34" s="1127"/>
      <c r="K34" s="1127"/>
      <c r="L34" s="1127"/>
      <c r="M34" s="1127"/>
      <c r="N34" s="1127"/>
      <c r="O34" s="1127"/>
      <c r="P34" s="1128"/>
      <c r="Q34" s="1132">
        <v>75</v>
      </c>
      <c r="R34" s="1133"/>
      <c r="S34" s="1133"/>
      <c r="T34" s="1133"/>
      <c r="U34" s="1133"/>
      <c r="V34" s="1133">
        <v>75</v>
      </c>
      <c r="W34" s="1133"/>
      <c r="X34" s="1133"/>
      <c r="Y34" s="1133"/>
      <c r="Z34" s="1133"/>
      <c r="AA34" s="1133">
        <v>0</v>
      </c>
      <c r="AB34" s="1133"/>
      <c r="AC34" s="1133"/>
      <c r="AD34" s="1133"/>
      <c r="AE34" s="1134"/>
      <c r="AF34" s="1108">
        <v>0</v>
      </c>
      <c r="AG34" s="1109"/>
      <c r="AH34" s="1109"/>
      <c r="AI34" s="1109"/>
      <c r="AJ34" s="1110"/>
      <c r="AK34" s="1069" t="s">
        <v>574</v>
      </c>
      <c r="AL34" s="1060"/>
      <c r="AM34" s="1060"/>
      <c r="AN34" s="1060"/>
      <c r="AO34" s="1060"/>
      <c r="AP34" s="1060" t="s">
        <v>574</v>
      </c>
      <c r="AQ34" s="1060"/>
      <c r="AR34" s="1060"/>
      <c r="AS34" s="1060"/>
      <c r="AT34" s="1060"/>
      <c r="AU34" s="1060" t="s">
        <v>574</v>
      </c>
      <c r="AV34" s="1060"/>
      <c r="AW34" s="1060"/>
      <c r="AX34" s="1060"/>
      <c r="AY34" s="1060"/>
      <c r="AZ34" s="1131" t="s">
        <v>574</v>
      </c>
      <c r="BA34" s="1131"/>
      <c r="BB34" s="1131"/>
      <c r="BC34" s="1131"/>
      <c r="BD34" s="1131"/>
      <c r="BE34" s="1121" t="s">
        <v>407</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410</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389</v>
      </c>
      <c r="B63" s="1033" t="s">
        <v>411</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525</v>
      </c>
      <c r="AG63" s="1048"/>
      <c r="AH63" s="1048"/>
      <c r="AI63" s="1048"/>
      <c r="AJ63" s="1119"/>
      <c r="AK63" s="1120"/>
      <c r="AL63" s="1052"/>
      <c r="AM63" s="1052"/>
      <c r="AN63" s="1052"/>
      <c r="AO63" s="1052"/>
      <c r="AP63" s="1048">
        <v>1567</v>
      </c>
      <c r="AQ63" s="1048"/>
      <c r="AR63" s="1048"/>
      <c r="AS63" s="1048"/>
      <c r="AT63" s="1048"/>
      <c r="AU63" s="1048">
        <v>1162</v>
      </c>
      <c r="AV63" s="1048"/>
      <c r="AW63" s="1048"/>
      <c r="AX63" s="1048"/>
      <c r="AY63" s="1048"/>
      <c r="AZ63" s="1114"/>
      <c r="BA63" s="1114"/>
      <c r="BB63" s="1114"/>
      <c r="BC63" s="1114"/>
      <c r="BD63" s="1114"/>
      <c r="BE63" s="1049"/>
      <c r="BF63" s="1049"/>
      <c r="BG63" s="1049"/>
      <c r="BH63" s="1049"/>
      <c r="BI63" s="1050"/>
      <c r="BJ63" s="1115" t="s">
        <v>182</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412</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413</v>
      </c>
      <c r="B66" s="1085"/>
      <c r="C66" s="1085"/>
      <c r="D66" s="1085"/>
      <c r="E66" s="1085"/>
      <c r="F66" s="1085"/>
      <c r="G66" s="1085"/>
      <c r="H66" s="1085"/>
      <c r="I66" s="1085"/>
      <c r="J66" s="1085"/>
      <c r="K66" s="1085"/>
      <c r="L66" s="1085"/>
      <c r="M66" s="1085"/>
      <c r="N66" s="1085"/>
      <c r="O66" s="1085"/>
      <c r="P66" s="1086"/>
      <c r="Q66" s="1090" t="s">
        <v>393</v>
      </c>
      <c r="R66" s="1091"/>
      <c r="S66" s="1091"/>
      <c r="T66" s="1091"/>
      <c r="U66" s="1092"/>
      <c r="V66" s="1090" t="s">
        <v>414</v>
      </c>
      <c r="W66" s="1091"/>
      <c r="X66" s="1091"/>
      <c r="Y66" s="1091"/>
      <c r="Z66" s="1092"/>
      <c r="AA66" s="1090" t="s">
        <v>395</v>
      </c>
      <c r="AB66" s="1091"/>
      <c r="AC66" s="1091"/>
      <c r="AD66" s="1091"/>
      <c r="AE66" s="1092"/>
      <c r="AF66" s="1096" t="s">
        <v>396</v>
      </c>
      <c r="AG66" s="1097"/>
      <c r="AH66" s="1097"/>
      <c r="AI66" s="1097"/>
      <c r="AJ66" s="1098"/>
      <c r="AK66" s="1090" t="s">
        <v>415</v>
      </c>
      <c r="AL66" s="1085"/>
      <c r="AM66" s="1085"/>
      <c r="AN66" s="1085"/>
      <c r="AO66" s="1086"/>
      <c r="AP66" s="1090" t="s">
        <v>398</v>
      </c>
      <c r="AQ66" s="1091"/>
      <c r="AR66" s="1091"/>
      <c r="AS66" s="1091"/>
      <c r="AT66" s="1092"/>
      <c r="AU66" s="1090" t="s">
        <v>416</v>
      </c>
      <c r="AV66" s="1091"/>
      <c r="AW66" s="1091"/>
      <c r="AX66" s="1091"/>
      <c r="AY66" s="1092"/>
      <c r="AZ66" s="1090" t="s">
        <v>377</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575</v>
      </c>
      <c r="C68" s="1075"/>
      <c r="D68" s="1075"/>
      <c r="E68" s="1075"/>
      <c r="F68" s="1075"/>
      <c r="G68" s="1075"/>
      <c r="H68" s="1075"/>
      <c r="I68" s="1075"/>
      <c r="J68" s="1075"/>
      <c r="K68" s="1075"/>
      <c r="L68" s="1075"/>
      <c r="M68" s="1075"/>
      <c r="N68" s="1075"/>
      <c r="O68" s="1075"/>
      <c r="P68" s="1076"/>
      <c r="Q68" s="1077">
        <v>2148</v>
      </c>
      <c r="R68" s="1071"/>
      <c r="S68" s="1071"/>
      <c r="T68" s="1071"/>
      <c r="U68" s="1071"/>
      <c r="V68" s="1071">
        <v>2131</v>
      </c>
      <c r="W68" s="1071"/>
      <c r="X68" s="1071"/>
      <c r="Y68" s="1071"/>
      <c r="Z68" s="1071"/>
      <c r="AA68" s="1071">
        <v>17</v>
      </c>
      <c r="AB68" s="1071"/>
      <c r="AC68" s="1071"/>
      <c r="AD68" s="1071"/>
      <c r="AE68" s="1071"/>
      <c r="AF68" s="1071">
        <v>17</v>
      </c>
      <c r="AG68" s="1071"/>
      <c r="AH68" s="1071"/>
      <c r="AI68" s="1071"/>
      <c r="AJ68" s="1071"/>
      <c r="AK68" s="1071">
        <v>74</v>
      </c>
      <c r="AL68" s="1071"/>
      <c r="AM68" s="1071"/>
      <c r="AN68" s="1071"/>
      <c r="AO68" s="1071"/>
      <c r="AP68" s="1071">
        <v>1092</v>
      </c>
      <c r="AQ68" s="1071"/>
      <c r="AR68" s="1071"/>
      <c r="AS68" s="1071"/>
      <c r="AT68" s="1071"/>
      <c r="AU68" s="1071">
        <v>186</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576</v>
      </c>
      <c r="C69" s="1064"/>
      <c r="D69" s="1064"/>
      <c r="E69" s="1064"/>
      <c r="F69" s="1064"/>
      <c r="G69" s="1064"/>
      <c r="H69" s="1064"/>
      <c r="I69" s="1064"/>
      <c r="J69" s="1064"/>
      <c r="K69" s="1064"/>
      <c r="L69" s="1064"/>
      <c r="M69" s="1064"/>
      <c r="N69" s="1064"/>
      <c r="O69" s="1064"/>
      <c r="P69" s="1065"/>
      <c r="Q69" s="1066">
        <v>51</v>
      </c>
      <c r="R69" s="1060"/>
      <c r="S69" s="1060"/>
      <c r="T69" s="1060"/>
      <c r="U69" s="1060"/>
      <c r="V69" s="1060">
        <v>52</v>
      </c>
      <c r="W69" s="1060"/>
      <c r="X69" s="1060"/>
      <c r="Y69" s="1060"/>
      <c r="Z69" s="1060"/>
      <c r="AA69" s="1060">
        <v>-1</v>
      </c>
      <c r="AB69" s="1060"/>
      <c r="AC69" s="1060"/>
      <c r="AD69" s="1060"/>
      <c r="AE69" s="1060"/>
      <c r="AF69" s="1060">
        <v>11</v>
      </c>
      <c r="AG69" s="1060"/>
      <c r="AH69" s="1060"/>
      <c r="AI69" s="1060"/>
      <c r="AJ69" s="1060"/>
      <c r="AK69" s="1060" t="s">
        <v>574</v>
      </c>
      <c r="AL69" s="1060"/>
      <c r="AM69" s="1060"/>
      <c r="AN69" s="1060"/>
      <c r="AO69" s="1060"/>
      <c r="AP69" s="1060" t="s">
        <v>574</v>
      </c>
      <c r="AQ69" s="1060"/>
      <c r="AR69" s="1060"/>
      <c r="AS69" s="1060"/>
      <c r="AT69" s="1060"/>
      <c r="AU69" s="1060" t="s">
        <v>574</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577</v>
      </c>
      <c r="C70" s="1064"/>
      <c r="D70" s="1064"/>
      <c r="E70" s="1064"/>
      <c r="F70" s="1064"/>
      <c r="G70" s="1064"/>
      <c r="H70" s="1064"/>
      <c r="I70" s="1064"/>
      <c r="J70" s="1064"/>
      <c r="K70" s="1064"/>
      <c r="L70" s="1064"/>
      <c r="M70" s="1064"/>
      <c r="N70" s="1064"/>
      <c r="O70" s="1064"/>
      <c r="P70" s="1065"/>
      <c r="Q70" s="1066">
        <v>2997</v>
      </c>
      <c r="R70" s="1060"/>
      <c r="S70" s="1060"/>
      <c r="T70" s="1060"/>
      <c r="U70" s="1060"/>
      <c r="V70" s="1060">
        <v>3236</v>
      </c>
      <c r="W70" s="1060"/>
      <c r="X70" s="1060"/>
      <c r="Y70" s="1060"/>
      <c r="Z70" s="1060"/>
      <c r="AA70" s="1060">
        <v>-239</v>
      </c>
      <c r="AB70" s="1060"/>
      <c r="AC70" s="1060"/>
      <c r="AD70" s="1060"/>
      <c r="AE70" s="1060"/>
      <c r="AF70" s="1060">
        <v>514</v>
      </c>
      <c r="AG70" s="1060"/>
      <c r="AH70" s="1060"/>
      <c r="AI70" s="1060"/>
      <c r="AJ70" s="1060"/>
      <c r="AK70" s="1060">
        <v>475</v>
      </c>
      <c r="AL70" s="1060"/>
      <c r="AM70" s="1060"/>
      <c r="AN70" s="1060"/>
      <c r="AO70" s="1060"/>
      <c r="AP70" s="1060">
        <v>2244</v>
      </c>
      <c r="AQ70" s="1060"/>
      <c r="AR70" s="1060"/>
      <c r="AS70" s="1060"/>
      <c r="AT70" s="1060"/>
      <c r="AU70" s="1060">
        <v>328</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590</v>
      </c>
      <c r="C71" s="1064"/>
      <c r="D71" s="1064"/>
      <c r="E71" s="1064"/>
      <c r="F71" s="1064"/>
      <c r="G71" s="1064"/>
      <c r="H71" s="1064"/>
      <c r="I71" s="1064"/>
      <c r="J71" s="1064"/>
      <c r="K71" s="1064"/>
      <c r="L71" s="1064"/>
      <c r="M71" s="1064"/>
      <c r="N71" s="1064"/>
      <c r="O71" s="1064"/>
      <c r="P71" s="1065"/>
      <c r="Q71" s="1066">
        <v>2</v>
      </c>
      <c r="R71" s="1060"/>
      <c r="S71" s="1060"/>
      <c r="T71" s="1060"/>
      <c r="U71" s="1060"/>
      <c r="V71" s="1060">
        <v>2</v>
      </c>
      <c r="W71" s="1060"/>
      <c r="X71" s="1060"/>
      <c r="Y71" s="1060"/>
      <c r="Z71" s="1060"/>
      <c r="AA71" s="1060">
        <v>1</v>
      </c>
      <c r="AB71" s="1060"/>
      <c r="AC71" s="1060"/>
      <c r="AD71" s="1060"/>
      <c r="AE71" s="1060"/>
      <c r="AF71" s="1060">
        <v>1</v>
      </c>
      <c r="AG71" s="1060"/>
      <c r="AH71" s="1060"/>
      <c r="AI71" s="1060"/>
      <c r="AJ71" s="1060"/>
      <c r="AK71" s="1060" t="s">
        <v>574</v>
      </c>
      <c r="AL71" s="1060"/>
      <c r="AM71" s="1060"/>
      <c r="AN71" s="1060"/>
      <c r="AO71" s="1060"/>
      <c r="AP71" s="1060" t="s">
        <v>574</v>
      </c>
      <c r="AQ71" s="1060"/>
      <c r="AR71" s="1060"/>
      <c r="AS71" s="1060"/>
      <c r="AT71" s="1060"/>
      <c r="AU71" s="1060" t="s">
        <v>574</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578</v>
      </c>
      <c r="C72" s="1064"/>
      <c r="D72" s="1064"/>
      <c r="E72" s="1064"/>
      <c r="F72" s="1064"/>
      <c r="G72" s="1064"/>
      <c r="H72" s="1064"/>
      <c r="I72" s="1064"/>
      <c r="J72" s="1064"/>
      <c r="K72" s="1064"/>
      <c r="L72" s="1064"/>
      <c r="M72" s="1064"/>
      <c r="N72" s="1064"/>
      <c r="O72" s="1064"/>
      <c r="P72" s="1065"/>
      <c r="Q72" s="1066">
        <v>2</v>
      </c>
      <c r="R72" s="1060"/>
      <c r="S72" s="1060"/>
      <c r="T72" s="1060"/>
      <c r="U72" s="1060"/>
      <c r="V72" s="1060">
        <v>1</v>
      </c>
      <c r="W72" s="1060"/>
      <c r="X72" s="1060"/>
      <c r="Y72" s="1060"/>
      <c r="Z72" s="1060"/>
      <c r="AA72" s="1060">
        <v>0</v>
      </c>
      <c r="AB72" s="1060"/>
      <c r="AC72" s="1060"/>
      <c r="AD72" s="1060"/>
      <c r="AE72" s="1060"/>
      <c r="AF72" s="1060">
        <v>0</v>
      </c>
      <c r="AG72" s="1060"/>
      <c r="AH72" s="1060"/>
      <c r="AI72" s="1060"/>
      <c r="AJ72" s="1060"/>
      <c r="AK72" s="1060" t="s">
        <v>574</v>
      </c>
      <c r="AL72" s="1060"/>
      <c r="AM72" s="1060"/>
      <c r="AN72" s="1060"/>
      <c r="AO72" s="1060"/>
      <c r="AP72" s="1060" t="s">
        <v>574</v>
      </c>
      <c r="AQ72" s="1060"/>
      <c r="AR72" s="1060"/>
      <c r="AS72" s="1060"/>
      <c r="AT72" s="1060"/>
      <c r="AU72" s="1060" t="s">
        <v>574</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579</v>
      </c>
      <c r="C73" s="1064"/>
      <c r="D73" s="1064"/>
      <c r="E73" s="1064"/>
      <c r="F73" s="1064"/>
      <c r="G73" s="1064"/>
      <c r="H73" s="1064"/>
      <c r="I73" s="1064"/>
      <c r="J73" s="1064"/>
      <c r="K73" s="1064"/>
      <c r="L73" s="1064"/>
      <c r="M73" s="1064"/>
      <c r="N73" s="1064"/>
      <c r="O73" s="1064"/>
      <c r="P73" s="1065"/>
      <c r="Q73" s="1066">
        <v>5</v>
      </c>
      <c r="R73" s="1060"/>
      <c r="S73" s="1060"/>
      <c r="T73" s="1060"/>
      <c r="U73" s="1060"/>
      <c r="V73" s="1060">
        <v>4</v>
      </c>
      <c r="W73" s="1060"/>
      <c r="X73" s="1060"/>
      <c r="Y73" s="1060"/>
      <c r="Z73" s="1060"/>
      <c r="AA73" s="1060">
        <v>0</v>
      </c>
      <c r="AB73" s="1060"/>
      <c r="AC73" s="1060"/>
      <c r="AD73" s="1060"/>
      <c r="AE73" s="1060"/>
      <c r="AF73" s="1060">
        <v>0</v>
      </c>
      <c r="AG73" s="1060"/>
      <c r="AH73" s="1060"/>
      <c r="AI73" s="1060"/>
      <c r="AJ73" s="1060"/>
      <c r="AK73" s="1060">
        <v>2</v>
      </c>
      <c r="AL73" s="1060"/>
      <c r="AM73" s="1060"/>
      <c r="AN73" s="1060"/>
      <c r="AO73" s="1060"/>
      <c r="AP73" s="1060" t="s">
        <v>574</v>
      </c>
      <c r="AQ73" s="1060"/>
      <c r="AR73" s="1060"/>
      <c r="AS73" s="1060"/>
      <c r="AT73" s="1060"/>
      <c r="AU73" s="1060" t="s">
        <v>574</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580</v>
      </c>
      <c r="C74" s="1064"/>
      <c r="D74" s="1064"/>
      <c r="E74" s="1064"/>
      <c r="F74" s="1064"/>
      <c r="G74" s="1064"/>
      <c r="H74" s="1064"/>
      <c r="I74" s="1064"/>
      <c r="J74" s="1064"/>
      <c r="K74" s="1064"/>
      <c r="L74" s="1064"/>
      <c r="M74" s="1064"/>
      <c r="N74" s="1064"/>
      <c r="O74" s="1064"/>
      <c r="P74" s="1065"/>
      <c r="Q74" s="1066">
        <v>12068</v>
      </c>
      <c r="R74" s="1060"/>
      <c r="S74" s="1060"/>
      <c r="T74" s="1060"/>
      <c r="U74" s="1060"/>
      <c r="V74" s="1060">
        <v>11720</v>
      </c>
      <c r="W74" s="1060"/>
      <c r="X74" s="1060"/>
      <c r="Y74" s="1060"/>
      <c r="Z74" s="1060"/>
      <c r="AA74" s="1060">
        <v>347</v>
      </c>
      <c r="AB74" s="1060"/>
      <c r="AC74" s="1060"/>
      <c r="AD74" s="1060"/>
      <c r="AE74" s="1060"/>
      <c r="AF74" s="1060">
        <v>347</v>
      </c>
      <c r="AG74" s="1060"/>
      <c r="AH74" s="1060"/>
      <c r="AI74" s="1060"/>
      <c r="AJ74" s="1060"/>
      <c r="AK74" s="1060" t="s">
        <v>574</v>
      </c>
      <c r="AL74" s="1060"/>
      <c r="AM74" s="1060"/>
      <c r="AN74" s="1060"/>
      <c r="AO74" s="1060"/>
      <c r="AP74" s="1060" t="s">
        <v>574</v>
      </c>
      <c r="AQ74" s="1060"/>
      <c r="AR74" s="1060"/>
      <c r="AS74" s="1060"/>
      <c r="AT74" s="1060"/>
      <c r="AU74" s="1060" t="s">
        <v>574</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t="s">
        <v>581</v>
      </c>
      <c r="C75" s="1064"/>
      <c r="D75" s="1064"/>
      <c r="E75" s="1064"/>
      <c r="F75" s="1064"/>
      <c r="G75" s="1064"/>
      <c r="H75" s="1064"/>
      <c r="I75" s="1064"/>
      <c r="J75" s="1064"/>
      <c r="K75" s="1064"/>
      <c r="L75" s="1064"/>
      <c r="M75" s="1064"/>
      <c r="N75" s="1064"/>
      <c r="O75" s="1064"/>
      <c r="P75" s="1065"/>
      <c r="Q75" s="1067">
        <v>953</v>
      </c>
      <c r="R75" s="1068"/>
      <c r="S75" s="1068"/>
      <c r="T75" s="1068"/>
      <c r="U75" s="1069"/>
      <c r="V75" s="1070">
        <v>951</v>
      </c>
      <c r="W75" s="1068"/>
      <c r="X75" s="1068"/>
      <c r="Y75" s="1068"/>
      <c r="Z75" s="1069"/>
      <c r="AA75" s="1070">
        <v>2</v>
      </c>
      <c r="AB75" s="1068"/>
      <c r="AC75" s="1068"/>
      <c r="AD75" s="1068"/>
      <c r="AE75" s="1069"/>
      <c r="AF75" s="1070">
        <v>2</v>
      </c>
      <c r="AG75" s="1068"/>
      <c r="AH75" s="1068"/>
      <c r="AI75" s="1068"/>
      <c r="AJ75" s="1069"/>
      <c r="AK75" s="1070">
        <v>3</v>
      </c>
      <c r="AL75" s="1068"/>
      <c r="AM75" s="1068"/>
      <c r="AN75" s="1068"/>
      <c r="AO75" s="1069"/>
      <c r="AP75" s="1070" t="s">
        <v>574</v>
      </c>
      <c r="AQ75" s="1068"/>
      <c r="AR75" s="1068"/>
      <c r="AS75" s="1068"/>
      <c r="AT75" s="1069"/>
      <c r="AU75" s="1070" t="s">
        <v>574</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t="s">
        <v>582</v>
      </c>
      <c r="C76" s="1064"/>
      <c r="D76" s="1064"/>
      <c r="E76" s="1064"/>
      <c r="F76" s="1064"/>
      <c r="G76" s="1064"/>
      <c r="H76" s="1064"/>
      <c r="I76" s="1064"/>
      <c r="J76" s="1064"/>
      <c r="K76" s="1064"/>
      <c r="L76" s="1064"/>
      <c r="M76" s="1064"/>
      <c r="N76" s="1064"/>
      <c r="O76" s="1064"/>
      <c r="P76" s="1065"/>
      <c r="Q76" s="1067">
        <v>146</v>
      </c>
      <c r="R76" s="1068"/>
      <c r="S76" s="1068"/>
      <c r="T76" s="1068"/>
      <c r="U76" s="1069"/>
      <c r="V76" s="1070">
        <v>138</v>
      </c>
      <c r="W76" s="1068"/>
      <c r="X76" s="1068"/>
      <c r="Y76" s="1068"/>
      <c r="Z76" s="1069"/>
      <c r="AA76" s="1070">
        <v>7</v>
      </c>
      <c r="AB76" s="1068"/>
      <c r="AC76" s="1068"/>
      <c r="AD76" s="1068"/>
      <c r="AE76" s="1069"/>
      <c r="AF76" s="1070">
        <v>7</v>
      </c>
      <c r="AG76" s="1068"/>
      <c r="AH76" s="1068"/>
      <c r="AI76" s="1068"/>
      <c r="AJ76" s="1069"/>
      <c r="AK76" s="1070" t="s">
        <v>574</v>
      </c>
      <c r="AL76" s="1068"/>
      <c r="AM76" s="1068"/>
      <c r="AN76" s="1068"/>
      <c r="AO76" s="1069"/>
      <c r="AP76" s="1070" t="s">
        <v>574</v>
      </c>
      <c r="AQ76" s="1068"/>
      <c r="AR76" s="1068"/>
      <c r="AS76" s="1068"/>
      <c r="AT76" s="1069"/>
      <c r="AU76" s="1070" t="s">
        <v>574</v>
      </c>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t="s">
        <v>583</v>
      </c>
      <c r="C77" s="1064"/>
      <c r="D77" s="1064"/>
      <c r="E77" s="1064"/>
      <c r="F77" s="1064"/>
      <c r="G77" s="1064"/>
      <c r="H77" s="1064"/>
      <c r="I77" s="1064"/>
      <c r="J77" s="1064"/>
      <c r="K77" s="1064"/>
      <c r="L77" s="1064"/>
      <c r="M77" s="1064"/>
      <c r="N77" s="1064"/>
      <c r="O77" s="1064"/>
      <c r="P77" s="1065"/>
      <c r="Q77" s="1067">
        <v>269</v>
      </c>
      <c r="R77" s="1068"/>
      <c r="S77" s="1068"/>
      <c r="T77" s="1068"/>
      <c r="U77" s="1069"/>
      <c r="V77" s="1070">
        <v>158</v>
      </c>
      <c r="W77" s="1068"/>
      <c r="X77" s="1068"/>
      <c r="Y77" s="1068"/>
      <c r="Z77" s="1069"/>
      <c r="AA77" s="1070">
        <v>111</v>
      </c>
      <c r="AB77" s="1068"/>
      <c r="AC77" s="1068"/>
      <c r="AD77" s="1068"/>
      <c r="AE77" s="1069"/>
      <c r="AF77" s="1070">
        <v>111</v>
      </c>
      <c r="AG77" s="1068"/>
      <c r="AH77" s="1068"/>
      <c r="AI77" s="1068"/>
      <c r="AJ77" s="1069"/>
      <c r="AK77" s="1070">
        <v>37</v>
      </c>
      <c r="AL77" s="1068"/>
      <c r="AM77" s="1068"/>
      <c r="AN77" s="1068"/>
      <c r="AO77" s="1069"/>
      <c r="AP77" s="1070" t="s">
        <v>574</v>
      </c>
      <c r="AQ77" s="1068"/>
      <c r="AR77" s="1068"/>
      <c r="AS77" s="1068"/>
      <c r="AT77" s="1069"/>
      <c r="AU77" s="1070" t="s">
        <v>574</v>
      </c>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389</v>
      </c>
      <c r="B88" s="1033" t="s">
        <v>417</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1010</v>
      </c>
      <c r="AG88" s="1048"/>
      <c r="AH88" s="1048"/>
      <c r="AI88" s="1048"/>
      <c r="AJ88" s="1048"/>
      <c r="AK88" s="1052"/>
      <c r="AL88" s="1052"/>
      <c r="AM88" s="1052"/>
      <c r="AN88" s="1052"/>
      <c r="AO88" s="1052"/>
      <c r="AP88" s="1048">
        <v>3336</v>
      </c>
      <c r="AQ88" s="1048"/>
      <c r="AR88" s="1048"/>
      <c r="AS88" s="1048"/>
      <c r="AT88" s="1048"/>
      <c r="AU88" s="1048">
        <v>514</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389</v>
      </c>
      <c r="BR102" s="1033" t="s">
        <v>418</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7</v>
      </c>
      <c r="CS102" s="1040"/>
      <c r="CT102" s="1040"/>
      <c r="CU102" s="1040"/>
      <c r="CV102" s="1041"/>
      <c r="CW102" s="1039" t="s">
        <v>574</v>
      </c>
      <c r="CX102" s="1040"/>
      <c r="CY102" s="1040"/>
      <c r="CZ102" s="1040"/>
      <c r="DA102" s="1041"/>
      <c r="DB102" s="1039" t="s">
        <v>574</v>
      </c>
      <c r="DC102" s="1040"/>
      <c r="DD102" s="1040"/>
      <c r="DE102" s="1040"/>
      <c r="DF102" s="1041"/>
      <c r="DG102" s="1039" t="s">
        <v>574</v>
      </c>
      <c r="DH102" s="1040"/>
      <c r="DI102" s="1040"/>
      <c r="DJ102" s="1040"/>
      <c r="DK102" s="1041"/>
      <c r="DL102" s="1039" t="s">
        <v>574</v>
      </c>
      <c r="DM102" s="1040"/>
      <c r="DN102" s="1040"/>
      <c r="DO102" s="1040"/>
      <c r="DP102" s="1041"/>
      <c r="DQ102" s="1039" t="s">
        <v>574</v>
      </c>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419</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420</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421</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422</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423</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424</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425</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426</v>
      </c>
      <c r="AB109" s="983"/>
      <c r="AC109" s="983"/>
      <c r="AD109" s="983"/>
      <c r="AE109" s="984"/>
      <c r="AF109" s="985" t="s">
        <v>308</v>
      </c>
      <c r="AG109" s="983"/>
      <c r="AH109" s="983"/>
      <c r="AI109" s="983"/>
      <c r="AJ109" s="984"/>
      <c r="AK109" s="985" t="s">
        <v>307</v>
      </c>
      <c r="AL109" s="983"/>
      <c r="AM109" s="983"/>
      <c r="AN109" s="983"/>
      <c r="AO109" s="984"/>
      <c r="AP109" s="985" t="s">
        <v>427</v>
      </c>
      <c r="AQ109" s="983"/>
      <c r="AR109" s="983"/>
      <c r="AS109" s="983"/>
      <c r="AT109" s="1014"/>
      <c r="AU109" s="982" t="s">
        <v>425</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426</v>
      </c>
      <c r="BR109" s="983"/>
      <c r="BS109" s="983"/>
      <c r="BT109" s="983"/>
      <c r="BU109" s="984"/>
      <c r="BV109" s="985" t="s">
        <v>308</v>
      </c>
      <c r="BW109" s="983"/>
      <c r="BX109" s="983"/>
      <c r="BY109" s="983"/>
      <c r="BZ109" s="984"/>
      <c r="CA109" s="985" t="s">
        <v>307</v>
      </c>
      <c r="CB109" s="983"/>
      <c r="CC109" s="983"/>
      <c r="CD109" s="983"/>
      <c r="CE109" s="984"/>
      <c r="CF109" s="1021" t="s">
        <v>427</v>
      </c>
      <c r="CG109" s="1021"/>
      <c r="CH109" s="1021"/>
      <c r="CI109" s="1021"/>
      <c r="CJ109" s="1021"/>
      <c r="CK109" s="985" t="s">
        <v>428</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426</v>
      </c>
      <c r="DH109" s="983"/>
      <c r="DI109" s="983"/>
      <c r="DJ109" s="983"/>
      <c r="DK109" s="984"/>
      <c r="DL109" s="985" t="s">
        <v>308</v>
      </c>
      <c r="DM109" s="983"/>
      <c r="DN109" s="983"/>
      <c r="DO109" s="983"/>
      <c r="DP109" s="984"/>
      <c r="DQ109" s="985" t="s">
        <v>307</v>
      </c>
      <c r="DR109" s="983"/>
      <c r="DS109" s="983"/>
      <c r="DT109" s="983"/>
      <c r="DU109" s="984"/>
      <c r="DV109" s="985" t="s">
        <v>427</v>
      </c>
      <c r="DW109" s="983"/>
      <c r="DX109" s="983"/>
      <c r="DY109" s="983"/>
      <c r="DZ109" s="1014"/>
    </row>
    <row r="110" spans="1:131" s="246" customFormat="1" ht="26.25" customHeight="1" x14ac:dyDescent="0.15">
      <c r="A110" s="885" t="s">
        <v>429</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352700</v>
      </c>
      <c r="AB110" s="976"/>
      <c r="AC110" s="976"/>
      <c r="AD110" s="976"/>
      <c r="AE110" s="977"/>
      <c r="AF110" s="978">
        <v>352378</v>
      </c>
      <c r="AG110" s="976"/>
      <c r="AH110" s="976"/>
      <c r="AI110" s="976"/>
      <c r="AJ110" s="977"/>
      <c r="AK110" s="978">
        <v>346754</v>
      </c>
      <c r="AL110" s="976"/>
      <c r="AM110" s="976"/>
      <c r="AN110" s="976"/>
      <c r="AO110" s="977"/>
      <c r="AP110" s="979">
        <v>16</v>
      </c>
      <c r="AQ110" s="980"/>
      <c r="AR110" s="980"/>
      <c r="AS110" s="980"/>
      <c r="AT110" s="981"/>
      <c r="AU110" s="1015" t="s">
        <v>73</v>
      </c>
      <c r="AV110" s="1016"/>
      <c r="AW110" s="1016"/>
      <c r="AX110" s="1016"/>
      <c r="AY110" s="1016"/>
      <c r="AZ110" s="941" t="s">
        <v>430</v>
      </c>
      <c r="BA110" s="886"/>
      <c r="BB110" s="886"/>
      <c r="BC110" s="886"/>
      <c r="BD110" s="886"/>
      <c r="BE110" s="886"/>
      <c r="BF110" s="886"/>
      <c r="BG110" s="886"/>
      <c r="BH110" s="886"/>
      <c r="BI110" s="886"/>
      <c r="BJ110" s="886"/>
      <c r="BK110" s="886"/>
      <c r="BL110" s="886"/>
      <c r="BM110" s="886"/>
      <c r="BN110" s="886"/>
      <c r="BO110" s="886"/>
      <c r="BP110" s="887"/>
      <c r="BQ110" s="942">
        <v>3426919</v>
      </c>
      <c r="BR110" s="923"/>
      <c r="BS110" s="923"/>
      <c r="BT110" s="923"/>
      <c r="BU110" s="923"/>
      <c r="BV110" s="923">
        <v>3365853</v>
      </c>
      <c r="BW110" s="923"/>
      <c r="BX110" s="923"/>
      <c r="BY110" s="923"/>
      <c r="BZ110" s="923"/>
      <c r="CA110" s="923">
        <v>3540206</v>
      </c>
      <c r="CB110" s="923"/>
      <c r="CC110" s="923"/>
      <c r="CD110" s="923"/>
      <c r="CE110" s="923"/>
      <c r="CF110" s="947">
        <v>163.1</v>
      </c>
      <c r="CG110" s="948"/>
      <c r="CH110" s="948"/>
      <c r="CI110" s="948"/>
      <c r="CJ110" s="948"/>
      <c r="CK110" s="1011" t="s">
        <v>431</v>
      </c>
      <c r="CL110" s="897"/>
      <c r="CM110" s="972" t="s">
        <v>432</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433</v>
      </c>
      <c r="DH110" s="923"/>
      <c r="DI110" s="923"/>
      <c r="DJ110" s="923"/>
      <c r="DK110" s="923"/>
      <c r="DL110" s="923" t="s">
        <v>433</v>
      </c>
      <c r="DM110" s="923"/>
      <c r="DN110" s="923"/>
      <c r="DO110" s="923"/>
      <c r="DP110" s="923"/>
      <c r="DQ110" s="923" t="s">
        <v>182</v>
      </c>
      <c r="DR110" s="923"/>
      <c r="DS110" s="923"/>
      <c r="DT110" s="923"/>
      <c r="DU110" s="923"/>
      <c r="DV110" s="924" t="s">
        <v>182</v>
      </c>
      <c r="DW110" s="924"/>
      <c r="DX110" s="924"/>
      <c r="DY110" s="924"/>
      <c r="DZ110" s="925"/>
    </row>
    <row r="111" spans="1:131" s="246" customFormat="1" ht="26.25" customHeight="1" x14ac:dyDescent="0.15">
      <c r="A111" s="852" t="s">
        <v>434</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182</v>
      </c>
      <c r="AB111" s="1004"/>
      <c r="AC111" s="1004"/>
      <c r="AD111" s="1004"/>
      <c r="AE111" s="1005"/>
      <c r="AF111" s="1006" t="s">
        <v>435</v>
      </c>
      <c r="AG111" s="1004"/>
      <c r="AH111" s="1004"/>
      <c r="AI111" s="1004"/>
      <c r="AJ111" s="1005"/>
      <c r="AK111" s="1006" t="s">
        <v>182</v>
      </c>
      <c r="AL111" s="1004"/>
      <c r="AM111" s="1004"/>
      <c r="AN111" s="1004"/>
      <c r="AO111" s="1005"/>
      <c r="AP111" s="1007" t="s">
        <v>433</v>
      </c>
      <c r="AQ111" s="1008"/>
      <c r="AR111" s="1008"/>
      <c r="AS111" s="1008"/>
      <c r="AT111" s="1009"/>
      <c r="AU111" s="1017"/>
      <c r="AV111" s="1018"/>
      <c r="AW111" s="1018"/>
      <c r="AX111" s="1018"/>
      <c r="AY111" s="1018"/>
      <c r="AZ111" s="893" t="s">
        <v>436</v>
      </c>
      <c r="BA111" s="828"/>
      <c r="BB111" s="828"/>
      <c r="BC111" s="828"/>
      <c r="BD111" s="828"/>
      <c r="BE111" s="828"/>
      <c r="BF111" s="828"/>
      <c r="BG111" s="828"/>
      <c r="BH111" s="828"/>
      <c r="BI111" s="828"/>
      <c r="BJ111" s="828"/>
      <c r="BK111" s="828"/>
      <c r="BL111" s="828"/>
      <c r="BM111" s="828"/>
      <c r="BN111" s="828"/>
      <c r="BO111" s="828"/>
      <c r="BP111" s="829"/>
      <c r="BQ111" s="894" t="s">
        <v>433</v>
      </c>
      <c r="BR111" s="895"/>
      <c r="BS111" s="895"/>
      <c r="BT111" s="895"/>
      <c r="BU111" s="895"/>
      <c r="BV111" s="895" t="s">
        <v>182</v>
      </c>
      <c r="BW111" s="895"/>
      <c r="BX111" s="895"/>
      <c r="BY111" s="895"/>
      <c r="BZ111" s="895"/>
      <c r="CA111" s="895" t="s">
        <v>433</v>
      </c>
      <c r="CB111" s="895"/>
      <c r="CC111" s="895"/>
      <c r="CD111" s="895"/>
      <c r="CE111" s="895"/>
      <c r="CF111" s="956" t="s">
        <v>182</v>
      </c>
      <c r="CG111" s="957"/>
      <c r="CH111" s="957"/>
      <c r="CI111" s="957"/>
      <c r="CJ111" s="957"/>
      <c r="CK111" s="1012"/>
      <c r="CL111" s="899"/>
      <c r="CM111" s="902" t="s">
        <v>437</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182</v>
      </c>
      <c r="DH111" s="895"/>
      <c r="DI111" s="895"/>
      <c r="DJ111" s="895"/>
      <c r="DK111" s="895"/>
      <c r="DL111" s="895" t="s">
        <v>182</v>
      </c>
      <c r="DM111" s="895"/>
      <c r="DN111" s="895"/>
      <c r="DO111" s="895"/>
      <c r="DP111" s="895"/>
      <c r="DQ111" s="895" t="s">
        <v>182</v>
      </c>
      <c r="DR111" s="895"/>
      <c r="DS111" s="895"/>
      <c r="DT111" s="895"/>
      <c r="DU111" s="895"/>
      <c r="DV111" s="872" t="s">
        <v>182</v>
      </c>
      <c r="DW111" s="872"/>
      <c r="DX111" s="872"/>
      <c r="DY111" s="872"/>
      <c r="DZ111" s="873"/>
    </row>
    <row r="112" spans="1:131" s="246" customFormat="1" ht="26.25" customHeight="1" x14ac:dyDescent="0.15">
      <c r="A112" s="997" t="s">
        <v>438</v>
      </c>
      <c r="B112" s="998"/>
      <c r="C112" s="828" t="s">
        <v>439</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182</v>
      </c>
      <c r="AB112" s="858"/>
      <c r="AC112" s="858"/>
      <c r="AD112" s="858"/>
      <c r="AE112" s="859"/>
      <c r="AF112" s="860" t="s">
        <v>182</v>
      </c>
      <c r="AG112" s="858"/>
      <c r="AH112" s="858"/>
      <c r="AI112" s="858"/>
      <c r="AJ112" s="859"/>
      <c r="AK112" s="860" t="s">
        <v>182</v>
      </c>
      <c r="AL112" s="858"/>
      <c r="AM112" s="858"/>
      <c r="AN112" s="858"/>
      <c r="AO112" s="859"/>
      <c r="AP112" s="905" t="s">
        <v>182</v>
      </c>
      <c r="AQ112" s="906"/>
      <c r="AR112" s="906"/>
      <c r="AS112" s="906"/>
      <c r="AT112" s="907"/>
      <c r="AU112" s="1017"/>
      <c r="AV112" s="1018"/>
      <c r="AW112" s="1018"/>
      <c r="AX112" s="1018"/>
      <c r="AY112" s="1018"/>
      <c r="AZ112" s="893" t="s">
        <v>440</v>
      </c>
      <c r="BA112" s="828"/>
      <c r="BB112" s="828"/>
      <c r="BC112" s="828"/>
      <c r="BD112" s="828"/>
      <c r="BE112" s="828"/>
      <c r="BF112" s="828"/>
      <c r="BG112" s="828"/>
      <c r="BH112" s="828"/>
      <c r="BI112" s="828"/>
      <c r="BJ112" s="828"/>
      <c r="BK112" s="828"/>
      <c r="BL112" s="828"/>
      <c r="BM112" s="828"/>
      <c r="BN112" s="828"/>
      <c r="BO112" s="828"/>
      <c r="BP112" s="829"/>
      <c r="BQ112" s="894">
        <v>1734421</v>
      </c>
      <c r="BR112" s="895"/>
      <c r="BS112" s="895"/>
      <c r="BT112" s="895"/>
      <c r="BU112" s="895"/>
      <c r="BV112" s="895">
        <v>1361720</v>
      </c>
      <c r="BW112" s="895"/>
      <c r="BX112" s="895"/>
      <c r="BY112" s="895"/>
      <c r="BZ112" s="895"/>
      <c r="CA112" s="895">
        <v>1162046</v>
      </c>
      <c r="CB112" s="895"/>
      <c r="CC112" s="895"/>
      <c r="CD112" s="895"/>
      <c r="CE112" s="895"/>
      <c r="CF112" s="956">
        <v>53.5</v>
      </c>
      <c r="CG112" s="957"/>
      <c r="CH112" s="957"/>
      <c r="CI112" s="957"/>
      <c r="CJ112" s="957"/>
      <c r="CK112" s="1012"/>
      <c r="CL112" s="899"/>
      <c r="CM112" s="902" t="s">
        <v>441</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182</v>
      </c>
      <c r="DH112" s="895"/>
      <c r="DI112" s="895"/>
      <c r="DJ112" s="895"/>
      <c r="DK112" s="895"/>
      <c r="DL112" s="895" t="s">
        <v>182</v>
      </c>
      <c r="DM112" s="895"/>
      <c r="DN112" s="895"/>
      <c r="DO112" s="895"/>
      <c r="DP112" s="895"/>
      <c r="DQ112" s="895" t="s">
        <v>182</v>
      </c>
      <c r="DR112" s="895"/>
      <c r="DS112" s="895"/>
      <c r="DT112" s="895"/>
      <c r="DU112" s="895"/>
      <c r="DV112" s="872" t="s">
        <v>182</v>
      </c>
      <c r="DW112" s="872"/>
      <c r="DX112" s="872"/>
      <c r="DY112" s="872"/>
      <c r="DZ112" s="873"/>
    </row>
    <row r="113" spans="1:130" s="246" customFormat="1" ht="26.25" customHeight="1" x14ac:dyDescent="0.15">
      <c r="A113" s="999"/>
      <c r="B113" s="1000"/>
      <c r="C113" s="828" t="s">
        <v>442</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163062</v>
      </c>
      <c r="AB113" s="1004"/>
      <c r="AC113" s="1004"/>
      <c r="AD113" s="1004"/>
      <c r="AE113" s="1005"/>
      <c r="AF113" s="1006">
        <v>147211</v>
      </c>
      <c r="AG113" s="1004"/>
      <c r="AH113" s="1004"/>
      <c r="AI113" s="1004"/>
      <c r="AJ113" s="1005"/>
      <c r="AK113" s="1006">
        <v>119425</v>
      </c>
      <c r="AL113" s="1004"/>
      <c r="AM113" s="1004"/>
      <c r="AN113" s="1004"/>
      <c r="AO113" s="1005"/>
      <c r="AP113" s="1007">
        <v>5.5</v>
      </c>
      <c r="AQ113" s="1008"/>
      <c r="AR113" s="1008"/>
      <c r="AS113" s="1008"/>
      <c r="AT113" s="1009"/>
      <c r="AU113" s="1017"/>
      <c r="AV113" s="1018"/>
      <c r="AW113" s="1018"/>
      <c r="AX113" s="1018"/>
      <c r="AY113" s="1018"/>
      <c r="AZ113" s="893" t="s">
        <v>443</v>
      </c>
      <c r="BA113" s="828"/>
      <c r="BB113" s="828"/>
      <c r="BC113" s="828"/>
      <c r="BD113" s="828"/>
      <c r="BE113" s="828"/>
      <c r="BF113" s="828"/>
      <c r="BG113" s="828"/>
      <c r="BH113" s="828"/>
      <c r="BI113" s="828"/>
      <c r="BJ113" s="828"/>
      <c r="BK113" s="828"/>
      <c r="BL113" s="828"/>
      <c r="BM113" s="828"/>
      <c r="BN113" s="828"/>
      <c r="BO113" s="828"/>
      <c r="BP113" s="829"/>
      <c r="BQ113" s="894">
        <v>366114</v>
      </c>
      <c r="BR113" s="895"/>
      <c r="BS113" s="895"/>
      <c r="BT113" s="895"/>
      <c r="BU113" s="895"/>
      <c r="BV113" s="895">
        <v>510169</v>
      </c>
      <c r="BW113" s="895"/>
      <c r="BX113" s="895"/>
      <c r="BY113" s="895"/>
      <c r="BZ113" s="895"/>
      <c r="CA113" s="895">
        <v>513689</v>
      </c>
      <c r="CB113" s="895"/>
      <c r="CC113" s="895"/>
      <c r="CD113" s="895"/>
      <c r="CE113" s="895"/>
      <c r="CF113" s="956">
        <v>23.7</v>
      </c>
      <c r="CG113" s="957"/>
      <c r="CH113" s="957"/>
      <c r="CI113" s="957"/>
      <c r="CJ113" s="957"/>
      <c r="CK113" s="1012"/>
      <c r="CL113" s="899"/>
      <c r="CM113" s="902" t="s">
        <v>444</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182</v>
      </c>
      <c r="DH113" s="858"/>
      <c r="DI113" s="858"/>
      <c r="DJ113" s="858"/>
      <c r="DK113" s="859"/>
      <c r="DL113" s="860" t="s">
        <v>182</v>
      </c>
      <c r="DM113" s="858"/>
      <c r="DN113" s="858"/>
      <c r="DO113" s="858"/>
      <c r="DP113" s="859"/>
      <c r="DQ113" s="860" t="s">
        <v>182</v>
      </c>
      <c r="DR113" s="858"/>
      <c r="DS113" s="858"/>
      <c r="DT113" s="858"/>
      <c r="DU113" s="859"/>
      <c r="DV113" s="905" t="s">
        <v>182</v>
      </c>
      <c r="DW113" s="906"/>
      <c r="DX113" s="906"/>
      <c r="DY113" s="906"/>
      <c r="DZ113" s="907"/>
    </row>
    <row r="114" spans="1:130" s="246" customFormat="1" ht="26.25" customHeight="1" x14ac:dyDescent="0.15">
      <c r="A114" s="999"/>
      <c r="B114" s="1000"/>
      <c r="C114" s="828" t="s">
        <v>445</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42456</v>
      </c>
      <c r="AB114" s="858"/>
      <c r="AC114" s="858"/>
      <c r="AD114" s="858"/>
      <c r="AE114" s="859"/>
      <c r="AF114" s="860">
        <v>36782</v>
      </c>
      <c r="AG114" s="858"/>
      <c r="AH114" s="858"/>
      <c r="AI114" s="858"/>
      <c r="AJ114" s="859"/>
      <c r="AK114" s="860">
        <v>25198</v>
      </c>
      <c r="AL114" s="858"/>
      <c r="AM114" s="858"/>
      <c r="AN114" s="858"/>
      <c r="AO114" s="859"/>
      <c r="AP114" s="905">
        <v>1.2</v>
      </c>
      <c r="AQ114" s="906"/>
      <c r="AR114" s="906"/>
      <c r="AS114" s="906"/>
      <c r="AT114" s="907"/>
      <c r="AU114" s="1017"/>
      <c r="AV114" s="1018"/>
      <c r="AW114" s="1018"/>
      <c r="AX114" s="1018"/>
      <c r="AY114" s="1018"/>
      <c r="AZ114" s="893" t="s">
        <v>446</v>
      </c>
      <c r="BA114" s="828"/>
      <c r="BB114" s="828"/>
      <c r="BC114" s="828"/>
      <c r="BD114" s="828"/>
      <c r="BE114" s="828"/>
      <c r="BF114" s="828"/>
      <c r="BG114" s="828"/>
      <c r="BH114" s="828"/>
      <c r="BI114" s="828"/>
      <c r="BJ114" s="828"/>
      <c r="BK114" s="828"/>
      <c r="BL114" s="828"/>
      <c r="BM114" s="828"/>
      <c r="BN114" s="828"/>
      <c r="BO114" s="828"/>
      <c r="BP114" s="829"/>
      <c r="BQ114" s="894">
        <v>453468</v>
      </c>
      <c r="BR114" s="895"/>
      <c r="BS114" s="895"/>
      <c r="BT114" s="895"/>
      <c r="BU114" s="895"/>
      <c r="BV114" s="895">
        <v>516009</v>
      </c>
      <c r="BW114" s="895"/>
      <c r="BX114" s="895"/>
      <c r="BY114" s="895"/>
      <c r="BZ114" s="895"/>
      <c r="CA114" s="895">
        <v>432410</v>
      </c>
      <c r="CB114" s="895"/>
      <c r="CC114" s="895"/>
      <c r="CD114" s="895"/>
      <c r="CE114" s="895"/>
      <c r="CF114" s="956">
        <v>19.899999999999999</v>
      </c>
      <c r="CG114" s="957"/>
      <c r="CH114" s="957"/>
      <c r="CI114" s="957"/>
      <c r="CJ114" s="957"/>
      <c r="CK114" s="1012"/>
      <c r="CL114" s="899"/>
      <c r="CM114" s="902" t="s">
        <v>447</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182</v>
      </c>
      <c r="DH114" s="858"/>
      <c r="DI114" s="858"/>
      <c r="DJ114" s="858"/>
      <c r="DK114" s="859"/>
      <c r="DL114" s="860" t="s">
        <v>182</v>
      </c>
      <c r="DM114" s="858"/>
      <c r="DN114" s="858"/>
      <c r="DO114" s="858"/>
      <c r="DP114" s="859"/>
      <c r="DQ114" s="860" t="s">
        <v>182</v>
      </c>
      <c r="DR114" s="858"/>
      <c r="DS114" s="858"/>
      <c r="DT114" s="858"/>
      <c r="DU114" s="859"/>
      <c r="DV114" s="905" t="s">
        <v>182</v>
      </c>
      <c r="DW114" s="906"/>
      <c r="DX114" s="906"/>
      <c r="DY114" s="906"/>
      <c r="DZ114" s="907"/>
    </row>
    <row r="115" spans="1:130" s="246" customFormat="1" ht="26.25" customHeight="1" x14ac:dyDescent="0.15">
      <c r="A115" s="999"/>
      <c r="B115" s="1000"/>
      <c r="C115" s="828" t="s">
        <v>448</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1045</v>
      </c>
      <c r="AB115" s="1004"/>
      <c r="AC115" s="1004"/>
      <c r="AD115" s="1004"/>
      <c r="AE115" s="1005"/>
      <c r="AF115" s="1006">
        <v>1111</v>
      </c>
      <c r="AG115" s="1004"/>
      <c r="AH115" s="1004"/>
      <c r="AI115" s="1004"/>
      <c r="AJ115" s="1005"/>
      <c r="AK115" s="1006">
        <v>778</v>
      </c>
      <c r="AL115" s="1004"/>
      <c r="AM115" s="1004"/>
      <c r="AN115" s="1004"/>
      <c r="AO115" s="1005"/>
      <c r="AP115" s="1007">
        <v>0</v>
      </c>
      <c r="AQ115" s="1008"/>
      <c r="AR115" s="1008"/>
      <c r="AS115" s="1008"/>
      <c r="AT115" s="1009"/>
      <c r="AU115" s="1017"/>
      <c r="AV115" s="1018"/>
      <c r="AW115" s="1018"/>
      <c r="AX115" s="1018"/>
      <c r="AY115" s="1018"/>
      <c r="AZ115" s="893" t="s">
        <v>449</v>
      </c>
      <c r="BA115" s="828"/>
      <c r="BB115" s="828"/>
      <c r="BC115" s="828"/>
      <c r="BD115" s="828"/>
      <c r="BE115" s="828"/>
      <c r="BF115" s="828"/>
      <c r="BG115" s="828"/>
      <c r="BH115" s="828"/>
      <c r="BI115" s="828"/>
      <c r="BJ115" s="828"/>
      <c r="BK115" s="828"/>
      <c r="BL115" s="828"/>
      <c r="BM115" s="828"/>
      <c r="BN115" s="828"/>
      <c r="BO115" s="828"/>
      <c r="BP115" s="829"/>
      <c r="BQ115" s="894" t="s">
        <v>182</v>
      </c>
      <c r="BR115" s="895"/>
      <c r="BS115" s="895"/>
      <c r="BT115" s="895"/>
      <c r="BU115" s="895"/>
      <c r="BV115" s="895" t="s">
        <v>182</v>
      </c>
      <c r="BW115" s="895"/>
      <c r="BX115" s="895"/>
      <c r="BY115" s="895"/>
      <c r="BZ115" s="895"/>
      <c r="CA115" s="895" t="s">
        <v>182</v>
      </c>
      <c r="CB115" s="895"/>
      <c r="CC115" s="895"/>
      <c r="CD115" s="895"/>
      <c r="CE115" s="895"/>
      <c r="CF115" s="956" t="s">
        <v>182</v>
      </c>
      <c r="CG115" s="957"/>
      <c r="CH115" s="957"/>
      <c r="CI115" s="957"/>
      <c r="CJ115" s="957"/>
      <c r="CK115" s="1012"/>
      <c r="CL115" s="899"/>
      <c r="CM115" s="893" t="s">
        <v>450</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182</v>
      </c>
      <c r="DH115" s="858"/>
      <c r="DI115" s="858"/>
      <c r="DJ115" s="858"/>
      <c r="DK115" s="859"/>
      <c r="DL115" s="860" t="s">
        <v>182</v>
      </c>
      <c r="DM115" s="858"/>
      <c r="DN115" s="858"/>
      <c r="DO115" s="858"/>
      <c r="DP115" s="859"/>
      <c r="DQ115" s="860" t="s">
        <v>182</v>
      </c>
      <c r="DR115" s="858"/>
      <c r="DS115" s="858"/>
      <c r="DT115" s="858"/>
      <c r="DU115" s="859"/>
      <c r="DV115" s="905" t="s">
        <v>182</v>
      </c>
      <c r="DW115" s="906"/>
      <c r="DX115" s="906"/>
      <c r="DY115" s="906"/>
      <c r="DZ115" s="907"/>
    </row>
    <row r="116" spans="1:130" s="246" customFormat="1" ht="26.25" customHeight="1" x14ac:dyDescent="0.15">
      <c r="A116" s="1001"/>
      <c r="B116" s="1002"/>
      <c r="C116" s="961" t="s">
        <v>451</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182</v>
      </c>
      <c r="AB116" s="858"/>
      <c r="AC116" s="858"/>
      <c r="AD116" s="858"/>
      <c r="AE116" s="859"/>
      <c r="AF116" s="860" t="s">
        <v>182</v>
      </c>
      <c r="AG116" s="858"/>
      <c r="AH116" s="858"/>
      <c r="AI116" s="858"/>
      <c r="AJ116" s="859"/>
      <c r="AK116" s="860" t="s">
        <v>182</v>
      </c>
      <c r="AL116" s="858"/>
      <c r="AM116" s="858"/>
      <c r="AN116" s="858"/>
      <c r="AO116" s="859"/>
      <c r="AP116" s="905" t="s">
        <v>182</v>
      </c>
      <c r="AQ116" s="906"/>
      <c r="AR116" s="906"/>
      <c r="AS116" s="906"/>
      <c r="AT116" s="907"/>
      <c r="AU116" s="1017"/>
      <c r="AV116" s="1018"/>
      <c r="AW116" s="1018"/>
      <c r="AX116" s="1018"/>
      <c r="AY116" s="1018"/>
      <c r="AZ116" s="944" t="s">
        <v>452</v>
      </c>
      <c r="BA116" s="945"/>
      <c r="BB116" s="945"/>
      <c r="BC116" s="945"/>
      <c r="BD116" s="945"/>
      <c r="BE116" s="945"/>
      <c r="BF116" s="945"/>
      <c r="BG116" s="945"/>
      <c r="BH116" s="945"/>
      <c r="BI116" s="945"/>
      <c r="BJ116" s="945"/>
      <c r="BK116" s="945"/>
      <c r="BL116" s="945"/>
      <c r="BM116" s="945"/>
      <c r="BN116" s="945"/>
      <c r="BO116" s="945"/>
      <c r="BP116" s="946"/>
      <c r="BQ116" s="894" t="s">
        <v>182</v>
      </c>
      <c r="BR116" s="895"/>
      <c r="BS116" s="895"/>
      <c r="BT116" s="895"/>
      <c r="BU116" s="895"/>
      <c r="BV116" s="895" t="s">
        <v>182</v>
      </c>
      <c r="BW116" s="895"/>
      <c r="BX116" s="895"/>
      <c r="BY116" s="895"/>
      <c r="BZ116" s="895"/>
      <c r="CA116" s="895" t="s">
        <v>182</v>
      </c>
      <c r="CB116" s="895"/>
      <c r="CC116" s="895"/>
      <c r="CD116" s="895"/>
      <c r="CE116" s="895"/>
      <c r="CF116" s="956" t="s">
        <v>182</v>
      </c>
      <c r="CG116" s="957"/>
      <c r="CH116" s="957"/>
      <c r="CI116" s="957"/>
      <c r="CJ116" s="957"/>
      <c r="CK116" s="1012"/>
      <c r="CL116" s="899"/>
      <c r="CM116" s="902" t="s">
        <v>453</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182</v>
      </c>
      <c r="DH116" s="858"/>
      <c r="DI116" s="858"/>
      <c r="DJ116" s="858"/>
      <c r="DK116" s="859"/>
      <c r="DL116" s="860" t="s">
        <v>182</v>
      </c>
      <c r="DM116" s="858"/>
      <c r="DN116" s="858"/>
      <c r="DO116" s="858"/>
      <c r="DP116" s="859"/>
      <c r="DQ116" s="860" t="s">
        <v>182</v>
      </c>
      <c r="DR116" s="858"/>
      <c r="DS116" s="858"/>
      <c r="DT116" s="858"/>
      <c r="DU116" s="859"/>
      <c r="DV116" s="905" t="s">
        <v>182</v>
      </c>
      <c r="DW116" s="906"/>
      <c r="DX116" s="906"/>
      <c r="DY116" s="906"/>
      <c r="DZ116" s="907"/>
    </row>
    <row r="117" spans="1:130" s="246" customFormat="1" ht="26.25" customHeight="1" x14ac:dyDescent="0.15">
      <c r="A117" s="982" t="s">
        <v>191</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454</v>
      </c>
      <c r="Z117" s="984"/>
      <c r="AA117" s="989">
        <v>559263</v>
      </c>
      <c r="AB117" s="990"/>
      <c r="AC117" s="990"/>
      <c r="AD117" s="990"/>
      <c r="AE117" s="991"/>
      <c r="AF117" s="992">
        <v>537482</v>
      </c>
      <c r="AG117" s="990"/>
      <c r="AH117" s="990"/>
      <c r="AI117" s="990"/>
      <c r="AJ117" s="991"/>
      <c r="AK117" s="992">
        <v>492155</v>
      </c>
      <c r="AL117" s="990"/>
      <c r="AM117" s="990"/>
      <c r="AN117" s="990"/>
      <c r="AO117" s="991"/>
      <c r="AP117" s="993"/>
      <c r="AQ117" s="994"/>
      <c r="AR117" s="994"/>
      <c r="AS117" s="994"/>
      <c r="AT117" s="995"/>
      <c r="AU117" s="1017"/>
      <c r="AV117" s="1018"/>
      <c r="AW117" s="1018"/>
      <c r="AX117" s="1018"/>
      <c r="AY117" s="1018"/>
      <c r="AZ117" s="944" t="s">
        <v>455</v>
      </c>
      <c r="BA117" s="945"/>
      <c r="BB117" s="945"/>
      <c r="BC117" s="945"/>
      <c r="BD117" s="945"/>
      <c r="BE117" s="945"/>
      <c r="BF117" s="945"/>
      <c r="BG117" s="945"/>
      <c r="BH117" s="945"/>
      <c r="BI117" s="945"/>
      <c r="BJ117" s="945"/>
      <c r="BK117" s="945"/>
      <c r="BL117" s="945"/>
      <c r="BM117" s="945"/>
      <c r="BN117" s="945"/>
      <c r="BO117" s="945"/>
      <c r="BP117" s="946"/>
      <c r="BQ117" s="894" t="s">
        <v>182</v>
      </c>
      <c r="BR117" s="895"/>
      <c r="BS117" s="895"/>
      <c r="BT117" s="895"/>
      <c r="BU117" s="895"/>
      <c r="BV117" s="895" t="s">
        <v>182</v>
      </c>
      <c r="BW117" s="895"/>
      <c r="BX117" s="895"/>
      <c r="BY117" s="895"/>
      <c r="BZ117" s="895"/>
      <c r="CA117" s="895" t="s">
        <v>182</v>
      </c>
      <c r="CB117" s="895"/>
      <c r="CC117" s="895"/>
      <c r="CD117" s="895"/>
      <c r="CE117" s="895"/>
      <c r="CF117" s="956" t="s">
        <v>182</v>
      </c>
      <c r="CG117" s="957"/>
      <c r="CH117" s="957"/>
      <c r="CI117" s="957"/>
      <c r="CJ117" s="957"/>
      <c r="CK117" s="1012"/>
      <c r="CL117" s="899"/>
      <c r="CM117" s="902" t="s">
        <v>456</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182</v>
      </c>
      <c r="DH117" s="858"/>
      <c r="DI117" s="858"/>
      <c r="DJ117" s="858"/>
      <c r="DK117" s="859"/>
      <c r="DL117" s="860" t="s">
        <v>182</v>
      </c>
      <c r="DM117" s="858"/>
      <c r="DN117" s="858"/>
      <c r="DO117" s="858"/>
      <c r="DP117" s="859"/>
      <c r="DQ117" s="860" t="s">
        <v>182</v>
      </c>
      <c r="DR117" s="858"/>
      <c r="DS117" s="858"/>
      <c r="DT117" s="858"/>
      <c r="DU117" s="859"/>
      <c r="DV117" s="905" t="s">
        <v>182</v>
      </c>
      <c r="DW117" s="906"/>
      <c r="DX117" s="906"/>
      <c r="DY117" s="906"/>
      <c r="DZ117" s="907"/>
    </row>
    <row r="118" spans="1:130" s="246" customFormat="1" ht="26.25" customHeight="1" x14ac:dyDescent="0.15">
      <c r="A118" s="982" t="s">
        <v>428</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426</v>
      </c>
      <c r="AB118" s="983"/>
      <c r="AC118" s="983"/>
      <c r="AD118" s="983"/>
      <c r="AE118" s="984"/>
      <c r="AF118" s="985" t="s">
        <v>308</v>
      </c>
      <c r="AG118" s="983"/>
      <c r="AH118" s="983"/>
      <c r="AI118" s="983"/>
      <c r="AJ118" s="984"/>
      <c r="AK118" s="985" t="s">
        <v>307</v>
      </c>
      <c r="AL118" s="983"/>
      <c r="AM118" s="983"/>
      <c r="AN118" s="983"/>
      <c r="AO118" s="984"/>
      <c r="AP118" s="986" t="s">
        <v>427</v>
      </c>
      <c r="AQ118" s="987"/>
      <c r="AR118" s="987"/>
      <c r="AS118" s="987"/>
      <c r="AT118" s="988"/>
      <c r="AU118" s="1017"/>
      <c r="AV118" s="1018"/>
      <c r="AW118" s="1018"/>
      <c r="AX118" s="1018"/>
      <c r="AY118" s="1018"/>
      <c r="AZ118" s="960" t="s">
        <v>457</v>
      </c>
      <c r="BA118" s="961"/>
      <c r="BB118" s="961"/>
      <c r="BC118" s="961"/>
      <c r="BD118" s="961"/>
      <c r="BE118" s="961"/>
      <c r="BF118" s="961"/>
      <c r="BG118" s="961"/>
      <c r="BH118" s="961"/>
      <c r="BI118" s="961"/>
      <c r="BJ118" s="961"/>
      <c r="BK118" s="961"/>
      <c r="BL118" s="961"/>
      <c r="BM118" s="961"/>
      <c r="BN118" s="961"/>
      <c r="BO118" s="961"/>
      <c r="BP118" s="962"/>
      <c r="BQ118" s="963" t="s">
        <v>182</v>
      </c>
      <c r="BR118" s="926"/>
      <c r="BS118" s="926"/>
      <c r="BT118" s="926"/>
      <c r="BU118" s="926"/>
      <c r="BV118" s="926" t="s">
        <v>182</v>
      </c>
      <c r="BW118" s="926"/>
      <c r="BX118" s="926"/>
      <c r="BY118" s="926"/>
      <c r="BZ118" s="926"/>
      <c r="CA118" s="926" t="s">
        <v>182</v>
      </c>
      <c r="CB118" s="926"/>
      <c r="CC118" s="926"/>
      <c r="CD118" s="926"/>
      <c r="CE118" s="926"/>
      <c r="CF118" s="956" t="s">
        <v>182</v>
      </c>
      <c r="CG118" s="957"/>
      <c r="CH118" s="957"/>
      <c r="CI118" s="957"/>
      <c r="CJ118" s="957"/>
      <c r="CK118" s="1012"/>
      <c r="CL118" s="899"/>
      <c r="CM118" s="902" t="s">
        <v>458</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182</v>
      </c>
      <c r="DH118" s="858"/>
      <c r="DI118" s="858"/>
      <c r="DJ118" s="858"/>
      <c r="DK118" s="859"/>
      <c r="DL118" s="860" t="s">
        <v>182</v>
      </c>
      <c r="DM118" s="858"/>
      <c r="DN118" s="858"/>
      <c r="DO118" s="858"/>
      <c r="DP118" s="859"/>
      <c r="DQ118" s="860" t="s">
        <v>459</v>
      </c>
      <c r="DR118" s="858"/>
      <c r="DS118" s="858"/>
      <c r="DT118" s="858"/>
      <c r="DU118" s="859"/>
      <c r="DV118" s="905" t="s">
        <v>182</v>
      </c>
      <c r="DW118" s="906"/>
      <c r="DX118" s="906"/>
      <c r="DY118" s="906"/>
      <c r="DZ118" s="907"/>
    </row>
    <row r="119" spans="1:130" s="246" customFormat="1" ht="26.25" customHeight="1" x14ac:dyDescent="0.15">
      <c r="A119" s="896" t="s">
        <v>431</v>
      </c>
      <c r="B119" s="897"/>
      <c r="C119" s="972" t="s">
        <v>432</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182</v>
      </c>
      <c r="AB119" s="976"/>
      <c r="AC119" s="976"/>
      <c r="AD119" s="976"/>
      <c r="AE119" s="977"/>
      <c r="AF119" s="978" t="s">
        <v>182</v>
      </c>
      <c r="AG119" s="976"/>
      <c r="AH119" s="976"/>
      <c r="AI119" s="976"/>
      <c r="AJ119" s="977"/>
      <c r="AK119" s="978" t="s">
        <v>182</v>
      </c>
      <c r="AL119" s="976"/>
      <c r="AM119" s="976"/>
      <c r="AN119" s="976"/>
      <c r="AO119" s="977"/>
      <c r="AP119" s="979" t="s">
        <v>182</v>
      </c>
      <c r="AQ119" s="980"/>
      <c r="AR119" s="980"/>
      <c r="AS119" s="980"/>
      <c r="AT119" s="981"/>
      <c r="AU119" s="1019"/>
      <c r="AV119" s="1020"/>
      <c r="AW119" s="1020"/>
      <c r="AX119" s="1020"/>
      <c r="AY119" s="1020"/>
      <c r="AZ119" s="277" t="s">
        <v>191</v>
      </c>
      <c r="BA119" s="277"/>
      <c r="BB119" s="277"/>
      <c r="BC119" s="277"/>
      <c r="BD119" s="277"/>
      <c r="BE119" s="277"/>
      <c r="BF119" s="277"/>
      <c r="BG119" s="277"/>
      <c r="BH119" s="277"/>
      <c r="BI119" s="277"/>
      <c r="BJ119" s="277"/>
      <c r="BK119" s="277"/>
      <c r="BL119" s="277"/>
      <c r="BM119" s="277"/>
      <c r="BN119" s="277"/>
      <c r="BO119" s="958" t="s">
        <v>460</v>
      </c>
      <c r="BP119" s="959"/>
      <c r="BQ119" s="963">
        <v>5980922</v>
      </c>
      <c r="BR119" s="926"/>
      <c r="BS119" s="926"/>
      <c r="BT119" s="926"/>
      <c r="BU119" s="926"/>
      <c r="BV119" s="926">
        <v>5753751</v>
      </c>
      <c r="BW119" s="926"/>
      <c r="BX119" s="926"/>
      <c r="BY119" s="926"/>
      <c r="BZ119" s="926"/>
      <c r="CA119" s="926">
        <v>5648351</v>
      </c>
      <c r="CB119" s="926"/>
      <c r="CC119" s="926"/>
      <c r="CD119" s="926"/>
      <c r="CE119" s="926"/>
      <c r="CF119" s="824"/>
      <c r="CG119" s="825"/>
      <c r="CH119" s="825"/>
      <c r="CI119" s="825"/>
      <c r="CJ119" s="915"/>
      <c r="CK119" s="1013"/>
      <c r="CL119" s="901"/>
      <c r="CM119" s="919" t="s">
        <v>461</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462</v>
      </c>
      <c r="DH119" s="841"/>
      <c r="DI119" s="841"/>
      <c r="DJ119" s="841"/>
      <c r="DK119" s="842"/>
      <c r="DL119" s="843" t="s">
        <v>182</v>
      </c>
      <c r="DM119" s="841"/>
      <c r="DN119" s="841"/>
      <c r="DO119" s="841"/>
      <c r="DP119" s="842"/>
      <c r="DQ119" s="843" t="s">
        <v>182</v>
      </c>
      <c r="DR119" s="841"/>
      <c r="DS119" s="841"/>
      <c r="DT119" s="841"/>
      <c r="DU119" s="842"/>
      <c r="DV119" s="929" t="s">
        <v>182</v>
      </c>
      <c r="DW119" s="930"/>
      <c r="DX119" s="930"/>
      <c r="DY119" s="930"/>
      <c r="DZ119" s="931"/>
    </row>
    <row r="120" spans="1:130" s="246" customFormat="1" ht="26.25" customHeight="1" x14ac:dyDescent="0.15">
      <c r="A120" s="898"/>
      <c r="B120" s="899"/>
      <c r="C120" s="902" t="s">
        <v>437</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182</v>
      </c>
      <c r="AB120" s="858"/>
      <c r="AC120" s="858"/>
      <c r="AD120" s="858"/>
      <c r="AE120" s="859"/>
      <c r="AF120" s="860" t="s">
        <v>182</v>
      </c>
      <c r="AG120" s="858"/>
      <c r="AH120" s="858"/>
      <c r="AI120" s="858"/>
      <c r="AJ120" s="859"/>
      <c r="AK120" s="860" t="s">
        <v>182</v>
      </c>
      <c r="AL120" s="858"/>
      <c r="AM120" s="858"/>
      <c r="AN120" s="858"/>
      <c r="AO120" s="859"/>
      <c r="AP120" s="905" t="s">
        <v>182</v>
      </c>
      <c r="AQ120" s="906"/>
      <c r="AR120" s="906"/>
      <c r="AS120" s="906"/>
      <c r="AT120" s="907"/>
      <c r="AU120" s="964" t="s">
        <v>463</v>
      </c>
      <c r="AV120" s="965"/>
      <c r="AW120" s="965"/>
      <c r="AX120" s="965"/>
      <c r="AY120" s="966"/>
      <c r="AZ120" s="941" t="s">
        <v>464</v>
      </c>
      <c r="BA120" s="886"/>
      <c r="BB120" s="886"/>
      <c r="BC120" s="886"/>
      <c r="BD120" s="886"/>
      <c r="BE120" s="886"/>
      <c r="BF120" s="886"/>
      <c r="BG120" s="886"/>
      <c r="BH120" s="886"/>
      <c r="BI120" s="886"/>
      <c r="BJ120" s="886"/>
      <c r="BK120" s="886"/>
      <c r="BL120" s="886"/>
      <c r="BM120" s="886"/>
      <c r="BN120" s="886"/>
      <c r="BO120" s="886"/>
      <c r="BP120" s="887"/>
      <c r="BQ120" s="942">
        <v>2270945</v>
      </c>
      <c r="BR120" s="923"/>
      <c r="BS120" s="923"/>
      <c r="BT120" s="923"/>
      <c r="BU120" s="923"/>
      <c r="BV120" s="923">
        <v>2620399</v>
      </c>
      <c r="BW120" s="923"/>
      <c r="BX120" s="923"/>
      <c r="BY120" s="923"/>
      <c r="BZ120" s="923"/>
      <c r="CA120" s="923">
        <v>2566451</v>
      </c>
      <c r="CB120" s="923"/>
      <c r="CC120" s="923"/>
      <c r="CD120" s="923"/>
      <c r="CE120" s="923"/>
      <c r="CF120" s="947">
        <v>118.3</v>
      </c>
      <c r="CG120" s="948"/>
      <c r="CH120" s="948"/>
      <c r="CI120" s="948"/>
      <c r="CJ120" s="948"/>
      <c r="CK120" s="949" t="s">
        <v>465</v>
      </c>
      <c r="CL120" s="933"/>
      <c r="CM120" s="933"/>
      <c r="CN120" s="933"/>
      <c r="CO120" s="934"/>
      <c r="CP120" s="953" t="s">
        <v>406</v>
      </c>
      <c r="CQ120" s="954"/>
      <c r="CR120" s="954"/>
      <c r="CS120" s="954"/>
      <c r="CT120" s="954"/>
      <c r="CU120" s="954"/>
      <c r="CV120" s="954"/>
      <c r="CW120" s="954"/>
      <c r="CX120" s="954"/>
      <c r="CY120" s="954"/>
      <c r="CZ120" s="954"/>
      <c r="DA120" s="954"/>
      <c r="DB120" s="954"/>
      <c r="DC120" s="954"/>
      <c r="DD120" s="954"/>
      <c r="DE120" s="954"/>
      <c r="DF120" s="955"/>
      <c r="DG120" s="942">
        <v>1343880</v>
      </c>
      <c r="DH120" s="923"/>
      <c r="DI120" s="923"/>
      <c r="DJ120" s="923"/>
      <c r="DK120" s="923"/>
      <c r="DL120" s="923">
        <v>1229446</v>
      </c>
      <c r="DM120" s="923"/>
      <c r="DN120" s="923"/>
      <c r="DO120" s="923"/>
      <c r="DP120" s="923"/>
      <c r="DQ120" s="923">
        <v>1036104</v>
      </c>
      <c r="DR120" s="923"/>
      <c r="DS120" s="923"/>
      <c r="DT120" s="923"/>
      <c r="DU120" s="923"/>
      <c r="DV120" s="924">
        <v>47.7</v>
      </c>
      <c r="DW120" s="924"/>
      <c r="DX120" s="924"/>
      <c r="DY120" s="924"/>
      <c r="DZ120" s="925"/>
    </row>
    <row r="121" spans="1:130" s="246" customFormat="1" ht="26.25" customHeight="1" x14ac:dyDescent="0.15">
      <c r="A121" s="898"/>
      <c r="B121" s="899"/>
      <c r="C121" s="944" t="s">
        <v>466</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182</v>
      </c>
      <c r="AB121" s="858"/>
      <c r="AC121" s="858"/>
      <c r="AD121" s="858"/>
      <c r="AE121" s="859"/>
      <c r="AF121" s="860" t="s">
        <v>182</v>
      </c>
      <c r="AG121" s="858"/>
      <c r="AH121" s="858"/>
      <c r="AI121" s="858"/>
      <c r="AJ121" s="859"/>
      <c r="AK121" s="860" t="s">
        <v>182</v>
      </c>
      <c r="AL121" s="858"/>
      <c r="AM121" s="858"/>
      <c r="AN121" s="858"/>
      <c r="AO121" s="859"/>
      <c r="AP121" s="905" t="s">
        <v>182</v>
      </c>
      <c r="AQ121" s="906"/>
      <c r="AR121" s="906"/>
      <c r="AS121" s="906"/>
      <c r="AT121" s="907"/>
      <c r="AU121" s="967"/>
      <c r="AV121" s="968"/>
      <c r="AW121" s="968"/>
      <c r="AX121" s="968"/>
      <c r="AY121" s="969"/>
      <c r="AZ121" s="893" t="s">
        <v>467</v>
      </c>
      <c r="BA121" s="828"/>
      <c r="BB121" s="828"/>
      <c r="BC121" s="828"/>
      <c r="BD121" s="828"/>
      <c r="BE121" s="828"/>
      <c r="BF121" s="828"/>
      <c r="BG121" s="828"/>
      <c r="BH121" s="828"/>
      <c r="BI121" s="828"/>
      <c r="BJ121" s="828"/>
      <c r="BK121" s="828"/>
      <c r="BL121" s="828"/>
      <c r="BM121" s="828"/>
      <c r="BN121" s="828"/>
      <c r="BO121" s="828"/>
      <c r="BP121" s="829"/>
      <c r="BQ121" s="894">
        <v>22018</v>
      </c>
      <c r="BR121" s="895"/>
      <c r="BS121" s="895"/>
      <c r="BT121" s="895"/>
      <c r="BU121" s="895"/>
      <c r="BV121" s="895">
        <v>24064</v>
      </c>
      <c r="BW121" s="895"/>
      <c r="BX121" s="895"/>
      <c r="BY121" s="895"/>
      <c r="BZ121" s="895"/>
      <c r="CA121" s="895">
        <v>64611</v>
      </c>
      <c r="CB121" s="895"/>
      <c r="CC121" s="895"/>
      <c r="CD121" s="895"/>
      <c r="CE121" s="895"/>
      <c r="CF121" s="956">
        <v>3</v>
      </c>
      <c r="CG121" s="957"/>
      <c r="CH121" s="957"/>
      <c r="CI121" s="957"/>
      <c r="CJ121" s="957"/>
      <c r="CK121" s="950"/>
      <c r="CL121" s="936"/>
      <c r="CM121" s="936"/>
      <c r="CN121" s="936"/>
      <c r="CO121" s="937"/>
      <c r="CP121" s="916" t="s">
        <v>404</v>
      </c>
      <c r="CQ121" s="917"/>
      <c r="CR121" s="917"/>
      <c r="CS121" s="917"/>
      <c r="CT121" s="917"/>
      <c r="CU121" s="917"/>
      <c r="CV121" s="917"/>
      <c r="CW121" s="917"/>
      <c r="CX121" s="917"/>
      <c r="CY121" s="917"/>
      <c r="CZ121" s="917"/>
      <c r="DA121" s="917"/>
      <c r="DB121" s="917"/>
      <c r="DC121" s="917"/>
      <c r="DD121" s="917"/>
      <c r="DE121" s="917"/>
      <c r="DF121" s="918"/>
      <c r="DG121" s="894">
        <v>47849</v>
      </c>
      <c r="DH121" s="895"/>
      <c r="DI121" s="895"/>
      <c r="DJ121" s="895"/>
      <c r="DK121" s="895"/>
      <c r="DL121" s="895">
        <v>88128</v>
      </c>
      <c r="DM121" s="895"/>
      <c r="DN121" s="895"/>
      <c r="DO121" s="895"/>
      <c r="DP121" s="895"/>
      <c r="DQ121" s="895">
        <v>90633</v>
      </c>
      <c r="DR121" s="895"/>
      <c r="DS121" s="895"/>
      <c r="DT121" s="895"/>
      <c r="DU121" s="895"/>
      <c r="DV121" s="872">
        <v>4.2</v>
      </c>
      <c r="DW121" s="872"/>
      <c r="DX121" s="872"/>
      <c r="DY121" s="872"/>
      <c r="DZ121" s="873"/>
    </row>
    <row r="122" spans="1:130" s="246" customFormat="1" ht="26.25" customHeight="1" x14ac:dyDescent="0.15">
      <c r="A122" s="898"/>
      <c r="B122" s="899"/>
      <c r="C122" s="902" t="s">
        <v>447</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182</v>
      </c>
      <c r="AB122" s="858"/>
      <c r="AC122" s="858"/>
      <c r="AD122" s="858"/>
      <c r="AE122" s="859"/>
      <c r="AF122" s="860" t="s">
        <v>182</v>
      </c>
      <c r="AG122" s="858"/>
      <c r="AH122" s="858"/>
      <c r="AI122" s="858"/>
      <c r="AJ122" s="859"/>
      <c r="AK122" s="860" t="s">
        <v>459</v>
      </c>
      <c r="AL122" s="858"/>
      <c r="AM122" s="858"/>
      <c r="AN122" s="858"/>
      <c r="AO122" s="859"/>
      <c r="AP122" s="905" t="s">
        <v>182</v>
      </c>
      <c r="AQ122" s="906"/>
      <c r="AR122" s="906"/>
      <c r="AS122" s="906"/>
      <c r="AT122" s="907"/>
      <c r="AU122" s="967"/>
      <c r="AV122" s="968"/>
      <c r="AW122" s="968"/>
      <c r="AX122" s="968"/>
      <c r="AY122" s="969"/>
      <c r="AZ122" s="960" t="s">
        <v>468</v>
      </c>
      <c r="BA122" s="961"/>
      <c r="BB122" s="961"/>
      <c r="BC122" s="961"/>
      <c r="BD122" s="961"/>
      <c r="BE122" s="961"/>
      <c r="BF122" s="961"/>
      <c r="BG122" s="961"/>
      <c r="BH122" s="961"/>
      <c r="BI122" s="961"/>
      <c r="BJ122" s="961"/>
      <c r="BK122" s="961"/>
      <c r="BL122" s="961"/>
      <c r="BM122" s="961"/>
      <c r="BN122" s="961"/>
      <c r="BO122" s="961"/>
      <c r="BP122" s="962"/>
      <c r="BQ122" s="963">
        <v>3504731</v>
      </c>
      <c r="BR122" s="926"/>
      <c r="BS122" s="926"/>
      <c r="BT122" s="926"/>
      <c r="BU122" s="926"/>
      <c r="BV122" s="926">
        <v>3448623</v>
      </c>
      <c r="BW122" s="926"/>
      <c r="BX122" s="926"/>
      <c r="BY122" s="926"/>
      <c r="BZ122" s="926"/>
      <c r="CA122" s="926">
        <v>3291978</v>
      </c>
      <c r="CB122" s="926"/>
      <c r="CC122" s="926"/>
      <c r="CD122" s="926"/>
      <c r="CE122" s="926"/>
      <c r="CF122" s="927">
        <v>151.69999999999999</v>
      </c>
      <c r="CG122" s="928"/>
      <c r="CH122" s="928"/>
      <c r="CI122" s="928"/>
      <c r="CJ122" s="928"/>
      <c r="CK122" s="950"/>
      <c r="CL122" s="936"/>
      <c r="CM122" s="936"/>
      <c r="CN122" s="936"/>
      <c r="CO122" s="937"/>
      <c r="CP122" s="916" t="s">
        <v>469</v>
      </c>
      <c r="CQ122" s="917"/>
      <c r="CR122" s="917"/>
      <c r="CS122" s="917"/>
      <c r="CT122" s="917"/>
      <c r="CU122" s="917"/>
      <c r="CV122" s="917"/>
      <c r="CW122" s="917"/>
      <c r="CX122" s="917"/>
      <c r="CY122" s="917"/>
      <c r="CZ122" s="917"/>
      <c r="DA122" s="917"/>
      <c r="DB122" s="917"/>
      <c r="DC122" s="917"/>
      <c r="DD122" s="917"/>
      <c r="DE122" s="917"/>
      <c r="DF122" s="918"/>
      <c r="DG122" s="894">
        <v>53861</v>
      </c>
      <c r="DH122" s="895"/>
      <c r="DI122" s="895"/>
      <c r="DJ122" s="895"/>
      <c r="DK122" s="895"/>
      <c r="DL122" s="895">
        <v>44146</v>
      </c>
      <c r="DM122" s="895"/>
      <c r="DN122" s="895"/>
      <c r="DO122" s="895"/>
      <c r="DP122" s="895"/>
      <c r="DQ122" s="895">
        <v>35309</v>
      </c>
      <c r="DR122" s="895"/>
      <c r="DS122" s="895"/>
      <c r="DT122" s="895"/>
      <c r="DU122" s="895"/>
      <c r="DV122" s="872">
        <v>1.6</v>
      </c>
      <c r="DW122" s="872"/>
      <c r="DX122" s="872"/>
      <c r="DY122" s="872"/>
      <c r="DZ122" s="873"/>
    </row>
    <row r="123" spans="1:130" s="246" customFormat="1" ht="26.25" customHeight="1" x14ac:dyDescent="0.15">
      <c r="A123" s="898"/>
      <c r="B123" s="899"/>
      <c r="C123" s="902" t="s">
        <v>453</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182</v>
      </c>
      <c r="AB123" s="858"/>
      <c r="AC123" s="858"/>
      <c r="AD123" s="858"/>
      <c r="AE123" s="859"/>
      <c r="AF123" s="860" t="s">
        <v>182</v>
      </c>
      <c r="AG123" s="858"/>
      <c r="AH123" s="858"/>
      <c r="AI123" s="858"/>
      <c r="AJ123" s="859"/>
      <c r="AK123" s="860" t="s">
        <v>182</v>
      </c>
      <c r="AL123" s="858"/>
      <c r="AM123" s="858"/>
      <c r="AN123" s="858"/>
      <c r="AO123" s="859"/>
      <c r="AP123" s="905" t="s">
        <v>182</v>
      </c>
      <c r="AQ123" s="906"/>
      <c r="AR123" s="906"/>
      <c r="AS123" s="906"/>
      <c r="AT123" s="907"/>
      <c r="AU123" s="970"/>
      <c r="AV123" s="971"/>
      <c r="AW123" s="971"/>
      <c r="AX123" s="971"/>
      <c r="AY123" s="971"/>
      <c r="AZ123" s="277" t="s">
        <v>191</v>
      </c>
      <c r="BA123" s="277"/>
      <c r="BB123" s="277"/>
      <c r="BC123" s="277"/>
      <c r="BD123" s="277"/>
      <c r="BE123" s="277"/>
      <c r="BF123" s="277"/>
      <c r="BG123" s="277"/>
      <c r="BH123" s="277"/>
      <c r="BI123" s="277"/>
      <c r="BJ123" s="277"/>
      <c r="BK123" s="277"/>
      <c r="BL123" s="277"/>
      <c r="BM123" s="277"/>
      <c r="BN123" s="277"/>
      <c r="BO123" s="958" t="s">
        <v>470</v>
      </c>
      <c r="BP123" s="959"/>
      <c r="BQ123" s="913">
        <v>5797694</v>
      </c>
      <c r="BR123" s="914"/>
      <c r="BS123" s="914"/>
      <c r="BT123" s="914"/>
      <c r="BU123" s="914"/>
      <c r="BV123" s="914">
        <v>6093086</v>
      </c>
      <c r="BW123" s="914"/>
      <c r="BX123" s="914"/>
      <c r="BY123" s="914"/>
      <c r="BZ123" s="914"/>
      <c r="CA123" s="914">
        <v>5923040</v>
      </c>
      <c r="CB123" s="914"/>
      <c r="CC123" s="914"/>
      <c r="CD123" s="914"/>
      <c r="CE123" s="914"/>
      <c r="CF123" s="824"/>
      <c r="CG123" s="825"/>
      <c r="CH123" s="825"/>
      <c r="CI123" s="825"/>
      <c r="CJ123" s="915"/>
      <c r="CK123" s="950"/>
      <c r="CL123" s="936"/>
      <c r="CM123" s="936"/>
      <c r="CN123" s="936"/>
      <c r="CO123" s="937"/>
      <c r="CP123" s="916" t="s">
        <v>402</v>
      </c>
      <c r="CQ123" s="917"/>
      <c r="CR123" s="917"/>
      <c r="CS123" s="917"/>
      <c r="CT123" s="917"/>
      <c r="CU123" s="917"/>
      <c r="CV123" s="917"/>
      <c r="CW123" s="917"/>
      <c r="CX123" s="917"/>
      <c r="CY123" s="917"/>
      <c r="CZ123" s="917"/>
      <c r="DA123" s="917"/>
      <c r="DB123" s="917"/>
      <c r="DC123" s="917"/>
      <c r="DD123" s="917"/>
      <c r="DE123" s="917"/>
      <c r="DF123" s="918"/>
      <c r="DG123" s="857" t="s">
        <v>182</v>
      </c>
      <c r="DH123" s="858"/>
      <c r="DI123" s="858"/>
      <c r="DJ123" s="858"/>
      <c r="DK123" s="859"/>
      <c r="DL123" s="860" t="s">
        <v>182</v>
      </c>
      <c r="DM123" s="858"/>
      <c r="DN123" s="858"/>
      <c r="DO123" s="858"/>
      <c r="DP123" s="859"/>
      <c r="DQ123" s="860" t="s">
        <v>182</v>
      </c>
      <c r="DR123" s="858"/>
      <c r="DS123" s="858"/>
      <c r="DT123" s="858"/>
      <c r="DU123" s="859"/>
      <c r="DV123" s="905" t="s">
        <v>182</v>
      </c>
      <c r="DW123" s="906"/>
      <c r="DX123" s="906"/>
      <c r="DY123" s="906"/>
      <c r="DZ123" s="907"/>
    </row>
    <row r="124" spans="1:130" s="246" customFormat="1" ht="26.25" customHeight="1" thickBot="1" x14ac:dyDescent="0.2">
      <c r="A124" s="898"/>
      <c r="B124" s="899"/>
      <c r="C124" s="902" t="s">
        <v>456</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182</v>
      </c>
      <c r="AB124" s="858"/>
      <c r="AC124" s="858"/>
      <c r="AD124" s="858"/>
      <c r="AE124" s="859"/>
      <c r="AF124" s="860" t="s">
        <v>182</v>
      </c>
      <c r="AG124" s="858"/>
      <c r="AH124" s="858"/>
      <c r="AI124" s="858"/>
      <c r="AJ124" s="859"/>
      <c r="AK124" s="860" t="s">
        <v>182</v>
      </c>
      <c r="AL124" s="858"/>
      <c r="AM124" s="858"/>
      <c r="AN124" s="858"/>
      <c r="AO124" s="859"/>
      <c r="AP124" s="905" t="s">
        <v>182</v>
      </c>
      <c r="AQ124" s="906"/>
      <c r="AR124" s="906"/>
      <c r="AS124" s="906"/>
      <c r="AT124" s="907"/>
      <c r="AU124" s="908" t="s">
        <v>471</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8.6</v>
      </c>
      <c r="BR124" s="912"/>
      <c r="BS124" s="912"/>
      <c r="BT124" s="912"/>
      <c r="BU124" s="912"/>
      <c r="BV124" s="912" t="s">
        <v>182</v>
      </c>
      <c r="BW124" s="912"/>
      <c r="BX124" s="912"/>
      <c r="BY124" s="912"/>
      <c r="BZ124" s="912"/>
      <c r="CA124" s="912" t="s">
        <v>182</v>
      </c>
      <c r="CB124" s="912"/>
      <c r="CC124" s="912"/>
      <c r="CD124" s="912"/>
      <c r="CE124" s="912"/>
      <c r="CF124" s="802"/>
      <c r="CG124" s="803"/>
      <c r="CH124" s="803"/>
      <c r="CI124" s="803"/>
      <c r="CJ124" s="943"/>
      <c r="CK124" s="951"/>
      <c r="CL124" s="951"/>
      <c r="CM124" s="951"/>
      <c r="CN124" s="951"/>
      <c r="CO124" s="952"/>
      <c r="CP124" s="916" t="s">
        <v>472</v>
      </c>
      <c r="CQ124" s="917"/>
      <c r="CR124" s="917"/>
      <c r="CS124" s="917"/>
      <c r="CT124" s="917"/>
      <c r="CU124" s="917"/>
      <c r="CV124" s="917"/>
      <c r="CW124" s="917"/>
      <c r="CX124" s="917"/>
      <c r="CY124" s="917"/>
      <c r="CZ124" s="917"/>
      <c r="DA124" s="917"/>
      <c r="DB124" s="917"/>
      <c r="DC124" s="917"/>
      <c r="DD124" s="917"/>
      <c r="DE124" s="917"/>
      <c r="DF124" s="918"/>
      <c r="DG124" s="840">
        <v>288831</v>
      </c>
      <c r="DH124" s="841"/>
      <c r="DI124" s="841"/>
      <c r="DJ124" s="841"/>
      <c r="DK124" s="842"/>
      <c r="DL124" s="843" t="s">
        <v>182</v>
      </c>
      <c r="DM124" s="841"/>
      <c r="DN124" s="841"/>
      <c r="DO124" s="841"/>
      <c r="DP124" s="842"/>
      <c r="DQ124" s="843" t="s">
        <v>182</v>
      </c>
      <c r="DR124" s="841"/>
      <c r="DS124" s="841"/>
      <c r="DT124" s="841"/>
      <c r="DU124" s="842"/>
      <c r="DV124" s="929" t="s">
        <v>182</v>
      </c>
      <c r="DW124" s="930"/>
      <c r="DX124" s="930"/>
      <c r="DY124" s="930"/>
      <c r="DZ124" s="931"/>
    </row>
    <row r="125" spans="1:130" s="246" customFormat="1" ht="26.25" customHeight="1" x14ac:dyDescent="0.15">
      <c r="A125" s="898"/>
      <c r="B125" s="899"/>
      <c r="C125" s="902" t="s">
        <v>458</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182</v>
      </c>
      <c r="AB125" s="858"/>
      <c r="AC125" s="858"/>
      <c r="AD125" s="858"/>
      <c r="AE125" s="859"/>
      <c r="AF125" s="860" t="s">
        <v>182</v>
      </c>
      <c r="AG125" s="858"/>
      <c r="AH125" s="858"/>
      <c r="AI125" s="858"/>
      <c r="AJ125" s="859"/>
      <c r="AK125" s="860" t="s">
        <v>462</v>
      </c>
      <c r="AL125" s="858"/>
      <c r="AM125" s="858"/>
      <c r="AN125" s="858"/>
      <c r="AO125" s="859"/>
      <c r="AP125" s="905" t="s">
        <v>182</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473</v>
      </c>
      <c r="CL125" s="933"/>
      <c r="CM125" s="933"/>
      <c r="CN125" s="933"/>
      <c r="CO125" s="934"/>
      <c r="CP125" s="941" t="s">
        <v>474</v>
      </c>
      <c r="CQ125" s="886"/>
      <c r="CR125" s="886"/>
      <c r="CS125" s="886"/>
      <c r="CT125" s="886"/>
      <c r="CU125" s="886"/>
      <c r="CV125" s="886"/>
      <c r="CW125" s="886"/>
      <c r="CX125" s="886"/>
      <c r="CY125" s="886"/>
      <c r="CZ125" s="886"/>
      <c r="DA125" s="886"/>
      <c r="DB125" s="886"/>
      <c r="DC125" s="886"/>
      <c r="DD125" s="886"/>
      <c r="DE125" s="886"/>
      <c r="DF125" s="887"/>
      <c r="DG125" s="942" t="s">
        <v>462</v>
      </c>
      <c r="DH125" s="923"/>
      <c r="DI125" s="923"/>
      <c r="DJ125" s="923"/>
      <c r="DK125" s="923"/>
      <c r="DL125" s="923" t="s">
        <v>182</v>
      </c>
      <c r="DM125" s="923"/>
      <c r="DN125" s="923"/>
      <c r="DO125" s="923"/>
      <c r="DP125" s="923"/>
      <c r="DQ125" s="923" t="s">
        <v>182</v>
      </c>
      <c r="DR125" s="923"/>
      <c r="DS125" s="923"/>
      <c r="DT125" s="923"/>
      <c r="DU125" s="923"/>
      <c r="DV125" s="924" t="s">
        <v>182</v>
      </c>
      <c r="DW125" s="924"/>
      <c r="DX125" s="924"/>
      <c r="DY125" s="924"/>
      <c r="DZ125" s="925"/>
    </row>
    <row r="126" spans="1:130" s="246" customFormat="1" ht="26.25" customHeight="1" thickBot="1" x14ac:dyDescent="0.2">
      <c r="A126" s="898"/>
      <c r="B126" s="899"/>
      <c r="C126" s="902" t="s">
        <v>461</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182</v>
      </c>
      <c r="AB126" s="858"/>
      <c r="AC126" s="858"/>
      <c r="AD126" s="858"/>
      <c r="AE126" s="859"/>
      <c r="AF126" s="860" t="s">
        <v>182</v>
      </c>
      <c r="AG126" s="858"/>
      <c r="AH126" s="858"/>
      <c r="AI126" s="858"/>
      <c r="AJ126" s="859"/>
      <c r="AK126" s="860" t="s">
        <v>462</v>
      </c>
      <c r="AL126" s="858"/>
      <c r="AM126" s="858"/>
      <c r="AN126" s="858"/>
      <c r="AO126" s="859"/>
      <c r="AP126" s="905" t="s">
        <v>182</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475</v>
      </c>
      <c r="CQ126" s="828"/>
      <c r="CR126" s="828"/>
      <c r="CS126" s="828"/>
      <c r="CT126" s="828"/>
      <c r="CU126" s="828"/>
      <c r="CV126" s="828"/>
      <c r="CW126" s="828"/>
      <c r="CX126" s="828"/>
      <c r="CY126" s="828"/>
      <c r="CZ126" s="828"/>
      <c r="DA126" s="828"/>
      <c r="DB126" s="828"/>
      <c r="DC126" s="828"/>
      <c r="DD126" s="828"/>
      <c r="DE126" s="828"/>
      <c r="DF126" s="829"/>
      <c r="DG126" s="894" t="s">
        <v>182</v>
      </c>
      <c r="DH126" s="895"/>
      <c r="DI126" s="895"/>
      <c r="DJ126" s="895"/>
      <c r="DK126" s="895"/>
      <c r="DL126" s="895" t="s">
        <v>182</v>
      </c>
      <c r="DM126" s="895"/>
      <c r="DN126" s="895"/>
      <c r="DO126" s="895"/>
      <c r="DP126" s="895"/>
      <c r="DQ126" s="895" t="s">
        <v>182</v>
      </c>
      <c r="DR126" s="895"/>
      <c r="DS126" s="895"/>
      <c r="DT126" s="895"/>
      <c r="DU126" s="895"/>
      <c r="DV126" s="872" t="s">
        <v>182</v>
      </c>
      <c r="DW126" s="872"/>
      <c r="DX126" s="872"/>
      <c r="DY126" s="872"/>
      <c r="DZ126" s="873"/>
    </row>
    <row r="127" spans="1:130" s="246" customFormat="1" ht="26.25" customHeight="1" x14ac:dyDescent="0.15">
      <c r="A127" s="900"/>
      <c r="B127" s="901"/>
      <c r="C127" s="919" t="s">
        <v>476</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1045</v>
      </c>
      <c r="AB127" s="858"/>
      <c r="AC127" s="858"/>
      <c r="AD127" s="858"/>
      <c r="AE127" s="859"/>
      <c r="AF127" s="860">
        <v>1111</v>
      </c>
      <c r="AG127" s="858"/>
      <c r="AH127" s="858"/>
      <c r="AI127" s="858"/>
      <c r="AJ127" s="859"/>
      <c r="AK127" s="860">
        <v>778</v>
      </c>
      <c r="AL127" s="858"/>
      <c r="AM127" s="858"/>
      <c r="AN127" s="858"/>
      <c r="AO127" s="859"/>
      <c r="AP127" s="905">
        <v>0</v>
      </c>
      <c r="AQ127" s="906"/>
      <c r="AR127" s="906"/>
      <c r="AS127" s="906"/>
      <c r="AT127" s="907"/>
      <c r="AU127" s="282"/>
      <c r="AV127" s="282"/>
      <c r="AW127" s="282"/>
      <c r="AX127" s="922" t="s">
        <v>477</v>
      </c>
      <c r="AY127" s="890"/>
      <c r="AZ127" s="890"/>
      <c r="BA127" s="890"/>
      <c r="BB127" s="890"/>
      <c r="BC127" s="890"/>
      <c r="BD127" s="890"/>
      <c r="BE127" s="891"/>
      <c r="BF127" s="889" t="s">
        <v>478</v>
      </c>
      <c r="BG127" s="890"/>
      <c r="BH127" s="890"/>
      <c r="BI127" s="890"/>
      <c r="BJ127" s="890"/>
      <c r="BK127" s="890"/>
      <c r="BL127" s="891"/>
      <c r="BM127" s="889" t="s">
        <v>479</v>
      </c>
      <c r="BN127" s="890"/>
      <c r="BO127" s="890"/>
      <c r="BP127" s="890"/>
      <c r="BQ127" s="890"/>
      <c r="BR127" s="890"/>
      <c r="BS127" s="891"/>
      <c r="BT127" s="889" t="s">
        <v>480</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481</v>
      </c>
      <c r="CQ127" s="828"/>
      <c r="CR127" s="828"/>
      <c r="CS127" s="828"/>
      <c r="CT127" s="828"/>
      <c r="CU127" s="828"/>
      <c r="CV127" s="828"/>
      <c r="CW127" s="828"/>
      <c r="CX127" s="828"/>
      <c r="CY127" s="828"/>
      <c r="CZ127" s="828"/>
      <c r="DA127" s="828"/>
      <c r="DB127" s="828"/>
      <c r="DC127" s="828"/>
      <c r="DD127" s="828"/>
      <c r="DE127" s="828"/>
      <c r="DF127" s="829"/>
      <c r="DG127" s="894" t="s">
        <v>459</v>
      </c>
      <c r="DH127" s="895"/>
      <c r="DI127" s="895"/>
      <c r="DJ127" s="895"/>
      <c r="DK127" s="895"/>
      <c r="DL127" s="895" t="s">
        <v>182</v>
      </c>
      <c r="DM127" s="895"/>
      <c r="DN127" s="895"/>
      <c r="DO127" s="895"/>
      <c r="DP127" s="895"/>
      <c r="DQ127" s="895" t="s">
        <v>182</v>
      </c>
      <c r="DR127" s="895"/>
      <c r="DS127" s="895"/>
      <c r="DT127" s="895"/>
      <c r="DU127" s="895"/>
      <c r="DV127" s="872" t="s">
        <v>182</v>
      </c>
      <c r="DW127" s="872"/>
      <c r="DX127" s="872"/>
      <c r="DY127" s="872"/>
      <c r="DZ127" s="873"/>
    </row>
    <row r="128" spans="1:130" s="246" customFormat="1" ht="26.25" customHeight="1" thickBot="1" x14ac:dyDescent="0.2">
      <c r="A128" s="874" t="s">
        <v>482</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483</v>
      </c>
      <c r="X128" s="876"/>
      <c r="Y128" s="876"/>
      <c r="Z128" s="877"/>
      <c r="AA128" s="878">
        <v>7617</v>
      </c>
      <c r="AB128" s="879"/>
      <c r="AC128" s="879"/>
      <c r="AD128" s="879"/>
      <c r="AE128" s="880"/>
      <c r="AF128" s="881">
        <v>9285</v>
      </c>
      <c r="AG128" s="879"/>
      <c r="AH128" s="879"/>
      <c r="AI128" s="879"/>
      <c r="AJ128" s="880"/>
      <c r="AK128" s="881">
        <v>20993</v>
      </c>
      <c r="AL128" s="879"/>
      <c r="AM128" s="879"/>
      <c r="AN128" s="879"/>
      <c r="AO128" s="880"/>
      <c r="AP128" s="882"/>
      <c r="AQ128" s="883"/>
      <c r="AR128" s="883"/>
      <c r="AS128" s="883"/>
      <c r="AT128" s="884"/>
      <c r="AU128" s="282"/>
      <c r="AV128" s="282"/>
      <c r="AW128" s="282"/>
      <c r="AX128" s="885" t="s">
        <v>484</v>
      </c>
      <c r="AY128" s="886"/>
      <c r="AZ128" s="886"/>
      <c r="BA128" s="886"/>
      <c r="BB128" s="886"/>
      <c r="BC128" s="886"/>
      <c r="BD128" s="886"/>
      <c r="BE128" s="887"/>
      <c r="BF128" s="864" t="s">
        <v>182</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485</v>
      </c>
      <c r="CQ128" s="806"/>
      <c r="CR128" s="806"/>
      <c r="CS128" s="806"/>
      <c r="CT128" s="806"/>
      <c r="CU128" s="806"/>
      <c r="CV128" s="806"/>
      <c r="CW128" s="806"/>
      <c r="CX128" s="806"/>
      <c r="CY128" s="806"/>
      <c r="CZ128" s="806"/>
      <c r="DA128" s="806"/>
      <c r="DB128" s="806"/>
      <c r="DC128" s="806"/>
      <c r="DD128" s="806"/>
      <c r="DE128" s="806"/>
      <c r="DF128" s="807"/>
      <c r="DG128" s="868" t="s">
        <v>182</v>
      </c>
      <c r="DH128" s="869"/>
      <c r="DI128" s="869"/>
      <c r="DJ128" s="869"/>
      <c r="DK128" s="869"/>
      <c r="DL128" s="869" t="s">
        <v>182</v>
      </c>
      <c r="DM128" s="869"/>
      <c r="DN128" s="869"/>
      <c r="DO128" s="869"/>
      <c r="DP128" s="869"/>
      <c r="DQ128" s="869" t="s">
        <v>182</v>
      </c>
      <c r="DR128" s="869"/>
      <c r="DS128" s="869"/>
      <c r="DT128" s="869"/>
      <c r="DU128" s="869"/>
      <c r="DV128" s="870" t="s">
        <v>182</v>
      </c>
      <c r="DW128" s="870"/>
      <c r="DX128" s="870"/>
      <c r="DY128" s="870"/>
      <c r="DZ128" s="871"/>
    </row>
    <row r="129" spans="1:131" s="246" customFormat="1" ht="26.25" customHeight="1" x14ac:dyDescent="0.15">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486</v>
      </c>
      <c r="X129" s="855"/>
      <c r="Y129" s="855"/>
      <c r="Z129" s="856"/>
      <c r="AA129" s="857">
        <v>2468848</v>
      </c>
      <c r="AB129" s="858"/>
      <c r="AC129" s="858"/>
      <c r="AD129" s="858"/>
      <c r="AE129" s="859"/>
      <c r="AF129" s="860">
        <v>2511431</v>
      </c>
      <c r="AG129" s="858"/>
      <c r="AH129" s="858"/>
      <c r="AI129" s="858"/>
      <c r="AJ129" s="859"/>
      <c r="AK129" s="860">
        <v>2517384</v>
      </c>
      <c r="AL129" s="858"/>
      <c r="AM129" s="858"/>
      <c r="AN129" s="858"/>
      <c r="AO129" s="859"/>
      <c r="AP129" s="861"/>
      <c r="AQ129" s="862"/>
      <c r="AR129" s="862"/>
      <c r="AS129" s="862"/>
      <c r="AT129" s="863"/>
      <c r="AU129" s="284"/>
      <c r="AV129" s="284"/>
      <c r="AW129" s="284"/>
      <c r="AX129" s="827" t="s">
        <v>487</v>
      </c>
      <c r="AY129" s="828"/>
      <c r="AZ129" s="828"/>
      <c r="BA129" s="828"/>
      <c r="BB129" s="828"/>
      <c r="BC129" s="828"/>
      <c r="BD129" s="828"/>
      <c r="BE129" s="829"/>
      <c r="BF129" s="847" t="s">
        <v>182</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488</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489</v>
      </c>
      <c r="X130" s="855"/>
      <c r="Y130" s="855"/>
      <c r="Z130" s="856"/>
      <c r="AA130" s="857">
        <v>348981</v>
      </c>
      <c r="AB130" s="858"/>
      <c r="AC130" s="858"/>
      <c r="AD130" s="858"/>
      <c r="AE130" s="859"/>
      <c r="AF130" s="860">
        <v>344127</v>
      </c>
      <c r="AG130" s="858"/>
      <c r="AH130" s="858"/>
      <c r="AI130" s="858"/>
      <c r="AJ130" s="859"/>
      <c r="AK130" s="860">
        <v>347196</v>
      </c>
      <c r="AL130" s="858"/>
      <c r="AM130" s="858"/>
      <c r="AN130" s="858"/>
      <c r="AO130" s="859"/>
      <c r="AP130" s="861"/>
      <c r="AQ130" s="862"/>
      <c r="AR130" s="862"/>
      <c r="AS130" s="862"/>
      <c r="AT130" s="863"/>
      <c r="AU130" s="284"/>
      <c r="AV130" s="284"/>
      <c r="AW130" s="284"/>
      <c r="AX130" s="827" t="s">
        <v>490</v>
      </c>
      <c r="AY130" s="828"/>
      <c r="AZ130" s="828"/>
      <c r="BA130" s="828"/>
      <c r="BB130" s="828"/>
      <c r="BC130" s="828"/>
      <c r="BD130" s="828"/>
      <c r="BE130" s="829"/>
      <c r="BF130" s="830">
        <v>7.9</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491</v>
      </c>
      <c r="X131" s="838"/>
      <c r="Y131" s="838"/>
      <c r="Z131" s="839"/>
      <c r="AA131" s="840">
        <v>2119867</v>
      </c>
      <c r="AB131" s="841"/>
      <c r="AC131" s="841"/>
      <c r="AD131" s="841"/>
      <c r="AE131" s="842"/>
      <c r="AF131" s="843">
        <v>2167304</v>
      </c>
      <c r="AG131" s="841"/>
      <c r="AH131" s="841"/>
      <c r="AI131" s="841"/>
      <c r="AJ131" s="842"/>
      <c r="AK131" s="843">
        <v>2170188</v>
      </c>
      <c r="AL131" s="841"/>
      <c r="AM131" s="841"/>
      <c r="AN131" s="841"/>
      <c r="AO131" s="842"/>
      <c r="AP131" s="844"/>
      <c r="AQ131" s="845"/>
      <c r="AR131" s="845"/>
      <c r="AS131" s="845"/>
      <c r="AT131" s="846"/>
      <c r="AU131" s="284"/>
      <c r="AV131" s="284"/>
      <c r="AW131" s="284"/>
      <c r="AX131" s="805" t="s">
        <v>492</v>
      </c>
      <c r="AY131" s="806"/>
      <c r="AZ131" s="806"/>
      <c r="BA131" s="806"/>
      <c r="BB131" s="806"/>
      <c r="BC131" s="806"/>
      <c r="BD131" s="806"/>
      <c r="BE131" s="807"/>
      <c r="BF131" s="808" t="s">
        <v>182</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493</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494</v>
      </c>
      <c r="W132" s="818"/>
      <c r="X132" s="818"/>
      <c r="Y132" s="818"/>
      <c r="Z132" s="819"/>
      <c r="AA132" s="820">
        <v>9.5602695830000002</v>
      </c>
      <c r="AB132" s="821"/>
      <c r="AC132" s="821"/>
      <c r="AD132" s="821"/>
      <c r="AE132" s="822"/>
      <c r="AF132" s="823">
        <v>8.4930402009999995</v>
      </c>
      <c r="AG132" s="821"/>
      <c r="AH132" s="821"/>
      <c r="AI132" s="821"/>
      <c r="AJ132" s="822"/>
      <c r="AK132" s="823">
        <v>5.7122240099999999</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495</v>
      </c>
      <c r="W133" s="797"/>
      <c r="X133" s="797"/>
      <c r="Y133" s="797"/>
      <c r="Z133" s="798"/>
      <c r="AA133" s="799">
        <v>9.4</v>
      </c>
      <c r="AB133" s="800"/>
      <c r="AC133" s="800"/>
      <c r="AD133" s="800"/>
      <c r="AE133" s="801"/>
      <c r="AF133" s="799">
        <v>9</v>
      </c>
      <c r="AG133" s="800"/>
      <c r="AH133" s="800"/>
      <c r="AI133" s="800"/>
      <c r="AJ133" s="801"/>
      <c r="AK133" s="799">
        <v>7.9</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2hY4qFsp605O9lTwdBfELhZ4/kuPYfYBoXDuipix1S8KmjjV+3bvQKzVQVkKE8wZ+l07s0iV28cFdtHOcgGzoQ==" saltValue="2DA9aFP0Spyq+w2yFl6dw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496</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eujT2PPF6H/Y+pWvc0mDTKT8zX1bWGUAaL6gnh1n7G+jHt/1aPwcMdX6XbBlmlCvTRCLqE6oO1+AoAGqjmst1Q==" saltValue="RvV/GBXxsZDlV6ya0BH8H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v4pg3cEbEdNkEfh/I6E4/LDWzVT0gg6s28kpoCCd3Ii1dvuhpJikSbxBOusYfMxRSO6XA0kV28BQIt1/7Lt0Og==" saltValue="wWEOsrbBLgRr97NDxJDmk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498</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499</v>
      </c>
      <c r="AP7" s="303"/>
      <c r="AQ7" s="304" t="s">
        <v>500</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501</v>
      </c>
      <c r="AQ8" s="310" t="s">
        <v>502</v>
      </c>
      <c r="AR8" s="311" t="s">
        <v>503</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504</v>
      </c>
      <c r="AL9" s="1227"/>
      <c r="AM9" s="1227"/>
      <c r="AN9" s="1228"/>
      <c r="AO9" s="312">
        <v>624772</v>
      </c>
      <c r="AP9" s="312">
        <v>104425</v>
      </c>
      <c r="AQ9" s="313">
        <v>107683</v>
      </c>
      <c r="AR9" s="314">
        <v>-3</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505</v>
      </c>
      <c r="AL10" s="1227"/>
      <c r="AM10" s="1227"/>
      <c r="AN10" s="1228"/>
      <c r="AO10" s="315">
        <v>34444</v>
      </c>
      <c r="AP10" s="315">
        <v>5757</v>
      </c>
      <c r="AQ10" s="316">
        <v>13084</v>
      </c>
      <c r="AR10" s="317">
        <v>-56</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506</v>
      </c>
      <c r="AL11" s="1227"/>
      <c r="AM11" s="1227"/>
      <c r="AN11" s="1228"/>
      <c r="AO11" s="315">
        <v>125040</v>
      </c>
      <c r="AP11" s="315">
        <v>20899</v>
      </c>
      <c r="AQ11" s="316">
        <v>13980</v>
      </c>
      <c r="AR11" s="317">
        <v>49.5</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507</v>
      </c>
      <c r="AL12" s="1227"/>
      <c r="AM12" s="1227"/>
      <c r="AN12" s="1228"/>
      <c r="AO12" s="315">
        <v>1255</v>
      </c>
      <c r="AP12" s="315">
        <v>210</v>
      </c>
      <c r="AQ12" s="316">
        <v>1895</v>
      </c>
      <c r="AR12" s="317">
        <v>-88.9</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508</v>
      </c>
      <c r="AL13" s="1227"/>
      <c r="AM13" s="1227"/>
      <c r="AN13" s="1228"/>
      <c r="AO13" s="315" t="s">
        <v>509</v>
      </c>
      <c r="AP13" s="315" t="s">
        <v>509</v>
      </c>
      <c r="AQ13" s="316" t="s">
        <v>509</v>
      </c>
      <c r="AR13" s="317" t="s">
        <v>509</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510</v>
      </c>
      <c r="AL14" s="1227"/>
      <c r="AM14" s="1227"/>
      <c r="AN14" s="1228"/>
      <c r="AO14" s="315">
        <v>12068</v>
      </c>
      <c r="AP14" s="315">
        <v>2017</v>
      </c>
      <c r="AQ14" s="316">
        <v>5185</v>
      </c>
      <c r="AR14" s="317">
        <v>-61.1</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511</v>
      </c>
      <c r="AL15" s="1227"/>
      <c r="AM15" s="1227"/>
      <c r="AN15" s="1228"/>
      <c r="AO15" s="315">
        <v>9707</v>
      </c>
      <c r="AP15" s="315">
        <v>1622</v>
      </c>
      <c r="AQ15" s="316">
        <v>2748</v>
      </c>
      <c r="AR15" s="317">
        <v>-41</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512</v>
      </c>
      <c r="AL16" s="1230"/>
      <c r="AM16" s="1230"/>
      <c r="AN16" s="1231"/>
      <c r="AO16" s="315">
        <v>-62853</v>
      </c>
      <c r="AP16" s="315">
        <v>-10505</v>
      </c>
      <c r="AQ16" s="316">
        <v>-9965</v>
      </c>
      <c r="AR16" s="317">
        <v>5.4</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191</v>
      </c>
      <c r="AL17" s="1230"/>
      <c r="AM17" s="1230"/>
      <c r="AN17" s="1231"/>
      <c r="AO17" s="315">
        <v>744433</v>
      </c>
      <c r="AP17" s="315">
        <v>124425</v>
      </c>
      <c r="AQ17" s="316">
        <v>134610</v>
      </c>
      <c r="AR17" s="317">
        <v>-7.6</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513</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514</v>
      </c>
      <c r="AP20" s="323" t="s">
        <v>515</v>
      </c>
      <c r="AQ20" s="324" t="s">
        <v>516</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517</v>
      </c>
      <c r="AL21" s="1224"/>
      <c r="AM21" s="1224"/>
      <c r="AN21" s="1225"/>
      <c r="AO21" s="327">
        <v>13.2</v>
      </c>
      <c r="AP21" s="328">
        <v>12.5</v>
      </c>
      <c r="AQ21" s="329">
        <v>0.7</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518</v>
      </c>
      <c r="AL22" s="1224"/>
      <c r="AM22" s="1224"/>
      <c r="AN22" s="1225"/>
      <c r="AO22" s="332">
        <v>91.7</v>
      </c>
      <c r="AP22" s="333">
        <v>95.7</v>
      </c>
      <c r="AQ22" s="334">
        <v>-4</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521</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499</v>
      </c>
      <c r="AP30" s="303"/>
      <c r="AQ30" s="304" t="s">
        <v>500</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501</v>
      </c>
      <c r="AQ31" s="310" t="s">
        <v>502</v>
      </c>
      <c r="AR31" s="311" t="s">
        <v>503</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522</v>
      </c>
      <c r="AL32" s="1215"/>
      <c r="AM32" s="1215"/>
      <c r="AN32" s="1216"/>
      <c r="AO32" s="342">
        <v>346754</v>
      </c>
      <c r="AP32" s="342">
        <v>57957</v>
      </c>
      <c r="AQ32" s="343">
        <v>66752</v>
      </c>
      <c r="AR32" s="344">
        <v>-13.2</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523</v>
      </c>
      <c r="AL33" s="1215"/>
      <c r="AM33" s="1215"/>
      <c r="AN33" s="1216"/>
      <c r="AO33" s="342" t="s">
        <v>509</v>
      </c>
      <c r="AP33" s="342" t="s">
        <v>509</v>
      </c>
      <c r="AQ33" s="343" t="s">
        <v>509</v>
      </c>
      <c r="AR33" s="344" t="s">
        <v>509</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524</v>
      </c>
      <c r="AL34" s="1215"/>
      <c r="AM34" s="1215"/>
      <c r="AN34" s="1216"/>
      <c r="AO34" s="342" t="s">
        <v>509</v>
      </c>
      <c r="AP34" s="342" t="s">
        <v>509</v>
      </c>
      <c r="AQ34" s="343" t="s">
        <v>509</v>
      </c>
      <c r="AR34" s="344" t="s">
        <v>509</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525</v>
      </c>
      <c r="AL35" s="1215"/>
      <c r="AM35" s="1215"/>
      <c r="AN35" s="1216"/>
      <c r="AO35" s="342">
        <v>119425</v>
      </c>
      <c r="AP35" s="342">
        <v>19961</v>
      </c>
      <c r="AQ35" s="343">
        <v>23231</v>
      </c>
      <c r="AR35" s="344">
        <v>-14.1</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526</v>
      </c>
      <c r="AL36" s="1215"/>
      <c r="AM36" s="1215"/>
      <c r="AN36" s="1216"/>
      <c r="AO36" s="342">
        <v>25198</v>
      </c>
      <c r="AP36" s="342">
        <v>4212</v>
      </c>
      <c r="AQ36" s="343">
        <v>3463</v>
      </c>
      <c r="AR36" s="344">
        <v>21.6</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527</v>
      </c>
      <c r="AL37" s="1215"/>
      <c r="AM37" s="1215"/>
      <c r="AN37" s="1216"/>
      <c r="AO37" s="342">
        <v>778</v>
      </c>
      <c r="AP37" s="342">
        <v>130</v>
      </c>
      <c r="AQ37" s="343">
        <v>751</v>
      </c>
      <c r="AR37" s="344">
        <v>-82.7</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528</v>
      </c>
      <c r="AL38" s="1218"/>
      <c r="AM38" s="1218"/>
      <c r="AN38" s="1219"/>
      <c r="AO38" s="345" t="s">
        <v>509</v>
      </c>
      <c r="AP38" s="345" t="s">
        <v>509</v>
      </c>
      <c r="AQ38" s="346">
        <v>11</v>
      </c>
      <c r="AR38" s="334" t="s">
        <v>509</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529</v>
      </c>
      <c r="AL39" s="1218"/>
      <c r="AM39" s="1218"/>
      <c r="AN39" s="1219"/>
      <c r="AO39" s="342">
        <v>-20993</v>
      </c>
      <c r="AP39" s="342">
        <v>-3509</v>
      </c>
      <c r="AQ39" s="343">
        <v>-2100</v>
      </c>
      <c r="AR39" s="344">
        <v>67.099999999999994</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530</v>
      </c>
      <c r="AL40" s="1215"/>
      <c r="AM40" s="1215"/>
      <c r="AN40" s="1216"/>
      <c r="AO40" s="342">
        <v>-347196</v>
      </c>
      <c r="AP40" s="342">
        <v>-58030</v>
      </c>
      <c r="AQ40" s="343">
        <v>-67233</v>
      </c>
      <c r="AR40" s="344">
        <v>-13.7</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302</v>
      </c>
      <c r="AL41" s="1221"/>
      <c r="AM41" s="1221"/>
      <c r="AN41" s="1222"/>
      <c r="AO41" s="342">
        <v>123966</v>
      </c>
      <c r="AP41" s="342">
        <v>20720</v>
      </c>
      <c r="AQ41" s="343">
        <v>24874</v>
      </c>
      <c r="AR41" s="344">
        <v>-16.7</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531</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533</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499</v>
      </c>
      <c r="AN49" s="1209" t="s">
        <v>534</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535</v>
      </c>
      <c r="AO50" s="359" t="s">
        <v>536</v>
      </c>
      <c r="AP50" s="360" t="s">
        <v>537</v>
      </c>
      <c r="AQ50" s="361" t="s">
        <v>538</v>
      </c>
      <c r="AR50" s="362" t="s">
        <v>539</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540</v>
      </c>
      <c r="AL51" s="355"/>
      <c r="AM51" s="363">
        <v>1074858</v>
      </c>
      <c r="AN51" s="364">
        <v>186252</v>
      </c>
      <c r="AO51" s="365">
        <v>22.6</v>
      </c>
      <c r="AP51" s="366">
        <v>119685</v>
      </c>
      <c r="AQ51" s="367">
        <v>0</v>
      </c>
      <c r="AR51" s="368">
        <v>22.6</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541</v>
      </c>
      <c r="AM52" s="371">
        <v>638642</v>
      </c>
      <c r="AN52" s="372">
        <v>110664</v>
      </c>
      <c r="AO52" s="373">
        <v>4.2</v>
      </c>
      <c r="AP52" s="374">
        <v>68464</v>
      </c>
      <c r="AQ52" s="375">
        <v>18.399999999999999</v>
      </c>
      <c r="AR52" s="376">
        <v>-14.2</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542</v>
      </c>
      <c r="AL53" s="355"/>
      <c r="AM53" s="363">
        <v>536010</v>
      </c>
      <c r="AN53" s="364">
        <v>91814</v>
      </c>
      <c r="AO53" s="365">
        <v>-50.7</v>
      </c>
      <c r="AP53" s="366">
        <v>128611</v>
      </c>
      <c r="AQ53" s="367">
        <v>7.5</v>
      </c>
      <c r="AR53" s="368">
        <v>-58.2</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541</v>
      </c>
      <c r="AM54" s="371">
        <v>329757</v>
      </c>
      <c r="AN54" s="372">
        <v>56485</v>
      </c>
      <c r="AO54" s="373">
        <v>-49</v>
      </c>
      <c r="AP54" s="374">
        <v>61552</v>
      </c>
      <c r="AQ54" s="375">
        <v>-10.1</v>
      </c>
      <c r="AR54" s="376">
        <v>-38.9</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543</v>
      </c>
      <c r="AL55" s="355"/>
      <c r="AM55" s="363">
        <v>522711</v>
      </c>
      <c r="AN55" s="364">
        <v>88942</v>
      </c>
      <c r="AO55" s="365">
        <v>-3.1</v>
      </c>
      <c r="AP55" s="366">
        <v>138651</v>
      </c>
      <c r="AQ55" s="367">
        <v>7.8</v>
      </c>
      <c r="AR55" s="368">
        <v>-10.9</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541</v>
      </c>
      <c r="AM56" s="371">
        <v>312851</v>
      </c>
      <c r="AN56" s="372">
        <v>53233</v>
      </c>
      <c r="AO56" s="373">
        <v>-5.8</v>
      </c>
      <c r="AP56" s="374">
        <v>71211</v>
      </c>
      <c r="AQ56" s="375">
        <v>15.7</v>
      </c>
      <c r="AR56" s="376">
        <v>-21.5</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544</v>
      </c>
      <c r="AL57" s="355"/>
      <c r="AM57" s="363">
        <v>779388</v>
      </c>
      <c r="AN57" s="364">
        <v>132662</v>
      </c>
      <c r="AO57" s="365">
        <v>49.2</v>
      </c>
      <c r="AP57" s="366">
        <v>122882</v>
      </c>
      <c r="AQ57" s="367">
        <v>-11.4</v>
      </c>
      <c r="AR57" s="368">
        <v>60.6</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541</v>
      </c>
      <c r="AM58" s="371">
        <v>332449</v>
      </c>
      <c r="AN58" s="372">
        <v>56587</v>
      </c>
      <c r="AO58" s="373">
        <v>6.3</v>
      </c>
      <c r="AP58" s="374">
        <v>65785</v>
      </c>
      <c r="AQ58" s="375">
        <v>-7.6</v>
      </c>
      <c r="AR58" s="376">
        <v>13.9</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545</v>
      </c>
      <c r="AL59" s="355"/>
      <c r="AM59" s="363">
        <v>1128863</v>
      </c>
      <c r="AN59" s="364">
        <v>188678</v>
      </c>
      <c r="AO59" s="365">
        <v>42.2</v>
      </c>
      <c r="AP59" s="366">
        <v>114790</v>
      </c>
      <c r="AQ59" s="367">
        <v>-6.6</v>
      </c>
      <c r="AR59" s="368">
        <v>48.8</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541</v>
      </c>
      <c r="AM60" s="371">
        <v>467868</v>
      </c>
      <c r="AN60" s="372">
        <v>78200</v>
      </c>
      <c r="AO60" s="373">
        <v>38.200000000000003</v>
      </c>
      <c r="AP60" s="374">
        <v>55601</v>
      </c>
      <c r="AQ60" s="375">
        <v>-15.5</v>
      </c>
      <c r="AR60" s="376">
        <v>53.7</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546</v>
      </c>
      <c r="AL61" s="377"/>
      <c r="AM61" s="378">
        <v>808366</v>
      </c>
      <c r="AN61" s="379">
        <v>137670</v>
      </c>
      <c r="AO61" s="380">
        <v>12</v>
      </c>
      <c r="AP61" s="381">
        <v>124924</v>
      </c>
      <c r="AQ61" s="382">
        <v>-0.5</v>
      </c>
      <c r="AR61" s="368">
        <v>12.5</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541</v>
      </c>
      <c r="AM62" s="371">
        <v>416313</v>
      </c>
      <c r="AN62" s="372">
        <v>71034</v>
      </c>
      <c r="AO62" s="373">
        <v>-1.2</v>
      </c>
      <c r="AP62" s="374">
        <v>64523</v>
      </c>
      <c r="AQ62" s="375">
        <v>0.2</v>
      </c>
      <c r="AR62" s="376">
        <v>-1.4</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bqwZ1S+1SiKA6Cj1vUDBdf5kn6ssH1v2YuM2mFyE7NsvG7gh9WUUoqL8EYJRPHR6YMBWTb3+jt4UeM6gZBnS9w==" saltValue="gOeTRL1wL/I8OiJvWNBQp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90" zoomScaleNormal="9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2ikI96ZDi1JQcHoo9yQFl6zC7eZgr0jIDzy6sK3g42iYXjVdvEJIYNkLUC7nSQeWGrbr+Fu0wUXfKFkgr6kYhg==" saltValue="eLSvQUhk6zAe4eemue5UFw=="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4294967294"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7aaOgDjsVeKTqmpjRZuRUps3ZS7Fi340sr4LL4DfugobrATenk9Ro7loC+cd+b0B7Eqw8n2DIdQukJOqvqtSIQ==" saltValue="6sgCnRX+fZJxl/73W8UW3w=="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4294967294"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232" t="s">
        <v>3</v>
      </c>
      <c r="D47" s="1232"/>
      <c r="E47" s="1233"/>
      <c r="F47" s="11">
        <v>39.89</v>
      </c>
      <c r="G47" s="12">
        <v>42.8</v>
      </c>
      <c r="H47" s="12">
        <v>40.65</v>
      </c>
      <c r="I47" s="12">
        <v>50.61</v>
      </c>
      <c r="J47" s="13">
        <v>49.73</v>
      </c>
    </row>
    <row r="48" spans="2:10" ht="57.75" customHeight="1" x14ac:dyDescent="0.15">
      <c r="B48" s="14"/>
      <c r="C48" s="1234" t="s">
        <v>4</v>
      </c>
      <c r="D48" s="1234"/>
      <c r="E48" s="1235"/>
      <c r="F48" s="15">
        <v>6.62</v>
      </c>
      <c r="G48" s="16">
        <v>5.54</v>
      </c>
      <c r="H48" s="16">
        <v>9.5</v>
      </c>
      <c r="I48" s="16">
        <v>6.58</v>
      </c>
      <c r="J48" s="17">
        <v>4.54</v>
      </c>
    </row>
    <row r="49" spans="2:10" ht="57.75" customHeight="1" thickBot="1" x14ac:dyDescent="0.2">
      <c r="B49" s="18"/>
      <c r="C49" s="1236" t="s">
        <v>5</v>
      </c>
      <c r="D49" s="1236"/>
      <c r="E49" s="1237"/>
      <c r="F49" s="19" t="s">
        <v>555</v>
      </c>
      <c r="G49" s="20" t="s">
        <v>556</v>
      </c>
      <c r="H49" s="20" t="s">
        <v>557</v>
      </c>
      <c r="I49" s="20">
        <v>3.11</v>
      </c>
      <c r="J49" s="21" t="s">
        <v>558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2/TnIt6baxivIvA5g5oHYvroKmfUjReBA3xd1kRG9JiILSI4fu8ptjaTNmgLo+jH58Wifbsx3hrjk7TiBWMoLg==" saltValue="UA+by8iFqctAftpXRZWnJ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2020-09-13T23:55:55Z</cp:lastPrinted>
  <dcterms:created xsi:type="dcterms:W3CDTF">2020-02-10T02:27:20Z</dcterms:created>
  <dcterms:modified xsi:type="dcterms:W3CDTF">2020-09-16T10:20:14Z</dcterms:modified>
  <cp:category/>
</cp:coreProperties>
</file>