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<sst xmlns="http://schemas.openxmlformats.org/spreadsheetml/2006/main" count="1156" uniqueCount="604">
  <si>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</si>
  <si>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</si>
  <si>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</si>
  <si>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</si>
  <si>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</si>
  <si>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</si>
  <si>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</si>
  <si>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</si>
  <si>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</si>
  <si>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</si>
  <si>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</si>
  <si>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</si>
  <si>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</si>
  <si>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</si>
  <si>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</si>
  <si>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</si>
  <si>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</si>
  <si>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</si>
  <si>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</si>
  <si>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</si>
  <si>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</si>
  <si>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</si>
  <si>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</si>
  <si>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</si>
  <si>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</si>
  <si>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</si>
  <si>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</si>
  <si>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</si>
  <si>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</si>
  <si>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</si>
  <si>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</si>
  <si>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</si>
  <si>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</si>
  <si>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</si>
  <si>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</si>
  <si>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</si>
  <si>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</si>
  <si>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</si>
  <si>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</si>
  <si>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</si>
  <si>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</si>
  <si>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</si>
  <si>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</si>
  <si>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</si>
  <si>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</si>
  <si>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</si>
  <si>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</si>
  <si>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</si>
  <si>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</si>
  <si>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</si>
  <si>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</si>
  <si>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</si>
  <si>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</si>
  <si>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</si>
  <si>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</si>
  <si>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</si>
  <si>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</si>
  <si>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</si>
  <si>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</si>
  <si>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</si>
  <si>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</si>
  <si>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</si>
  <si>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</si>
  <si>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</si>
  <si>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</si>
  <si>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</si>
  <si>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</si>
  <si>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</si>
  <si>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</si>
  <si>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</si>
  <si>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</si>
  <si>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</si>
  <si>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</si>
  <si>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</si>
  <si>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</si>
  <si>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</si>
  <si>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</si>
  <si>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</si>
  <si>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</si>
  <si>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</si>
  <si>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</si>
  <si>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</si>
  <si>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</si>
  <si>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</si>
  <si>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</si>
  <si>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</si>
  <si>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</si>
  <si>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</si>
  <si>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</si>
  <si>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</si>
  <si>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</si>
  <si>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</si>
  <si>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</si>
  <si>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</si>
  <si>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</si>
  <si>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</si>
  <si>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</si>
  <si>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</si>
  <si>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大衡村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</si>
  <si>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</si>
  <si>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</si>
  <si>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</si>
  <si>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</si>
  <si>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</si>
  <si>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</si>
  <si>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</si>
  <si>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</si>
  <si>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</si>
  <si>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</si>
  <si>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</si>
  <si>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</si>
  <si>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</si>
  <si>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</si>
  <si>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</si>
  <si>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</si>
  <si>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</si>
  <si>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</si>
  <si>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</si>
  <si>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</si>
  <si>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</si>
  <si>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</si>
  <si>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</si>
  <si>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</si>
  <si>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</si>
  <si>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</si>
  <si>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</si>
  <si>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</si>
  <si>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</si>
  <si>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</si>
  <si>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</si>
  <si>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</si>
  <si>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</si>
  <si>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</si>
  <si>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</si>
  <si>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</si>
  <si>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</si>
  <si>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</si>
  <si>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</si>
  <si>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</si>
  <si>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</si>
  <si>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</si>
  <si>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</si>
  <si>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</si>
  <si>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</si>
  <si>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</si>
  <si>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</si>
  <si>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</si>
  <si>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</si>
  <si>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</si>
  <si>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</si>
  <si>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</si>
  <si>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</si>
  <si>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</si>
  <si>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</si>
  <si>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</si>
  <si>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</si>
  <si>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</si>
  <si>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</si>
  <si>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</si>
  <si>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</si>
  <si>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</si>
  <si>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</si>
  <si>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</si>
  <si>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</si>
  <si>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</si>
  <si>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</si>
  <si>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</si>
  <si>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</si>
  <si>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</si>
  <si>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</si>
  <si>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</si>
  <si>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</si>
  <si>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</si>
  <si>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</si>
  <si>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</si>
  <si>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</si>
  <si>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</si>
  <si>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</si>
  <si>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</si>
  <si>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</si>
  <si>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</si>
  <si>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</si>
  <si>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</si>
  <si>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</si>
  <si>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</si>
  <si>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</si>
  <si>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</si>
  <si>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</si>
  <si>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</si>
  <si>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</si>
  <si>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</si>
  <si>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</si>
  <si>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</si>
  <si>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</si>
  <si>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</si>
  <si>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</si>
  <si>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</si>
  <si>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</si>
  <si>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</si>
  <si>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</si>
  <si>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</si>
  <si>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</si>
  <si>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</si>
  <si>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</si>
  <si>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</si>
  <si>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</si>
  <si>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</si>
  <si>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</si>
  <si>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</si>
  <si>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</si>
  <si>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</si>
  <si>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</si>
  <si>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</si>
  <si>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</si>
  <si>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</si>
  <si>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</si>
  <si>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</si>
  <si>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宮城県大衡村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</si>
  <si>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</si>
  <si>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</si>
  <si>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</si>
  <si>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</si>
  <si>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</si>
  <si>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</si>
  <si>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</si>
  <si>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</si>
  <si>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</si>
  <si>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</si>
  <si>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</si>
  <si>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</si>
  <si>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</si>
  <si>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</si>
  <si>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</si>
  <si>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</si>
  <si>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</si>
  <si>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</si>
  <si>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</si>
  <si>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</si>
  <si>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</si>
  <si>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</si>
  <si>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</si>
  <si>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</si>
  <si>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</si>
  <si>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</si>
  <si>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</si>
  <si>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</si>
  <si>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</si>
  <si>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</si>
  <si>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</si>
  <si>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</si>
  <si>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</si>
  <si>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</si>
  <si>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</si>
  <si>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</si>
  <si>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</si>
  <si>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</si>
  <si>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</si>
  <si>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</si>
  <si>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</si>
  <si>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</si>
  <si>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</si>
  <si>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</si>
  <si>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</si>
  <si>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</si>
  <si>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</si>
  <si>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</si>
  <si>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</si>
  <si>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</si>
  <si>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</si>
  <si>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</si>
  <si>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</si>
  <si>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</si>
  <si>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</si>
  <si>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</si>
  <si>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</si>
  <si>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</si>
  <si>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</si>
  <si>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</si>
  <si>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</si>
  <si>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</si>
  <si>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</si>
  <si>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</si>
  <si>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</si>
  <si>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</si>
  <si>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</si>
  <si>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</si>
  <si>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</si>
  <si>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</si>
  <si>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</si>
  <si>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</si>
  <si>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</si>
  <si>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</si>
  <si>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</si>
  <si>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</si>
  <si>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</si>
  <si>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</si>
  <si>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</si>
  <si>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</si>
  <si>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</si>
  <si>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</si>
  <si>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</si>
  <si>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</si>
  <si>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</si>
  <si>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</si>
  <si>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</si>
  <si>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</si>
  <si>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</si>
  <si>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</si>
  <si>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</si>
  <si>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</si>
  <si>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</si>
  <si>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</si>
  <si>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</si>
  <si>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</si>
  <si>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</si>
  <si>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</si>
  <si>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</si>
  <si>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</si>
  <si>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</si>
  <si>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</si>
  <si>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</si>
  <si>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</si>
  <si>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</si>
  <si>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</si>
  <si>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</si>
  <si>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</si>
  <si>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</si>
  <si>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</si>
  <si>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</si>
  <si>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</si>
  <si>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</si>
  <si>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</si>
  <si>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</si>
  <si>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</si>
  <si>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</si>
  <si>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</si>
  <si>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</si>
  <si>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</si>
  <si>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</si>
  <si>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</si>
  <si>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</si>
  <si>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</si>
  <si>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</si>
  <si>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</si>
  <si>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</si>
  <si>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</si>
  <si>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</si>
  <si>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</si>
  <si>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</si>
  <si>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</si>
  <si>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</si>
  <si>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</si>
  <si>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</si>
  <si>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</si>
  <si>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</si>
  <si>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</si>
  <si>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</si>
  <si>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</si>
  <si>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</si>
  <si>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</si>
  <si>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</si>
  <si>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</si>
  <si>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</si>
  <si>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</si>
  <si>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</si>
  <si>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</si>
  <si>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</si>
  <si>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宮城県大衡村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</si>
  <si>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</si>
  <si>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</si>
  <si>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</si>
  <si>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</si>
  <si>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</si>
  <si>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</si>
  <si>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</si>
  <si>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</si>
  <si>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</si>
  <si>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</si>
  <si>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</si>
  <si>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</si>
  <si>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</si>
  <si>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</si>
  <si>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</si>
  <si>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</si>
  <si>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</si>
  <si>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</si>
  <si>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</si>
  <si>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</si>
  <si>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</si>
  <si>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</si>
  <si>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</si>
  <si>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</si>
  <si>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</si>
  <si>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</si>
  <si>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</si>
  <si>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</si>
  <si>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</si>
  <si>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</si>
  <si>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</si>
  <si>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</si>
  <si>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</si>
  <si>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</si>
  <si>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</si>
  <si>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</si>
  <si>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</si>
  <si>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</si>
  <si>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</si>
  <si>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</si>
  <si>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戸別合併処理浄化槽特別会計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</si>
  <si>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</si>
  <si>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</si>
  <si>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</si>
  <si>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</si>
  <si>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</si>
  <si>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</si>
  <si>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</si>
  <si>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</si>
  <si>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</si>
  <si>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</si>
  <si>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</si>
  <si>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</si>
  <si>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</si>
  <si>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</si>
  <si>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</si>
  <si>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</si>
  <si>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</si>
  <si>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</si>
  <si>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</si>
  <si>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</si>
  <si>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</si>
  <si>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</si>
  <si>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</si>
  <si>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</si>
  <si>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</si>
  <si>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</si>
  <si>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</si>
  <si>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</si>
  <si>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</si>
  <si>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</si>
  <si>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</si>
  <si>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</si>
  <si>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</si>
  <si>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</si>
  <si>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</si>
  <si>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</si>
  <si>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</si>
  <si>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</si>
  <si>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</si>
  <si>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</si>
  <si>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</si>
  <si>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</si>
  <si>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</si>
  <si>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</si>
  <si>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</si>
  <si>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</si>
  <si>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</si>
  <si>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</si>
  <si>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</si>
  <si>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</si>
  <si>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</si>
  <si>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</si>
  <si>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</si>
  <si>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</si>
  <si>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</si>
  <si>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</si>
  <si>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</si>
  <si>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</si>
  <si>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</si>
  <si>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</si>
  <si>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戸別合併処理浄化槽特別会計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</si>
  <si>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</si>
  <si>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</si>
  <si>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</si>
  <si>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</si>
  <si>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</si>
  <si>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</si>
  <si>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</si>
  <si>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</si>
  <si>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</si>
  <si>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</si>
  <si>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</si>
  <si>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</si>
  <si>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</si>
  <si>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</si>
  <si>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</si>
  <si>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</si>
  <si>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</si>
  <si>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</si>
  <si>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</si>
  <si>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</si>
  <si>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</si>
  <si>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</si>
  <si>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</si>
  <si>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</si>
  <si>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</si>
  <si>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</si>
  <si>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</si>
  <si>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</si>
  <si>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</si>
  <si>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</si>
  <si>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</si>
  <si>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</si>
  <si>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</si>
  <si>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</si>
  <si>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</si>
  <si>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</si>
  <si>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</si>
  <si>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</si>
  <si>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</si>
  <si>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</si>
  <si>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</si>
  <si>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</si>
  <si>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</si>
  <si>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</si>
  <si>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</si>
  <si>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</si>
  <si>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</si>
  <si>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</si>
  <si>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</si>
  <si>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</si>
  <si>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</si>
  <si>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</si>
  <si>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</si>
  <si>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</si>
  <si>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</si>
  <si>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</si>
  <si>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</si>
  <si>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</si>
  <si>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</si>
  <si>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</si>
  <si>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</si>
  <si>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</si>
  <si>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</si>
  <si>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</si>
  <si>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</si>
  <si>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</si>
  <si>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</si>
  <si>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</si>
  <si>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</si>
  <si>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</si>
  <si>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</si>
  <si>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</si>
  <si>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</si>
  <si>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</si>
  <si>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</si>
  <si>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</si>
  <si>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</si>
  <si>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</si>
  <si>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</si>
  <si>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</si>
  <si>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</si>
  <si>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</si>
  <si>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</si>
  <si>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</si>
  <si>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</si>
  <si>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4.12</t>
  </si>
  <si>
    <t>▲ 0.92</t>
  </si>
  <si>
    <t>▲ 0.96</t>
  </si>
  <si>
    <t>▲ 6.36</t>
  </si>
  <si>
    <t>水道事業会計</t>
  </si>
  <si>
    <t>一般会計</t>
  </si>
  <si>
    <t>国民健康保険事業勘定特別会計</t>
  </si>
  <si>
    <t>介護保険事業勘定特別会計</t>
  </si>
  <si>
    <t>下水道事業特別会計</t>
  </si>
  <si>
    <t>後期高齢者医療特別会計</t>
  </si>
  <si>
    <t>戸別合併処理浄化槽特別会計</t>
  </si>
  <si>
    <t>宅地造成事業特別会計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</si>
  <si>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</si>
  <si>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</si>
  <si>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</si>
  <si>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</si>
  <si>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</si>
  <si>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</si>
  <si>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</si>
  <si>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</si>
  <si>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黒川地域行政事務組合（一般会計）</t>
    <rPh sb="0" eb="2">
      <t>クロカワ</t>
    </rPh>
    <rPh sb="2" eb="4">
      <t>チイキ</t>
    </rPh>
    <rPh sb="4" eb="6">
      <t>ギョウセイ</t>
    </rPh>
    <rPh sb="6" eb="8">
      <t>ジム</t>
    </rPh>
    <rPh sb="8" eb="10">
      <t>クミアイ</t>
    </rPh>
    <rPh sb="11" eb="13">
      <t>イッパン</t>
    </rPh>
    <rPh sb="13" eb="15">
      <t>カイケイ</t>
    </rPh>
    <phoneticPr fontId="18"/>
  </si>
  <si>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18"/>
  </si>
  <si>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18"/>
  </si>
  <si>
    <t>大衡村外１町牛野ダム管理組合</t>
    <rPh sb="0" eb="3">
      <t>オオヒラムラ</t>
    </rPh>
    <rPh sb="3" eb="4">
      <t>ソト</t>
    </rPh>
    <rPh sb="5" eb="6">
      <t>マチ</t>
    </rPh>
    <rPh sb="6" eb="7">
      <t>ウシ</t>
    </rPh>
    <rPh sb="7" eb="8">
      <t>ノ</t>
    </rPh>
    <rPh sb="10" eb="12">
      <t>カンリ</t>
    </rPh>
    <rPh sb="12" eb="14">
      <t>クミアイ</t>
    </rPh>
    <phoneticPr fontId="18"/>
  </si>
  <si>
    <t>色麻町外１市１ヶ村花川ダム管理組合</t>
    <rPh sb="0" eb="2">
      <t>シカマ</t>
    </rPh>
    <rPh sb="2" eb="3">
      <t>マチ</t>
    </rPh>
    <rPh sb="3" eb="4">
      <t>ホカ</t>
    </rPh>
    <rPh sb="5" eb="6">
      <t>シ</t>
    </rPh>
    <rPh sb="8" eb="9">
      <t>ムラ</t>
    </rPh>
    <rPh sb="9" eb="11">
      <t>ハナカワ</t>
    </rPh>
    <rPh sb="13" eb="15">
      <t>カンリ</t>
    </rPh>
    <rPh sb="15" eb="17">
      <t>クミアイ</t>
    </rPh>
    <phoneticPr fontId="18"/>
  </si>
  <si>
    <t>宮城県市町村職員退職手当組合</t>
    <rPh sb="0" eb="3">
      <t>ミヤギケン</t>
    </rPh>
    <rPh sb="3" eb="6">
      <t>シチョウソン</t>
    </rPh>
    <rPh sb="6" eb="8">
      <t>ショクイン</t>
    </rPh>
    <rPh sb="8" eb="10">
      <t>タイショク</t>
    </rPh>
    <rPh sb="10" eb="12">
      <t>テアテ</t>
    </rPh>
    <rPh sb="12" eb="14">
      <t>クミアイ</t>
    </rPh>
    <phoneticPr fontId="18"/>
  </si>
  <si>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18"/>
  </si>
  <si>
    <t>宮城県市町村自治振興センター</t>
    <rPh sb="0" eb="3">
      <t>ミヤギケン</t>
    </rPh>
    <rPh sb="3" eb="6">
      <t>シチョウソン</t>
    </rPh>
    <rPh sb="6" eb="8">
      <t>ジチ</t>
    </rPh>
    <rPh sb="8" eb="10">
      <t>シンコウ</t>
    </rPh>
    <phoneticPr fontId="18"/>
  </si>
  <si>
    <t>宮城県後期高齢者医療広域連合</t>
    <rPh sb="0" eb="3">
      <t>ミヤギケン</t>
    </rPh>
    <rPh sb="3" eb="5">
      <t>コウキ</t>
    </rPh>
    <rPh sb="5" eb="8">
      <t>コウレイシャ</t>
    </rPh>
    <rPh sb="8" eb="10">
      <t>イリョウ</t>
    </rPh>
    <rPh sb="10" eb="12">
      <t>コウイキ</t>
    </rPh>
    <rPh sb="12" eb="14">
      <t>レンゴウ</t>
    </rPh>
    <phoneticPr fontId="18"/>
  </si>
  <si>
    <t>㈱万葉まちづくりセンター</t>
    <phoneticPr fontId="2"/>
  </si>
  <si>
    <t>①ふるさと創生基金</t>
    <rPh sb="5" eb="7">
      <t>ソウセイ</t>
    </rPh>
    <rPh sb="7" eb="9">
      <t>キキン</t>
    </rPh>
    <phoneticPr fontId="2"/>
  </si>
  <si>
    <t>②大衡村長寿社会対策基金</t>
    <rPh sb="1" eb="4">
      <t>オオヒラムラ</t>
    </rPh>
    <rPh sb="4" eb="6">
      <t>チョウジュ</t>
    </rPh>
    <rPh sb="6" eb="8">
      <t>シャカイ</t>
    </rPh>
    <rPh sb="8" eb="10">
      <t>タイサク</t>
    </rPh>
    <rPh sb="10" eb="12">
      <t>キキン</t>
    </rPh>
    <phoneticPr fontId="2"/>
  </si>
  <si>
    <t>③地域振興整備基金</t>
    <rPh sb="1" eb="3">
      <t>チイキ</t>
    </rPh>
    <rPh sb="3" eb="5">
      <t>シンコウ</t>
    </rPh>
    <rPh sb="5" eb="7">
      <t>セイビ</t>
    </rPh>
    <rPh sb="7" eb="9">
      <t>キキン</t>
    </rPh>
    <phoneticPr fontId="2"/>
  </si>
  <si>
    <t>⑤大衡村企業立地促進基金</t>
    <rPh sb="1" eb="4">
      <t>オオヒラムラ</t>
    </rPh>
    <rPh sb="4" eb="6">
      <t>キギョウ</t>
    </rPh>
    <rPh sb="6" eb="8">
      <t>リッチ</t>
    </rPh>
    <rPh sb="8" eb="10">
      <t>ソクシン</t>
    </rPh>
    <rPh sb="10" eb="12">
      <t>キキン</t>
    </rPh>
    <phoneticPr fontId="2"/>
  </si>
  <si>
    <t>-</t>
    <phoneticPr fontId="2"/>
  </si>
  <si>
    <t>吉田川流域溜池大和町外３市３ヶ町村組合</t>
    <rPh sb="0" eb="2">
      <t>ヨシダ</t>
    </rPh>
    <rPh sb="2" eb="3">
      <t>ガワ</t>
    </rPh>
    <rPh sb="3" eb="5">
      <t>リュウイキ</t>
    </rPh>
    <rPh sb="5" eb="7">
      <t>タメイケ</t>
    </rPh>
    <rPh sb="7" eb="10">
      <t>タイワチョウ</t>
    </rPh>
    <rPh sb="10" eb="11">
      <t>ホカ</t>
    </rPh>
    <rPh sb="12" eb="13">
      <t>シ</t>
    </rPh>
    <rPh sb="15" eb="17">
      <t>チョウソン</t>
    </rPh>
    <rPh sb="17" eb="19">
      <t>クミアイ</t>
    </rPh>
    <phoneticPr fontId="18"/>
  </si>
  <si>
    <t>④大衡村特定防衛施設周辺整備調整交付金事業基金</t>
    <rPh sb="1" eb="4">
      <t>オオヒラムラ</t>
    </rPh>
    <rPh sb="4" eb="6">
      <t>トクテイ</t>
    </rPh>
    <rPh sb="6" eb="8">
      <t>ボウエイ</t>
    </rPh>
    <rPh sb="8" eb="10">
      <t>シセツ</t>
    </rPh>
    <rPh sb="10" eb="12">
      <t>シュウヘン</t>
    </rPh>
    <rPh sb="12" eb="14">
      <t>セイビ</t>
    </rPh>
    <rPh sb="14" eb="16">
      <t>チョウセイ</t>
    </rPh>
    <rPh sb="16" eb="19">
      <t>コウフキン</t>
    </rPh>
    <rPh sb="19" eb="21">
      <t>ジギョウ</t>
    </rPh>
    <rPh sb="21" eb="2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</si>
  <si>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</si>
  <si>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</si>
  <si>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</si>
  <si>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</si>
  <si>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</si>
  <si>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</si>
  <si>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</si>
  <si>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</si>
  <si>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</si>
  <si>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</si>
  <si>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平成２８年度決算では住宅団地整備事業に係る起債額の増加が要因となり将来負担比率が発生したが、これは一時的なものであり、以降、将来負担比率は発生していない。
　今後も公共施設等総合管理計画などに基づき施設の維持管理を適切に進めていくとともに、重要施策である企業誘致、定住促進施策を実施し、歳入の確保を図るほか、各種事業内容の精査により起債発行額の抑制に努めることとする。</t>
    <rPh sb="0" eb="2">
      <t>ヘイセイ</t>
    </rPh>
    <rPh sb="4" eb="6">
      <t>ネンド</t>
    </rPh>
    <rPh sb="6" eb="8">
      <t>ケッサン</t>
    </rPh>
    <rPh sb="10" eb="12">
      <t>ジュウタク</t>
    </rPh>
    <rPh sb="12" eb="14">
      <t>ダンチ</t>
    </rPh>
    <rPh sb="14" eb="16">
      <t>セイビ</t>
    </rPh>
    <rPh sb="16" eb="18">
      <t>ジギョウ</t>
    </rPh>
    <rPh sb="19" eb="20">
      <t>カカ</t>
    </rPh>
    <rPh sb="21" eb="23">
      <t>キサイ</t>
    </rPh>
    <rPh sb="23" eb="24">
      <t>ガク</t>
    </rPh>
    <rPh sb="25" eb="27">
      <t>ゾウカ</t>
    </rPh>
    <rPh sb="28" eb="30">
      <t>ヨウイン</t>
    </rPh>
    <rPh sb="33" eb="35">
      <t>ショウライ</t>
    </rPh>
    <rPh sb="35" eb="37">
      <t>フタン</t>
    </rPh>
    <rPh sb="37" eb="39">
      <t>ヒリツ</t>
    </rPh>
    <rPh sb="40" eb="42">
      <t>ハッセイ</t>
    </rPh>
    <rPh sb="49" eb="52">
      <t>イチジテキ</t>
    </rPh>
    <rPh sb="59" eb="61">
      <t>イコウ</t>
    </rPh>
    <rPh sb="62" eb="64">
      <t>ショウライ</t>
    </rPh>
    <rPh sb="64" eb="66">
      <t>フタン</t>
    </rPh>
    <rPh sb="66" eb="68">
      <t>ヒリツ</t>
    </rPh>
    <rPh sb="69" eb="71">
      <t>ハッセイ</t>
    </rPh>
    <rPh sb="79" eb="81">
      <t>コンゴ</t>
    </rPh>
    <rPh sb="82" eb="84">
      <t>コウキョウ</t>
    </rPh>
    <rPh sb="84" eb="86">
      <t>シセツ</t>
    </rPh>
    <rPh sb="86" eb="87">
      <t>トウ</t>
    </rPh>
    <rPh sb="87" eb="89">
      <t>ソウゴウ</t>
    </rPh>
    <rPh sb="89" eb="91">
      <t>カンリ</t>
    </rPh>
    <rPh sb="91" eb="93">
      <t>ケイカク</t>
    </rPh>
    <rPh sb="96" eb="97">
      <t>モト</t>
    </rPh>
    <rPh sb="99" eb="101">
      <t>シセツ</t>
    </rPh>
    <rPh sb="102" eb="104">
      <t>イジ</t>
    </rPh>
    <rPh sb="104" eb="106">
      <t>カンリ</t>
    </rPh>
    <rPh sb="107" eb="109">
      <t>テキセツ</t>
    </rPh>
    <rPh sb="110" eb="111">
      <t>スス</t>
    </rPh>
    <rPh sb="120" eb="122">
      <t>ジュウヨウ</t>
    </rPh>
    <rPh sb="122" eb="123">
      <t>セ</t>
    </rPh>
    <rPh sb="123" eb="124">
      <t>サク</t>
    </rPh>
    <rPh sb="127" eb="129">
      <t>キギョウ</t>
    </rPh>
    <rPh sb="129" eb="131">
      <t>ユウチ</t>
    </rPh>
    <rPh sb="132" eb="134">
      <t>テイジュウ</t>
    </rPh>
    <rPh sb="134" eb="136">
      <t>ソクシン</t>
    </rPh>
    <rPh sb="136" eb="137">
      <t>セ</t>
    </rPh>
    <rPh sb="137" eb="138">
      <t>サク</t>
    </rPh>
    <rPh sb="139" eb="141">
      <t>ジッシ</t>
    </rPh>
    <rPh sb="143" eb="145">
      <t>サイニュウ</t>
    </rPh>
    <rPh sb="146" eb="148">
      <t>カクホ</t>
    </rPh>
    <rPh sb="149" eb="150">
      <t>ハカ</t>
    </rPh>
    <rPh sb="154" eb="156">
      <t>カクシュ</t>
    </rPh>
    <rPh sb="156" eb="158">
      <t>ジギョウ</t>
    </rPh>
    <rPh sb="158" eb="160">
      <t>ナイヨウ</t>
    </rPh>
    <rPh sb="161" eb="163">
      <t>セイサ</t>
    </rPh>
    <rPh sb="166" eb="168">
      <t>キサイ</t>
    </rPh>
    <rPh sb="168" eb="171">
      <t>ハッコウガク</t>
    </rPh>
    <rPh sb="172" eb="174">
      <t>ヨクセイ</t>
    </rPh>
    <rPh sb="175" eb="176">
      <t>ツト</t>
    </rPh>
    <phoneticPr fontId="5"/>
  </si>
  <si>
    <t>　実質公債費比率は横ばいであったH28までから、一転して減少傾向にあり、H30では減少幅も大きくなっている。これは、企業誘致等による税収増により標準財政規模が増加したことが考えられる。
　今後も公共施設等総合管理計画などに基づき施設の維持管理を適切に進めていくとともに、重要施策である企業誘致、定住促進施策を実施し、歳入の確保を図るほか、各種事業内容の精査により起債発行額の抑制に努めることとする。</t>
    <rPh sb="1" eb="3">
      <t>ジッシツ</t>
    </rPh>
    <rPh sb="3" eb="6">
      <t>コウサイヒ</t>
    </rPh>
    <rPh sb="6" eb="8">
      <t>ヒリツ</t>
    </rPh>
    <rPh sb="9" eb="10">
      <t>ヨコ</t>
    </rPh>
    <rPh sb="24" eb="26">
      <t>イッテン</t>
    </rPh>
    <rPh sb="28" eb="30">
      <t>ゲンショウ</t>
    </rPh>
    <rPh sb="30" eb="32">
      <t>ケイコウ</t>
    </rPh>
    <rPh sb="41" eb="44">
      <t>ゲンショウハバ</t>
    </rPh>
    <rPh sb="45" eb="46">
      <t>オオ</t>
    </rPh>
    <rPh sb="58" eb="60">
      <t>キギョウ</t>
    </rPh>
    <rPh sb="60" eb="62">
      <t>ユウチ</t>
    </rPh>
    <rPh sb="62" eb="63">
      <t>トウ</t>
    </rPh>
    <rPh sb="66" eb="69">
      <t>ゼイシュウゾウ</t>
    </rPh>
    <rPh sb="72" eb="74">
      <t>ヒョウジュン</t>
    </rPh>
    <rPh sb="74" eb="76">
      <t>ザイセイ</t>
    </rPh>
    <rPh sb="76" eb="78">
      <t>キボ</t>
    </rPh>
    <rPh sb="79" eb="81">
      <t>ゾウカ</t>
    </rPh>
    <rPh sb="86" eb="8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</si>
</sst>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AAEF-4F75-9FC8-CC54332533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186252</c:v>
                </c:pt>
                <c:pt idx="1">
                  <c:v>91814</c:v>
                </c:pt>
                <c:pt idx="2">
                  <c:v>88942</c:v>
                </c:pt>
                <c:pt idx="3">
                  <c:v>132662</c:v>
                </c:pt>
                <c:pt idx="4">
                  <c:v>188678</c:v>
                </c:pt>
              </c:numCache>
            </c:numRef>
          </c:val>
          <c:smooth val="0"/>
          <c:extLst>
            <c:ext xmlns:c16="http://schemas.microsoft.com/office/drawing/2014/chart" uri="{C3380CC4-5D6E-409C-BE32-E72D297353CC}">
              <c16:uniqueId val="{00000001-AAEF-4F75-9FC8-CC54332533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6.62</c:v>
                </c:pt>
                <c:pt idx="1">
                  <c:v>5.54</c:v>
                </c:pt>
                <c:pt idx="2">
                  <c:v>9.5</c:v>
                </c:pt>
                <c:pt idx="3">
                  <c:v>6.58</c:v>
                </c:pt>
                <c:pt idx="4">
                  <c:v>4.54</c:v>
                </c:pt>
              </c:numCache>
            </c:numRef>
          </c:val>
          <c:extLst>
            <c:ext xmlns:c16="http://schemas.microsoft.com/office/drawing/2014/chart" uri="{C3380CC4-5D6E-409C-BE32-E72D297353CC}">
              <c16:uniqueId val="{00000000-5299-469D-BC57-1A2BE3147E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39.89</c:v>
                </c:pt>
                <c:pt idx="1">
                  <c:v>42.8</c:v>
                </c:pt>
                <c:pt idx="2">
                  <c:v>40.65</c:v>
                </c:pt>
                <c:pt idx="3">
                  <c:v>50.61</c:v>
                </c:pt>
                <c:pt idx="4">
                  <c:v>49.73</c:v>
                </c:pt>
              </c:numCache>
            </c:numRef>
          </c:val>
          <c:extLst>
            <c:ext xmlns:c16="http://schemas.microsoft.com/office/drawing/2014/chart" uri="{C3380CC4-5D6E-409C-BE32-E72D297353CC}">
              <c16:uniqueId val="{00000001-5299-469D-BC57-1A2BE3147E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-4.12</c:v>
                </c:pt>
                <c:pt idx="1">
                  <c:v>-0.92</c:v>
                </c:pt>
                <c:pt idx="2">
                  <c:v>-0.96</c:v>
                </c:pt>
                <c:pt idx="3">
                  <c:v>3.11</c:v>
                </c:pt>
                <c:pt idx="4">
                  <c:v>-6.36</c:v>
                </c:pt>
              </c:numCache>
            </c:numRef>
          </c:val>
          <c:smooth val="0"/>
          <c:extLst>
            <c:ext xmlns:c16="http://schemas.microsoft.com/office/drawing/2014/chart" uri="{C3380CC4-5D6E-409C-BE32-E72D297353CC}">
              <c16:uniqueId val="{00000002-5299-469D-BC57-1A2BE3147E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1F-4AE2-83B2-686BE316C7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1F-4AE2-83B2-686BE316C7DE}"/>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6</c:v>
                </c:pt>
                <c:pt idx="8">
                  <c:v>#N/A</c:v>
                </c:pt>
                <c:pt idx="9">
                  <c:v>0</c:v>
                </c:pt>
              </c:numCache>
            </c:numRef>
          </c:val>
          <c:extLst>
            <c:ext xmlns:c16="http://schemas.microsoft.com/office/drawing/2014/chart" uri="{C3380CC4-5D6E-409C-BE32-E72D297353CC}">
              <c16:uniqueId val="{00000002-1B1F-4AE2-83B2-686BE316C7DE}"/>
            </c:ext>
          </c:extLst>
        </c:ser>
        <c:ser>
          <c:idx val="3"/>
          <c:order val="3"/>
          <c:tx>
            <c:strRef>
              <c:f>データシート!$A$30</c:f>
              <c:strCache>
                <c:ptCount val="1"/>
                <c:pt idx="0">
                  <c:v>戸別合併処理浄化槽特別会計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0.06</c:v>
                </c:pt>
                <c:pt idx="4">
                  <c:v>#N/A</c:v>
                </c:pt>
                <c:pt idx="5">
                  <c:v>0.05</c:v>
                </c:pt>
                <c:pt idx="6">
                  <c:v>#N/A</c:v>
                </c:pt>
                <c:pt idx="7">
                  <c:v>0.03</c:v>
                </c:pt>
                <c:pt idx="8">
                  <c:v>#N/A</c:v>
                </c:pt>
                <c:pt idx="9">
                  <c:v>0.02</c:v>
                </c:pt>
              </c:numCache>
            </c:numRef>
          </c:val>
          <c:extLst>
            <c:ext xmlns:c16="http://schemas.microsoft.com/office/drawing/2014/chart" uri="{C3380CC4-5D6E-409C-BE32-E72D297353CC}">
              <c16:uniqueId val="{00000003-1B1F-4AE2-83B2-686BE316C7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0.05</c:v>
                </c:pt>
                <c:pt idx="8">
                  <c:v>#N/A</c:v>
                </c:pt>
                <c:pt idx="9">
                  <c:v>0.03</c:v>
                </c:pt>
              </c:numCache>
            </c:numRef>
          </c:val>
          <c:extLst>
            <c:ext xmlns:c16="http://schemas.microsoft.com/office/drawing/2014/chart" uri="{C3380CC4-5D6E-409C-BE32-E72D297353CC}">
              <c16:uniqueId val="{00000004-1B1F-4AE2-83B2-686BE316C7D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0.31</c:v>
                </c:pt>
                <c:pt idx="4">
                  <c:v>#N/A</c:v>
                </c:pt>
                <c:pt idx="5">
                  <c:v>0.12</c:v>
                </c:pt>
                <c:pt idx="6">
                  <c:v>#N/A</c:v>
                </c:pt>
                <c:pt idx="7">
                  <c:v>0.19</c:v>
                </c:pt>
                <c:pt idx="8">
                  <c:v>#N/A</c:v>
                </c:pt>
                <c:pt idx="9">
                  <c:v>0.15</c:v>
                </c:pt>
              </c:numCache>
            </c:numRef>
          </c:val>
          <c:extLst>
            <c:ext xmlns:c16="http://schemas.microsoft.com/office/drawing/2014/chart" uri="{C3380CC4-5D6E-409C-BE32-E72D297353CC}">
              <c16:uniqueId val="{00000005-1B1F-4AE2-83B2-686BE316C7DE}"/>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1.1100000000000001</c:v>
                </c:pt>
                <c:pt idx="2">
                  <c:v>#N/A</c:v>
                </c:pt>
                <c:pt idx="3">
                  <c:v>1.08</c:v>
                </c:pt>
                <c:pt idx="4">
                  <c:v>#N/A</c:v>
                </c:pt>
                <c:pt idx="5">
                  <c:v>0.87</c:v>
                </c:pt>
                <c:pt idx="6">
                  <c:v>#N/A</c:v>
                </c:pt>
                <c:pt idx="7">
                  <c:v>0.82</c:v>
                </c:pt>
                <c:pt idx="8">
                  <c:v>#N/A</c:v>
                </c:pt>
                <c:pt idx="9">
                  <c:v>0.66</c:v>
                </c:pt>
              </c:numCache>
            </c:numRef>
          </c:val>
          <c:extLst>
            <c:ext xmlns:c16="http://schemas.microsoft.com/office/drawing/2014/chart" uri="{C3380CC4-5D6E-409C-BE32-E72D297353CC}">
              <c16:uniqueId val="{00000006-1B1F-4AE2-83B2-686BE316C7DE}"/>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1.42</c:v>
                </c:pt>
                <c:pt idx="2">
                  <c:v>#N/A</c:v>
                </c:pt>
                <c:pt idx="3">
                  <c:v>1.47</c:v>
                </c:pt>
                <c:pt idx="4">
                  <c:v>#N/A</c:v>
                </c:pt>
                <c:pt idx="5">
                  <c:v>2.35</c:v>
                </c:pt>
                <c:pt idx="6">
                  <c:v>#N/A</c:v>
                </c:pt>
                <c:pt idx="7">
                  <c:v>1.94</c:v>
                </c:pt>
                <c:pt idx="8">
                  <c:v>#N/A</c:v>
                </c:pt>
                <c:pt idx="9">
                  <c:v>0.81</c:v>
                </c:pt>
              </c:numCache>
            </c:numRef>
          </c:val>
          <c:extLst>
            <c:ext xmlns:c16="http://schemas.microsoft.com/office/drawing/2014/chart" uri="{C3380CC4-5D6E-409C-BE32-E72D297353CC}">
              <c16:uniqueId val="{00000007-1B1F-4AE2-83B2-686BE316C7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6.61</c:v>
                </c:pt>
                <c:pt idx="2">
                  <c:v>#N/A</c:v>
                </c:pt>
                <c:pt idx="3">
                  <c:v>5.53</c:v>
                </c:pt>
                <c:pt idx="4">
                  <c:v>#N/A</c:v>
                </c:pt>
                <c:pt idx="5">
                  <c:v>9.5</c:v>
                </c:pt>
                <c:pt idx="6">
                  <c:v>#N/A</c:v>
                </c:pt>
                <c:pt idx="7">
                  <c:v>6.57</c:v>
                </c:pt>
                <c:pt idx="8">
                  <c:v>#N/A</c:v>
                </c:pt>
                <c:pt idx="9">
                  <c:v>4.54</c:v>
                </c:pt>
              </c:numCache>
            </c:numRef>
          </c:val>
          <c:extLst>
            <c:ext xmlns:c16="http://schemas.microsoft.com/office/drawing/2014/chart" uri="{C3380CC4-5D6E-409C-BE32-E72D297353CC}">
              <c16:uniqueId val="{00000008-1B1F-4AE2-83B2-686BE316C7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16.690000000000001</c:v>
                </c:pt>
                <c:pt idx="2">
                  <c:v>#N/A</c:v>
                </c:pt>
                <c:pt idx="3">
                  <c:v>17.100000000000001</c:v>
                </c:pt>
                <c:pt idx="4">
                  <c:v>#N/A</c:v>
                </c:pt>
                <c:pt idx="5">
                  <c:v>18.07</c:v>
                </c:pt>
                <c:pt idx="6">
                  <c:v>#N/A</c:v>
                </c:pt>
                <c:pt idx="7">
                  <c:v>18.489999999999998</c:v>
                </c:pt>
                <c:pt idx="8">
                  <c:v>#N/A</c:v>
                </c:pt>
                <c:pt idx="9">
                  <c:v>19.170000000000002</c:v>
                </c:pt>
              </c:numCache>
            </c:numRef>
          </c:val>
          <c:extLst>
            <c:ext xmlns:c16="http://schemas.microsoft.com/office/drawing/2014/chart" uri="{C3380CC4-5D6E-409C-BE32-E72D297353CC}">
              <c16:uniqueId val="{00000009-1B1F-4AE2-83B2-686BE316C7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359</c:v>
                </c:pt>
                <c:pt idx="5">
                  <c:v>361</c:v>
                </c:pt>
                <c:pt idx="8">
                  <c:v>357</c:v>
                </c:pt>
                <c:pt idx="11">
                  <c:v>353</c:v>
                </c:pt>
                <c:pt idx="14">
                  <c:v>369</c:v>
                </c:pt>
              </c:numCache>
            </c:numRef>
          </c:val>
          <c:extLst>
            <c:ext xmlns:c16="http://schemas.microsoft.com/office/drawing/2014/chart" uri="{C3380CC4-5D6E-409C-BE32-E72D297353CC}">
              <c16:uniqueId val="{00000000-51E9-4506-AADD-271B02CAFA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E9-4506-AADD-271B02CAFA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51E9-4506-AADD-271B02CAFA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c:v>
                </c:pt>
                <c:pt idx="3">
                  <c:v>54</c:v>
                </c:pt>
                <c:pt idx="6">
                  <c:v>42</c:v>
                </c:pt>
                <c:pt idx="9">
                  <c:v>37</c:v>
                </c:pt>
                <c:pt idx="12">
                  <c:v>25</c:v>
                </c:pt>
              </c:numCache>
            </c:numRef>
          </c:val>
          <c:extLst>
            <c:ext xmlns:c16="http://schemas.microsoft.com/office/drawing/2014/chart" uri="{C3380CC4-5D6E-409C-BE32-E72D297353CC}">
              <c16:uniqueId val="{00000003-51E9-4506-AADD-271B02CAFA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148</c:v>
                </c:pt>
                <c:pt idx="3">
                  <c:v>151</c:v>
                </c:pt>
                <c:pt idx="6">
                  <c:v>163</c:v>
                </c:pt>
                <c:pt idx="9">
                  <c:v>147</c:v>
                </c:pt>
                <c:pt idx="12">
                  <c:v>119</c:v>
                </c:pt>
              </c:numCache>
            </c:numRef>
          </c:val>
          <c:extLst>
            <c:ext xmlns:c16="http://schemas.microsoft.com/office/drawing/2014/chart" uri="{C3380CC4-5D6E-409C-BE32-E72D297353CC}">
              <c16:uniqueId val="{00000004-51E9-4506-AADD-271B02CAFA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E9-4506-AADD-271B02CAFA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E9-4506-AADD-271B02CAFA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350</c:v>
                </c:pt>
                <c:pt idx="3">
                  <c:v>344</c:v>
                </c:pt>
                <c:pt idx="6">
                  <c:v>353</c:v>
                </c:pt>
                <c:pt idx="9">
                  <c:v>352</c:v>
                </c:pt>
                <c:pt idx="12">
                  <c:v>347</c:v>
                </c:pt>
              </c:numCache>
            </c:numRef>
          </c:val>
          <c:extLst>
            <c:ext xmlns:c16="http://schemas.microsoft.com/office/drawing/2014/chart" uri="{C3380CC4-5D6E-409C-BE32-E72D297353CC}">
              <c16:uniqueId val="{00000007-51E9-4506-AADD-271B02CAFA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201</c:v>
                </c:pt>
                <c:pt idx="2">
                  <c:v>#N/A</c:v>
                </c:pt>
                <c:pt idx="3">
                  <c:v>#N/A</c:v>
                </c:pt>
                <c:pt idx="4">
                  <c:v>189</c:v>
                </c:pt>
                <c:pt idx="5">
                  <c:v>#N/A</c:v>
                </c:pt>
                <c:pt idx="6">
                  <c:v>#N/A</c:v>
                </c:pt>
                <c:pt idx="7">
                  <c:v>202</c:v>
                </c:pt>
                <c:pt idx="8">
                  <c:v>#N/A</c:v>
                </c:pt>
                <c:pt idx="9">
                  <c:v>#N/A</c:v>
                </c:pt>
                <c:pt idx="10">
                  <c:v>184</c:v>
                </c:pt>
                <c:pt idx="11">
                  <c:v>#N/A</c:v>
                </c:pt>
                <c:pt idx="12">
                  <c:v>#N/A</c:v>
                </c:pt>
                <c:pt idx="13">
                  <c:v>123</c:v>
                </c:pt>
                <c:pt idx="14">
                  <c:v>#N/A</c:v>
                </c:pt>
              </c:numCache>
            </c:numRef>
          </c:val>
          <c:smooth val="0"/>
          <c:extLst>
            <c:ext xmlns:c16="http://schemas.microsoft.com/office/drawing/2014/chart" uri="{C3380CC4-5D6E-409C-BE32-E72D297353CC}">
              <c16:uniqueId val="{00000008-51E9-4506-AADD-271B02CAFA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3559</c:v>
                </c:pt>
                <c:pt idx="5">
                  <c:v>3531</c:v>
                </c:pt>
                <c:pt idx="8">
                  <c:v>3505</c:v>
                </c:pt>
                <c:pt idx="11">
                  <c:v>3449</c:v>
                </c:pt>
                <c:pt idx="14">
                  <c:v>3292</c:v>
                </c:pt>
              </c:numCache>
            </c:numRef>
          </c:val>
          <c:extLst>
            <c:ext xmlns:c16="http://schemas.microsoft.com/office/drawing/2014/chart" uri="{C3380CC4-5D6E-409C-BE32-E72D297353CC}">
              <c16:uniqueId val="{00000000-D338-4EB6-A69A-A2E38D94C2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93</c:v>
                </c:pt>
                <c:pt idx="5">
                  <c:v>47</c:v>
                </c:pt>
                <c:pt idx="8">
                  <c:v>22</c:v>
                </c:pt>
                <c:pt idx="11">
                  <c:v>24</c:v>
                </c:pt>
                <c:pt idx="14">
                  <c:v>65</c:v>
                </c:pt>
              </c:numCache>
            </c:numRef>
          </c:val>
          <c:extLst>
            <c:ext xmlns:c16="http://schemas.microsoft.com/office/drawing/2014/chart" uri="{C3380CC4-5D6E-409C-BE32-E72D297353CC}">
              <c16:uniqueId val="{00000001-D338-4EB6-A69A-A2E38D94C2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2518</c:v>
                </c:pt>
                <c:pt idx="5">
                  <c:v>2299</c:v>
                </c:pt>
                <c:pt idx="8">
                  <c:v>2271</c:v>
                </c:pt>
                <c:pt idx="11">
                  <c:v>2620</c:v>
                </c:pt>
                <c:pt idx="14">
                  <c:v>2566</c:v>
                </c:pt>
              </c:numCache>
            </c:numRef>
          </c:val>
          <c:extLst>
            <c:ext xmlns:c16="http://schemas.microsoft.com/office/drawing/2014/chart" uri="{C3380CC4-5D6E-409C-BE32-E72D297353CC}">
              <c16:uniqueId val="{00000002-D338-4EB6-A69A-A2E38D94C2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38-4EB6-A69A-A2E38D94C2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38-4EB6-A69A-A2E38D94C2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38-4EB6-A69A-A2E38D94C2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477</c:v>
                </c:pt>
                <c:pt idx="3">
                  <c:v>440</c:v>
                </c:pt>
                <c:pt idx="6">
                  <c:v>453</c:v>
                </c:pt>
                <c:pt idx="9">
                  <c:v>516</c:v>
                </c:pt>
                <c:pt idx="12">
                  <c:v>432</c:v>
                </c:pt>
              </c:numCache>
            </c:numRef>
          </c:val>
          <c:extLst>
            <c:ext xmlns:c16="http://schemas.microsoft.com/office/drawing/2014/chart" uri="{C3380CC4-5D6E-409C-BE32-E72D297353CC}">
              <c16:uniqueId val="{00000006-D338-4EB6-A69A-A2E38D94C2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434</c:v>
                </c:pt>
                <c:pt idx="3">
                  <c:v>408</c:v>
                </c:pt>
                <c:pt idx="6">
                  <c:v>366</c:v>
                </c:pt>
                <c:pt idx="9">
                  <c:v>510</c:v>
                </c:pt>
                <c:pt idx="12">
                  <c:v>514</c:v>
                </c:pt>
              </c:numCache>
            </c:numRef>
          </c:val>
          <c:extLst>
            <c:ext xmlns:c16="http://schemas.microsoft.com/office/drawing/2014/chart" uri="{C3380CC4-5D6E-409C-BE32-E72D297353CC}">
              <c16:uniqueId val="{00000007-D338-4EB6-A69A-A2E38D94C2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1568</c:v>
                </c:pt>
                <c:pt idx="3">
                  <c:v>1492</c:v>
                </c:pt>
                <c:pt idx="6">
                  <c:v>1734</c:v>
                </c:pt>
                <c:pt idx="9">
                  <c:v>1362</c:v>
                </c:pt>
                <c:pt idx="12">
                  <c:v>1162</c:v>
                </c:pt>
              </c:numCache>
            </c:numRef>
          </c:val>
          <c:extLst>
            <c:ext xmlns:c16="http://schemas.microsoft.com/office/drawing/2014/chart" uri="{C3380CC4-5D6E-409C-BE32-E72D297353CC}">
              <c16:uniqueId val="{00000008-D338-4EB6-A69A-A2E38D94C2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38-4EB6-A69A-A2E38D94C2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3438</c:v>
                </c:pt>
                <c:pt idx="3">
                  <c:v>3440</c:v>
                </c:pt>
                <c:pt idx="6">
                  <c:v>3427</c:v>
                </c:pt>
                <c:pt idx="9">
                  <c:v>3366</c:v>
                </c:pt>
                <c:pt idx="12">
                  <c:v>3540</c:v>
                </c:pt>
              </c:numCache>
            </c:numRef>
          </c:val>
          <c:extLst>
            <c:ext xmlns:c16="http://schemas.microsoft.com/office/drawing/2014/chart" uri="{C3380CC4-5D6E-409C-BE32-E72D297353CC}">
              <c16:uniqueId val="{0000000A-D338-4EB6-A69A-A2E38D94C2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183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38-4EB6-A69A-A2E38D94C2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1004</c:v>
                </c:pt>
                <c:pt idx="1">
                  <c:v>1271</c:v>
                </c:pt>
                <c:pt idx="2">
                  <c:v>1252</c:v>
                </c:pt>
              </c:numCache>
            </c:numRef>
          </c:val>
          <c:extLst>
            <c:ext xmlns:c16="http://schemas.microsoft.com/office/drawing/2014/chart" uri="{C3380CC4-5D6E-409C-BE32-E72D297353CC}">
              <c16:uniqueId val="{00000000-A3FB-430B-ABEB-B9618ADE83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202</c:v>
                </c:pt>
                <c:pt idx="1">
                  <c:v>203</c:v>
                </c:pt>
                <c:pt idx="2">
                  <c:v>203</c:v>
                </c:pt>
              </c:numCache>
            </c:numRef>
          </c:val>
          <c:extLst>
            <c:ext xmlns:c16="http://schemas.microsoft.com/office/drawing/2014/chart" uri="{C3380CC4-5D6E-409C-BE32-E72D297353CC}">
              <c16:uniqueId val="{00000001-A3FB-430B-ABEB-B9618ADE83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949</c:v>
                </c:pt>
                <c:pt idx="1">
                  <c:v>888</c:v>
                </c:pt>
                <c:pt idx="2">
                  <c:v>953</c:v>
                </c:pt>
              </c:numCache>
            </c:numRef>
          </c:val>
          <c:extLst>
            <c:ext xmlns:c16="http://schemas.microsoft.com/office/drawing/2014/chart" uri="{C3380CC4-5D6E-409C-BE32-E72D297353CC}">
              <c16:uniqueId val="{00000002-A3FB-430B-ABEB-B9618ADE83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{043BEC51-FC38-4960-BE20-D0F50B019F32}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5E-4F88-B46E-BDA01F55EF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{E251F9B2-63B9-40AF-BB2E-FFDBF8C6C245}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5E-4F88-B46E-BDA01F55EF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{3067891C-4F7D-415A-80DE-5D911B2108F4}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5E-4F88-B46E-BDA01F55EF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{121709A3-C6E8-4652-935F-160EA63961D6}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5E-4F88-B46E-BDA01F55EF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{E083DF70-F0F4-41B8-978F-5DC305A49152}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5E-4F88-B46E-BDA01F55EF7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{81119786-D5B5-435A-9902-607AD18DC9B6}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5E-4F88-B46E-BDA01F55EF7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{6FBBEE52-3C3F-4FFA-AAD4-C9EED4791C58}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5E-4F88-B46E-BDA01F55EF7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{E0EC8630-9549-4C6A-B458-8A01AC6A01D2}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5E-4F88-B46E-BDA01F55EF7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{A5287EBF-ABDF-43F0-95A4-D36E83DA595F}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5E-4F88-B46E-BDA01F55EF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24">
                  <c:v>67.2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5E-4F88-B46E-BDA01F55EF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{FB33CFD1-2694-45E2-A94F-95358EB960FC}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5E-4F88-B46E-BDA01F55EF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{BB146353-73E6-4756-A6AD-8F4C25DD1E97}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5E-4F88-B46E-BDA01F55EF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{ED0D0537-A556-41E7-829A-E222D9C9CD16}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5E-4F88-B46E-BDA01F55EF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{7A09AE41-13FE-4B6C-9BD1-3E1B57F67B7A}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5E-4F88-B46E-BDA01F55EF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{4772AEA9-D377-4A41-8046-2D559F405231}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5E-4F88-B46E-BDA01F55EF7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{B7594557-857C-4E17-8C2A-DAED416F15EA}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5E-4F88-B46E-BDA01F55EF7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{8ED2DC46-1AA2-4133-8523-0E190CF9E110}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5E-4F88-B46E-BDA01F55EF7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{DEB2FA40-4D23-4855-9FA0-1583C5AA20CD}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5E-4F88-B46E-BDA01F55EF7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{D1CBB4DB-4ADA-4713-AC83-AED9B30A31D0}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5E-4F88-B46E-BDA01F55EF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24">
                  <c:v>59.1</c:v>
                </c:pt>
              </c:numCache>
            </c:numRef>
          </c:xVal>
          <c:yVal>
            <c:numRef>
              <c:f>公会計指標分析・財政指標組合せ分析表!$BP$55:$DC$55</c:f>
              <c:numCache>
                <c:formatCode>#,##0.0;"▲ "#,##0.0</c:formatCode>
                <c:ptCount val="40"/>
                <c:pt idx="8">
                  <c:v>0.8</c:v>
                </c:pt>
                <c:pt idx="24">
                  <c:v>0</c:v>
                </c:pt>
              </c:numCache>
            </c:numRef>
          </c:yVal>
          <c:smooth val="0"/>
          <c:extLst>
            <c:ext xmlns:c16="http://schemas.microsoft.com/office/drawing/2014/chart" uri="{C3380CC4-5D6E-409C-BE32-E72D297353CC}">
              <c16:uniqueId val="{00000013-205E-4F88-B46E-BDA01F55EF77}"/>
            </c:ext>
          </c:extLst>
        </c:ser>
        <c:dLbls>
          <c:showLegendKey val="0"/>
          <c:showVal val="1"/>
          <c:showCatName val="0"/>
          <c:showSerName val="0"/>
          <c:showPercent val="0"/>
          <c:showBubbleSize val="0"/>
        </c:dLbls>
        <c:axId val="46179840"/>
        <c:axId val="46181760"/>
      </c:scatterChart>
      <c:valAx>
        <c:axId val="46179840"/>
        <c:scaling>
          <c:orientation val="minMax"/>
          <c:max val="59.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{81825363-8981-48EF-97A1-2B4842CF4FAE}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06F-4BE1-8057-9B01B9455E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{DCD12502-D727-4CC5-B40F-D2E061A4ED3F}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6F-4BE1-8057-9B01B9455E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{6E675C21-784D-4DF1-893C-3A164BE5C4A6}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6F-4BE1-8057-9B01B9455E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{76F68D2C-F403-47D3-8FEC-FCCB1942097A}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6F-4BE1-8057-9B01B9455E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{DB4173A7-0121-4296-A603-DE9B169190F3}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6F-4BE1-8057-9B01B9455E9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{2F8F0345-B063-4B5E-A6C4-12CDAE8F1A74}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06F-4BE1-8057-9B01B9455E9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{AB425F76-B3EB-44F2-99F2-849521C0672D}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06F-4BE1-8057-9B01B9455E9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{15D71119-CE70-4015-B4CF-A68889D8B168}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06F-4BE1-8057-9B01B9455E9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{D422CF7A-6B33-4C53-9290-84E02797A481}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06F-4BE1-8057-9B01B9455E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9.5</c:v>
                </c:pt>
                <c:pt idx="16">
                  <c:v>9.4</c:v>
                </c:pt>
                <c:pt idx="24">
                  <c:v>9</c:v>
                </c:pt>
                <c:pt idx="32">
                  <c:v>7.9</c:v>
                </c:pt>
              </c:numCache>
            </c:numRef>
          </c:xVal>
          <c:yVal>
            <c:numRef>
              <c:f>公会計指標分析・財政指標組合せ分析表!$BP$73:$DC$73</c:f>
              <c:numCache>
                <c:formatCode>#,##0.0;"▲ "#,##0.0</c:formatCode>
                <c:ptCount val="40"/>
                <c:pt idx="16">
                  <c:v>8.6</c:v>
                </c:pt>
              </c:numCache>
            </c:numRef>
          </c:yVal>
          <c:smooth val="0"/>
          <c:extLst>
            <c:ext xmlns:c16="http://schemas.microsoft.com/office/drawing/2014/chart" uri="{C3380CC4-5D6E-409C-BE32-E72D297353CC}">
              <c16:uniqueId val="{00000009-206F-4BE1-8057-9B01B9455E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{30651630-B3BA-439B-ACFE-296E37FACFFA}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06F-4BE1-8057-9B01B9455E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{DA3F9404-7E52-4F7C-8436-25707EDDCCE9}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6F-4BE1-8057-9B01B9455E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{61C8BF48-6CB3-4284-BDAB-00920B2DF974}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6F-4BE1-8057-9B01B9455E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{78976982-0AE5-460A-9981-6A9AB95DBAE7}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6F-4BE1-8057-9B01B9455E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{3D5CE606-A6E4-445A-AD92-A11D091912F5}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6F-4BE1-8057-9B01B9455E9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{81A08840-1782-41EB-BACD-C94DA72E925A}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06F-4BE1-8057-9B01B9455E95}"/>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{6C80BEAE-17E8-42BC-A5B8-372170548CB6}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06F-4BE1-8057-9B01B9455E95}"/>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{EFC98858-20F1-4061-8F7B-5E47B80D1907}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06F-4BE1-8057-9B01B9455E95}"/>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{4828C299-10F0-4F4A-9C34-BE9F129C6D4D}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06F-4BE1-8057-9B01B9455E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206F-4BE1-8057-9B01B9455E95}"/>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起債発行額を極力抑制していることから，償還金は，ほぼ横ばいの状況となっている。実質は臨時財政対策債の償還費が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割以上を占めており，今後は発行額が大きい臨時財政対策債や償還期間が短い辺地対策事業債の償還が毎年発生してくることから償還額は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年度をピークに</a:t>
          </a:r>
          <a:r>
            <a:rPr kumimoji="1" lang="ja-JP" altLang="ja-JP" sz="1100">
              <a:solidFill>
                <a:schemeClr val="dk1"/>
              </a:solidFill>
              <a:effectLst/>
              <a:latin typeface="+mn-lt"/>
              <a:ea typeface="+mn-ea"/>
              <a:cs typeface="+mn-cs"/>
            </a:rPr>
            <a:t>増加していくものと見込んでいる。</a:t>
          </a:r>
          <a:endParaRPr lang="ja-JP" altLang="ja-JP" sz="1400">
            <a:effectLst/>
          </a:endParaRPr>
        </a:p>
        <a:p>
          <a:r>
            <a:rPr kumimoji="1" lang="ja-JP" altLang="ja-JP" sz="1100">
              <a:solidFill>
                <a:schemeClr val="dk1"/>
              </a:solidFill>
              <a:effectLst/>
              <a:latin typeface="+mn-lt"/>
              <a:ea typeface="+mn-ea"/>
              <a:cs typeface="+mn-cs"/>
            </a:rPr>
            <a:t>　総体的には実質公債費比率が高くなる要素が強いため，今後も起債発行に際しては，内容を精査した上で必要最低限の発行に留めるよう努める。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宅地造成事業特別会計において，多額の借入金を全額償還したことにより，将来負担比率の分子がマイナスに転じた。</a:t>
          </a:r>
          <a:endParaRPr lang="ja-JP" altLang="ja-JP" sz="1400">
            <a:effectLst/>
          </a:endParaRPr>
        </a:p>
        <a:p>
          <a:r>
            <a:rPr kumimoji="1" lang="ja-JP" altLang="ja-JP" sz="1100">
              <a:solidFill>
                <a:schemeClr val="dk1"/>
              </a:solidFill>
              <a:effectLst/>
              <a:latin typeface="+mn-lt"/>
              <a:ea typeface="+mn-ea"/>
              <a:cs typeface="+mn-cs"/>
            </a:rPr>
            <a:t>　引き続き財政の健全化に取り組んでいくこととする。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宮城県大衡村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財政調整基金は減少となったが，給食センター更新事業のための基金（特定目的基金：大衡村特定防衛施設周辺整備調整交付金事業）設置，積立を平成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年度から開始したことから，基金全体としては増加となった。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・基金残高の約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割を占める財政調整基金が中長期的（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年）に減少していく見込みであり，基金全体としても減少していく見込み。</a:t>
          </a:r>
          <a:endParaRPr lang="ja-JP" altLang="ja-JP" sz="1400">
            <a:effectLst/>
          </a:endParaRPr>
        </a:p>
        <a:p>
          <a:r>
            <a:rPr kumimoji="1" lang="ja-JP" altLang="ja-JP" sz="1100">
              <a:solidFill>
                <a:schemeClr val="dk1"/>
              </a:solidFill>
              <a:effectLst/>
              <a:latin typeface="+mn-lt"/>
              <a:ea typeface="+mn-ea"/>
              <a:cs typeface="+mn-cs"/>
            </a:rPr>
            <a:t>・特定目的基金については，年次的事業計画により増減していく見込み。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①地域づくり推進のため</a:t>
          </a:r>
          <a:endParaRPr lang="ja-JP" altLang="ja-JP" sz="1400">
            <a:effectLst/>
          </a:endParaRPr>
        </a:p>
        <a:p>
          <a:r>
            <a:rPr kumimoji="1" lang="ja-JP" altLang="ja-JP" sz="1100">
              <a:solidFill>
                <a:schemeClr val="dk1"/>
              </a:solidFill>
              <a:effectLst/>
              <a:latin typeface="+mn-lt"/>
              <a:ea typeface="+mn-ea"/>
              <a:cs typeface="+mn-cs"/>
            </a:rPr>
            <a:t>②福祉活動の促進，快適な生活環境の形成等，高齢化社会到来に対応した施策の推進</a:t>
          </a:r>
          <a:endParaRPr lang="ja-JP" altLang="ja-JP" sz="1400">
            <a:effectLst/>
          </a:endParaRPr>
        </a:p>
        <a:p>
          <a:r>
            <a:rPr kumimoji="1" lang="ja-JP" altLang="ja-JP" sz="1100">
              <a:solidFill>
                <a:schemeClr val="dk1"/>
              </a:solidFill>
              <a:effectLst/>
              <a:latin typeface="+mn-lt"/>
              <a:ea typeface="+mn-ea"/>
              <a:cs typeface="+mn-cs"/>
            </a:rPr>
            <a:t>③地域の振興開発と活性化を図る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防衛施設周辺の生活環境の整備等に関する法律第</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条の規定による</a:t>
          </a:r>
          <a:endParaRPr lang="ja-JP" altLang="ja-JP">
            <a:effectLst/>
          </a:endParaRPr>
        </a:p>
        <a:p>
          <a:r>
            <a:rPr kumimoji="1" lang="ja-JP" altLang="en-US" sz="1100">
              <a:solidFill>
                <a:schemeClr val="dk1"/>
              </a:solidFill>
              <a:effectLst/>
              <a:latin typeface="+mn-lt"/>
              <a:ea typeface="+mn-ea"/>
              <a:cs typeface="+mn-cs"/>
            </a:rPr>
            <a:t>⑤</a:t>
          </a:r>
          <a:r>
            <a:rPr kumimoji="1" lang="ja-JP" altLang="ja-JP" sz="1100">
              <a:solidFill>
                <a:schemeClr val="dk1"/>
              </a:solidFill>
              <a:effectLst/>
              <a:latin typeface="+mn-lt"/>
              <a:ea typeface="+mn-ea"/>
              <a:cs typeface="+mn-cs"/>
            </a:rPr>
            <a:t>企業誘致の促進経費へ充当</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①利子分を積立てたことによる増加</a:t>
          </a:r>
          <a:endParaRPr lang="ja-JP" altLang="ja-JP" sz="1400">
            <a:effectLst/>
          </a:endParaRPr>
        </a:p>
        <a:p>
          <a:r>
            <a:rPr kumimoji="1" lang="ja-JP" altLang="ja-JP" sz="1100">
              <a:solidFill>
                <a:schemeClr val="dk1"/>
              </a:solidFill>
              <a:effectLst/>
              <a:latin typeface="+mn-lt"/>
              <a:ea typeface="+mn-ea"/>
              <a:cs typeface="+mn-cs"/>
            </a:rPr>
            <a:t>②利子積立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百万円，取崩　民生団体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補助</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③利子分を積立てたことによる増加</a:t>
          </a:r>
          <a:endParaRPr lang="ja-JP" altLang="ja-JP" sz="1400">
            <a:effectLst/>
          </a:endParaRPr>
        </a:p>
        <a:p>
          <a:r>
            <a:rPr kumimoji="1" lang="ja-JP" altLang="ja-JP" sz="1100">
              <a:solidFill>
                <a:schemeClr val="dk1"/>
              </a:solidFill>
              <a:effectLst/>
              <a:latin typeface="+mn-lt"/>
              <a:ea typeface="+mn-ea"/>
              <a:cs typeface="+mn-cs"/>
            </a:rPr>
            <a:t>④利子・交付金積立</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百万円，取崩　</a:t>
          </a:r>
          <a:r>
            <a:rPr kumimoji="1" lang="ja-JP" altLang="en-US" sz="1100">
              <a:solidFill>
                <a:schemeClr val="dk1"/>
              </a:solidFill>
              <a:effectLst/>
              <a:latin typeface="+mn-lt"/>
              <a:ea typeface="+mn-ea"/>
              <a:cs typeface="+mn-cs"/>
            </a:rPr>
            <a:t>医療費助成事業充当</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⑤利子分を積立てたことによる増加</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①将来の地域づくり推進に備え現在高を確保する。</a:t>
          </a:r>
          <a:endParaRPr lang="ja-JP" altLang="ja-JP" sz="1400">
            <a:effectLst/>
          </a:endParaRPr>
        </a:p>
        <a:p>
          <a:r>
            <a:rPr kumimoji="1" lang="ja-JP" altLang="ja-JP" sz="1100">
              <a:solidFill>
                <a:schemeClr val="dk1"/>
              </a:solidFill>
              <a:effectLst/>
              <a:latin typeface="+mn-lt"/>
              <a:ea typeface="+mn-ea"/>
              <a:cs typeface="+mn-cs"/>
            </a:rPr>
            <a:t>②</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～高齢者ﾀｸｼｰ利用助成事業へ充当しており，今後減額の見込み。</a:t>
          </a:r>
          <a:endParaRPr lang="ja-JP" altLang="ja-JP" sz="1400">
            <a:effectLst/>
          </a:endParaRPr>
        </a:p>
        <a:p>
          <a:r>
            <a:rPr kumimoji="1" lang="ja-JP" altLang="ja-JP" sz="1100">
              <a:solidFill>
                <a:schemeClr val="dk1"/>
              </a:solidFill>
              <a:effectLst/>
              <a:latin typeface="+mn-lt"/>
              <a:ea typeface="+mn-ea"/>
              <a:cs typeface="+mn-cs"/>
            </a:rPr>
            <a:t>③将来の振興開発等に備え現在高を確保する。</a:t>
          </a:r>
          <a:endParaRPr lang="ja-JP" altLang="ja-JP" sz="1400">
            <a:effectLst/>
          </a:endParaRPr>
        </a:p>
        <a:p>
          <a:r>
            <a:rPr kumimoji="1" lang="ja-JP" altLang="ja-JP" sz="1100">
              <a:solidFill>
                <a:schemeClr val="dk1"/>
              </a:solidFill>
              <a:effectLst/>
              <a:latin typeface="+mn-lt"/>
              <a:ea typeface="+mn-ea"/>
              <a:cs typeface="+mn-cs"/>
            </a:rPr>
            <a:t>④医療費助成事業，給食ｾﾝﾀｰ整備事業を計画。年次計画より積立，処分の見込み。</a:t>
          </a:r>
          <a:endParaRPr lang="ja-JP" altLang="ja-JP">
            <a:effectLst/>
          </a:endParaRPr>
        </a:p>
        <a:p>
          <a:r>
            <a:rPr kumimoji="1" lang="ja-JP" altLang="ja-JP" sz="1100">
              <a:solidFill>
                <a:schemeClr val="dk1"/>
              </a:solidFill>
              <a:effectLst/>
              <a:latin typeface="+mn-lt"/>
              <a:ea typeface="+mn-ea"/>
              <a:cs typeface="+mn-cs"/>
            </a:rPr>
            <a:t>⑤</a:t>
          </a:r>
          <a:r>
            <a:rPr kumimoji="1" lang="ja-JP" altLang="en-US" sz="1100">
              <a:solidFill>
                <a:schemeClr val="dk1"/>
              </a:solidFill>
              <a:effectLst/>
              <a:latin typeface="+mn-lt"/>
              <a:ea typeface="+mn-ea"/>
              <a:cs typeface="+mn-cs"/>
            </a:rPr>
            <a:t>将来の経費増大に備え現在高を確保する。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・利子分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余剰金</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百万円を積立てたことによる増加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・財源不足への充当として</a:t>
          </a:r>
          <a:r>
            <a:rPr kumimoji="1" lang="en-US" altLang="ja-JP" sz="1100">
              <a:solidFill>
                <a:schemeClr val="dk1"/>
              </a:solidFill>
              <a:effectLst/>
              <a:latin typeface="+mn-lt"/>
              <a:ea typeface="+mn-ea"/>
              <a:cs typeface="+mn-cs"/>
            </a:rPr>
            <a:t>130</a:t>
          </a:r>
          <a:r>
            <a:rPr kumimoji="1" lang="ja-JP" altLang="en-US" sz="1100">
              <a:solidFill>
                <a:schemeClr val="dk1"/>
              </a:solidFill>
              <a:effectLst/>
              <a:latin typeface="+mn-lt"/>
              <a:ea typeface="+mn-ea"/>
              <a:cs typeface="+mn-cs"/>
            </a:rPr>
            <a:t>百万円を取り崩したことによる減少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・村の財政調整を図るため中長期的（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億円程度まで減少していく見込み。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・利子分を積立てたことによる増加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・経済変動等の財源不足に備え現在高を確保する。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
5,901
60.32
4,671,216
4,541,406
114,294
2,517,384
3,540,206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２８年度に策定している公共施設等総合管理計画で示すように、本村の公共施設の２８．８％が築３０年を経過している状況にあり、今後はこれら老朽化した施設の更新等が発生してくることから、施設利用の方針や個別計画策定による施設の統廃合等を行うなど、公共施設の適切な管理を進めていくこととす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2476500" y="6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4144</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91" name="n_3mainValue有形固定資産減価償却率">
          <a:extLst>
            <a:ext uri="{FF2B5EF4-FFF2-40B4-BE49-F238E27FC236}">
              <a16:creationId xmlns:a16="http://schemas.microsoft.com/office/drawing/2014/main" id="{00000000-0008-0000-0D00-00005B000000}"/>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税収は企業誘致により増加傾向にあり、引き続き重要施策である企業誘致、定住促進施策を実施し、歳入の確保を図るとともに、各種事業内容を精査することで起債発行額の抑制に努めることとする。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3" name="債務償還比率最大値テキスト">
          <a:extLst>
            <a:ext uri="{FF2B5EF4-FFF2-40B4-BE49-F238E27FC236}">
              <a16:creationId xmlns:a16="http://schemas.microsoft.com/office/drawing/2014/main" id="{00000000-0008-0000-0D00-00007B000000}"/>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5" name="債務償還比率平均値テキスト">
          <a:extLst>
            <a:ext uri="{FF2B5EF4-FFF2-40B4-BE49-F238E27FC236}">
              <a16:creationId xmlns:a16="http://schemas.microsoft.com/office/drawing/2014/main" id="{00000000-0008-0000-0D00-00007D000000}"/>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31411</xdr:rowOff>
    </xdr:from>
    <xdr:to>
      <xdr:col>76</xdr:col>
      <xdr:colOff>73025</xdr:colOff>
      <xdr:row>30</xdr:row>
      <xdr:rowOff>133011</xdr:rowOff>
    </xdr:to>
    <xdr:sp macro="" textlink="">
      <xdr:nvSpPr>
        <xdr:cNvPr id="133" name="楕円 132">
          <a:extLst>
            <a:ext uri="{FF2B5EF4-FFF2-40B4-BE49-F238E27FC236}">
              <a16:creationId xmlns:a16="http://schemas.microsoft.com/office/drawing/2014/main" id="{00000000-0008-0000-0D00-000085000000}"/>
            </a:ext>
          </a:extLst>
        </xdr:cNvPr>
        <xdr:cNvSpPr/>
      </xdr:nvSpPr>
      <xdr:spPr>
        <a:xfrm>
          <a:off x="14744700" y="59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54288</xdr:rowOff>
    </xdr:from>
    <xdr:ext cx="469744" cy="259045"/>
    <xdr:sp macro="" textlink="">
      <xdr:nvSpPr>
        <xdr:cNvPr id="134" name="債務償還比率該当値テキスト">
          <a:extLst>
            <a:ext uri="{FF2B5EF4-FFF2-40B4-BE49-F238E27FC236}">
              <a16:creationId xmlns:a16="http://schemas.microsoft.com/office/drawing/2014/main" id="{00000000-0008-0000-0D00-000086000000}"/>
            </a:ext>
          </a:extLst>
        </xdr:cNvPr>
        <xdr:cNvSpPr txBox="1"/>
      </xdr:nvSpPr>
      <xdr:spPr>
        <a:xfrm>
          <a:off x="14846300" y="57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84236</xdr:rowOff>
    </xdr:from>
    <xdr:to>
      <xdr:col>72</xdr:col>
      <xdr:colOff>123825</xdr:colOff>
      <xdr:row>30</xdr:row>
      <xdr:rowOff>14386</xdr:rowOff>
    </xdr:to>
    <xdr:sp macro="" textlink="">
      <xdr:nvSpPr>
        <xdr:cNvPr id="135" name="楕円 134">
          <a:extLst>
            <a:ext uri="{FF2B5EF4-FFF2-40B4-BE49-F238E27FC236}">
              <a16:creationId xmlns:a16="http://schemas.microsoft.com/office/drawing/2014/main" id="{00000000-0008-0000-0D00-000087000000}"/>
            </a:ext>
          </a:extLst>
        </xdr:cNvPr>
        <xdr:cNvSpPr/>
      </xdr:nvSpPr>
      <xdr:spPr>
        <a:xfrm>
          <a:off x="14033500" y="58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135036</xdr:rowOff>
    </xdr:from>
    <xdr:to>
      <xdr:col>76</xdr:col>
      <xdr:colOff>22225</xdr:colOff>
      <xdr:row>30</xdr:row>
      <xdr:rowOff>82211</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084300" y="5878611"/>
          <a:ext cx="711200" cy="1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7" name="n_1aveValue債務償還比率">
          <a:extLst>
            <a:ext uri="{FF2B5EF4-FFF2-40B4-BE49-F238E27FC236}">
              <a16:creationId xmlns:a16="http://schemas.microsoft.com/office/drawing/2014/main" id="{00000000-0008-0000-0D00-000089000000}"/>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30913</xdr:rowOff>
    </xdr:from>
    <xdr:ext cx="469744" cy="259045"/>
    <xdr:sp macro="" textlink="">
      <xdr:nvSpPr>
        <xdr:cNvPr id="138" name="n_1mainValue債務償還比率">
          <a:extLst>
            <a:ext uri="{FF2B5EF4-FFF2-40B4-BE49-F238E27FC236}">
              <a16:creationId xmlns:a16="http://schemas.microsoft.com/office/drawing/2014/main" id="{00000000-0008-0000-0D00-00008A000000}"/>
            </a:ext>
          </a:extLst>
        </xdr:cNvPr>
        <xdr:cNvSpPr txBox="1"/>
      </xdr:nvSpPr>
      <xdr:spPr>
        <a:xfrm>
          <a:off x="13836727" y="56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D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
5,901
60.32
4,671,216
4,541,406
114,294
2,517,384
3,540,206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133985</xdr:rowOff>
    </xdr:from>
    <xdr:to>
      <xdr:col>20</xdr:col>
      <xdr:colOff>38100</xdr:colOff>
      <xdr:row>36</xdr:row>
      <xdr:rowOff>64135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3746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147320</xdr:rowOff>
    </xdr:from>
    <xdr:to>
      <xdr:col>10</xdr:col>
      <xdr:colOff>165100</xdr:colOff>
      <xdr:row>36</xdr:row>
      <xdr:rowOff>77470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1968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133367</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E00-000049000000}"/>
            </a:ext>
          </a:extLst>
        </xdr:cNvPr>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E00-00004A000000}"/>
            </a:ext>
          </a:extLst>
        </xdr:cNvPr>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75" name="n_3aveValue【道路】&#10;有形固定資産減価償却率">
          <a:extLst>
            <a:ext uri="{FF2B5EF4-FFF2-40B4-BE49-F238E27FC236}">
              <a16:creationId xmlns:a16="http://schemas.microsoft.com/office/drawing/2014/main" id="{00000000-0008-0000-0E00-00004B000000}"/>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80662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93997</xdr:rowOff>
    </xdr:from>
    <xdr:ext cx="405111" cy="259045"/>
    <xdr:sp macro="" textlink="">
      <xdr:nvSpPr>
        <xdr:cNvPr id="77" name="n_3mainValue【道路】&#10;有形固定資産減価償却率">
          <a:extLst>
            <a:ext uri="{FF2B5EF4-FFF2-40B4-BE49-F238E27FC236}">
              <a16:creationId xmlns:a16="http://schemas.microsoft.com/office/drawing/2014/main" id="{00000000-0008-0000-0E00-00004D000000}"/>
            </a:ext>
          </a:extLst>
        </xdr:cNvPr>
        <xdr:cNvSpPr txBox="1"/>
      </xdr:nvSpPr>
      <xdr:spPr>
        <a:xfrm>
          <a:off x="181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2" name="【道路】&#10;一人当たり延長最小値テキスト">
          <a:extLst>
            <a:ext uri="{FF2B5EF4-FFF2-40B4-BE49-F238E27FC236}">
              <a16:creationId xmlns:a16="http://schemas.microsoft.com/office/drawing/2014/main" id="{00000000-0008-0000-0E00-000066000000}"/>
            </a:ext>
          </a:extLst>
        </xdr:cNvPr>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4" name="【道路】&#10;一人当たり延長最大値テキスト">
          <a:extLst>
            <a:ext uri="{FF2B5EF4-FFF2-40B4-BE49-F238E27FC236}">
              <a16:creationId xmlns:a16="http://schemas.microsoft.com/office/drawing/2014/main" id="{00000000-0008-0000-0E00-000068000000}"/>
            </a:ext>
          </a:extLst>
        </xdr:cNvPr>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06" name="【道路】&#10;一人当たり延長平均値テキスト">
          <a:extLst>
            <a:ext uri="{FF2B5EF4-FFF2-40B4-BE49-F238E27FC236}">
              <a16:creationId xmlns:a16="http://schemas.microsoft.com/office/drawing/2014/main" id="{00000000-0008-0000-0E00-00006A000000}"/>
            </a:ext>
          </a:extLst>
        </xdr:cNvPr>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154706</xdr:rowOff>
    </xdr:from>
    <xdr:to>
      <xdr:col>50</xdr:col>
      <xdr:colOff>165100</xdr:colOff>
      <xdr:row>42</xdr:row>
      <xdr:rowOff>84856</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9588500" y="71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154732</xdr:rowOff>
    </xdr:from>
    <xdr:to>
      <xdr:col>41</xdr:col>
      <xdr:colOff>101600</xdr:colOff>
      <xdr:row>42</xdr:row>
      <xdr:rowOff>84882</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7810500" y="71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75680</xdr:rowOff>
    </xdr:from>
    <xdr:ext cx="599010" cy="259045"/>
    <xdr:sp macro="" textlink="">
      <xdr:nvSpPr>
        <xdr:cNvPr id="118" name="n_1aveValue【道路】&#10;一人当たり延長">
          <a:extLst>
            <a:ext uri="{FF2B5EF4-FFF2-40B4-BE49-F238E27FC236}">
              <a16:creationId xmlns:a16="http://schemas.microsoft.com/office/drawing/2014/main" id="{00000000-0008-0000-0E00-000076000000}"/>
            </a:ext>
          </a:extLst>
        </xdr:cNvPr>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19" name="n_2aveValue【道路】&#10;一人当たり延長">
          <a:extLst>
            <a:ext uri="{FF2B5EF4-FFF2-40B4-BE49-F238E27FC236}">
              <a16:creationId xmlns:a16="http://schemas.microsoft.com/office/drawing/2014/main" id="{00000000-0008-0000-0E00-000077000000}"/>
            </a:ext>
          </a:extLst>
        </xdr:cNvPr>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0" name="n_3aveValue【道路】&#10;一人当たり延長">
          <a:extLst>
            <a:ext uri="{FF2B5EF4-FFF2-40B4-BE49-F238E27FC236}">
              <a16:creationId xmlns:a16="http://schemas.microsoft.com/office/drawing/2014/main" id="{00000000-0008-0000-0E00-000078000000}"/>
            </a:ext>
          </a:extLst>
        </xdr:cNvPr>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75983</xdr:rowOff>
    </xdr:from>
    <xdr:ext cx="534377" cy="259045"/>
    <xdr:sp macro="" textlink="">
      <xdr:nvSpPr>
        <xdr:cNvPr id="121" name="n_1mainValue【道路】&#10;一人当たり延長">
          <a:extLst>
            <a:ext uri="{FF2B5EF4-FFF2-40B4-BE49-F238E27FC236}">
              <a16:creationId xmlns:a16="http://schemas.microsoft.com/office/drawing/2014/main" id="{00000000-0008-0000-0E00-000079000000}"/>
            </a:ext>
          </a:extLst>
        </xdr:cNvPr>
        <xdr:cNvSpPr txBox="1"/>
      </xdr:nvSpPr>
      <xdr:spPr>
        <a:xfrm>
          <a:off x="9359411" y="72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76009</xdr:rowOff>
    </xdr:from>
    <xdr:ext cx="534377" cy="259045"/>
    <xdr:sp macro="" textlink="">
      <xdr:nvSpPr>
        <xdr:cNvPr id="122" name="n_3mainValue【道路】&#10;一人当たり延長">
          <a:extLst>
            <a:ext uri="{FF2B5EF4-FFF2-40B4-BE49-F238E27FC236}">
              <a16:creationId xmlns:a16="http://schemas.microsoft.com/office/drawing/2014/main" id="{00000000-0008-0000-0E00-00007A000000}"/>
            </a:ext>
          </a:extLst>
        </xdr:cNvPr>
        <xdr:cNvSpPr txBox="1"/>
      </xdr:nvSpPr>
      <xdr:spPr>
        <a:xfrm>
          <a:off x="7594111" y="72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00000000-0008-0000-0E00-000095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0000000-0008-0000-0E00-000097000000}"/>
            </a:ext>
          </a:extLst>
        </xdr:cNvPr>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00000000-0008-0000-0E00-000099000000}"/>
            </a:ext>
          </a:extLst>
        </xdr:cNvPr>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a:extLst>
            <a:ext uri="{FF2B5EF4-FFF2-40B4-BE49-F238E27FC236}">
              <a16:creationId xmlns:a16="http://schemas.microsoft.com/office/drawing/2014/main" id="{00000000-0008-0000-0E00-00009C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64" name="楕円 163">
          <a:extLst>
            <a:ext uri="{FF2B5EF4-FFF2-40B4-BE49-F238E27FC236}">
              <a16:creationId xmlns:a16="http://schemas.microsoft.com/office/drawing/2014/main" id="{00000000-0008-0000-0E00-0000A4000000}"/>
            </a:ext>
          </a:extLst>
        </xdr:cNvPr>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79483</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68" name="n_1mainValue【橋りょう・トンネル】&#10;有形固定資産減価償却率">
          <a:extLst>
            <a:ext uri="{FF2B5EF4-FFF2-40B4-BE49-F238E27FC236}">
              <a16:creationId xmlns:a16="http://schemas.microsoft.com/office/drawing/2014/main" id="{00000000-0008-0000-0E00-0000A8000000}"/>
            </a:ext>
          </a:extLst>
        </xdr:cNvPr>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146430</xdr:rowOff>
    </xdr:from>
    <xdr:ext cx="405111" cy="259045"/>
    <xdr:sp macro="" textlink="">
      <xdr:nvSpPr>
        <xdr:cNvPr id="169" name="n_3main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1816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00000000-0008-0000-0E00-0000B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192" name="【橋りょう・トンネル】&#10;一人当たり有形固定資産（償却資産）額最小値テキスト">
          <a:extLst>
            <a:ext uri="{FF2B5EF4-FFF2-40B4-BE49-F238E27FC236}">
              <a16:creationId xmlns:a16="http://schemas.microsoft.com/office/drawing/2014/main" id="{00000000-0008-0000-0E00-0000C0000000}"/>
            </a:ext>
          </a:extLst>
        </xdr:cNvPr>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00000000-0008-0000-0E00-0000C2000000}"/>
            </a:ext>
          </a:extLst>
        </xdr:cNvPr>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196" name="【橋りょう・トンネル】&#10;一人当たり有形固定資産（償却資産）額平均値テキスト">
          <a:extLst>
            <a:ext uri="{FF2B5EF4-FFF2-40B4-BE49-F238E27FC236}">
              <a16:creationId xmlns:a16="http://schemas.microsoft.com/office/drawing/2014/main" id="{00000000-0008-0000-0E00-0000C4000000}"/>
            </a:ext>
          </a:extLst>
        </xdr:cNvPr>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199" name="フローチャート: 判断 198">
          <a:extLst>
            <a:ext uri="{FF2B5EF4-FFF2-40B4-BE49-F238E27FC236}">
              <a16:creationId xmlns:a16="http://schemas.microsoft.com/office/drawing/2014/main" id="{00000000-0008-0000-0E00-0000C7000000}"/>
            </a:ext>
          </a:extLst>
        </xdr:cNvPr>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00" name="フローチャート: 判断 199">
          <a:extLst>
            <a:ext uri="{FF2B5EF4-FFF2-40B4-BE49-F238E27FC236}">
              <a16:creationId xmlns:a16="http://schemas.microsoft.com/office/drawing/2014/main" id="{00000000-0008-0000-0E00-0000C8000000}"/>
            </a:ext>
          </a:extLst>
        </xdr:cNvPr>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166042</xdr:rowOff>
    </xdr:from>
    <xdr:to>
      <xdr:col>50</xdr:col>
      <xdr:colOff>165100</xdr:colOff>
      <xdr:row>62</xdr:row>
      <xdr:rowOff>96192</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9588500" y="10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20893</xdr:rowOff>
    </xdr:from>
    <xdr:to>
      <xdr:col>41</xdr:col>
      <xdr:colOff>101600</xdr:colOff>
      <xdr:row>62</xdr:row>
      <xdr:rowOff>122493</xdr:rowOff>
    </xdr:to>
    <xdr:sp macro="" textlink="">
      <xdr:nvSpPr>
        <xdr:cNvPr id="207" name="楕円 206">
          <a:extLst>
            <a:ext uri="{FF2B5EF4-FFF2-40B4-BE49-F238E27FC236}">
              <a16:creationId xmlns:a16="http://schemas.microsoft.com/office/drawing/2014/main" id="{00000000-0008-0000-0E00-0000CF000000}"/>
            </a:ext>
          </a:extLst>
        </xdr:cNvPr>
        <xdr:cNvSpPr/>
      </xdr:nvSpPr>
      <xdr:spPr>
        <a:xfrm>
          <a:off x="7810500" y="106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135384</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146521</xdr:rowOff>
    </xdr:from>
    <xdr:ext cx="599010" cy="259045"/>
    <xdr:sp macro="" textlink="">
      <xdr:nvSpPr>
        <xdr:cNvPr id="210" name="n_3ave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7561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112719</xdr:rowOff>
    </xdr:from>
    <xdr:ext cx="599010" cy="259045"/>
    <xdr:sp macro="" textlink="">
      <xdr:nvSpPr>
        <xdr:cNvPr id="211" name="n_1mainValue【橋りょう・トンネル】&#10;一人当たり有形固定資産（償却資産）額">
          <a:extLst>
            <a:ext uri="{FF2B5EF4-FFF2-40B4-BE49-F238E27FC236}">
              <a16:creationId xmlns:a16="http://schemas.microsoft.com/office/drawing/2014/main" id="{00000000-0008-0000-0E00-0000D3000000}"/>
            </a:ext>
          </a:extLst>
        </xdr:cNvPr>
        <xdr:cNvSpPr txBox="1"/>
      </xdr:nvSpPr>
      <xdr:spPr>
        <a:xfrm>
          <a:off x="9327095" y="1039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139020</xdr:rowOff>
    </xdr:from>
    <xdr:ext cx="599010" cy="259045"/>
    <xdr:sp macro="" textlink="">
      <xdr:nvSpPr>
        <xdr:cNvPr id="212" name="n_3mainValue【橋りょう・トンネル】&#10;一人当たり有形固定資産（償却資産）額">
          <a:extLst>
            <a:ext uri="{FF2B5EF4-FFF2-40B4-BE49-F238E27FC236}">
              <a16:creationId xmlns:a16="http://schemas.microsoft.com/office/drawing/2014/main" id="{00000000-0008-0000-0E00-0000D4000000}"/>
            </a:ext>
          </a:extLst>
        </xdr:cNvPr>
        <xdr:cNvSpPr txBox="1"/>
      </xdr:nvSpPr>
      <xdr:spPr>
        <a:xfrm>
          <a:off x="7561795" y="104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E00-0000D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a:extLst>
            <a:ext uri="{FF2B5EF4-FFF2-40B4-BE49-F238E27FC236}">
              <a16:creationId xmlns:a16="http://schemas.microsoft.com/office/drawing/2014/main" id="{00000000-0008-0000-0E00-0000E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39" name="【公営住宅】&#10;有形固定資産減価償却率最小値テキスト">
          <a:extLst>
            <a:ext uri="{FF2B5EF4-FFF2-40B4-BE49-F238E27FC236}">
              <a16:creationId xmlns:a16="http://schemas.microsoft.com/office/drawing/2014/main" id="{00000000-0008-0000-0E00-0000EF000000}"/>
            </a:ext>
          </a:extLst>
        </xdr:cNvPr>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1" name="【公営住宅】&#10;有形固定資産減価償却率最大値テキスト">
          <a:extLst>
            <a:ext uri="{FF2B5EF4-FFF2-40B4-BE49-F238E27FC236}">
              <a16:creationId xmlns:a16="http://schemas.microsoft.com/office/drawing/2014/main" id="{00000000-0008-0000-0E00-0000F1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43" name="【公営住宅】&#10;有形固定資産減価償却率平均値テキスト">
          <a:extLst>
            <a:ext uri="{FF2B5EF4-FFF2-40B4-BE49-F238E27FC236}">
              <a16:creationId xmlns:a16="http://schemas.microsoft.com/office/drawing/2014/main" id="{00000000-0008-0000-0E00-0000F3000000}"/>
            </a:ext>
          </a:extLst>
        </xdr:cNvPr>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45" name="フローチャート: 判断 244">
          <a:extLst>
            <a:ext uri="{FF2B5EF4-FFF2-40B4-BE49-F238E27FC236}">
              <a16:creationId xmlns:a16="http://schemas.microsoft.com/office/drawing/2014/main" id="{00000000-0008-0000-0E00-0000F5000000}"/>
            </a:ext>
          </a:extLst>
        </xdr:cNvPr>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46" name="フローチャート: 判断 245">
          <a:extLst>
            <a:ext uri="{FF2B5EF4-FFF2-40B4-BE49-F238E27FC236}">
              <a16:creationId xmlns:a16="http://schemas.microsoft.com/office/drawing/2014/main" id="{00000000-0008-0000-0E00-0000F6000000}"/>
            </a:ext>
          </a:extLst>
        </xdr:cNvPr>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47" name="フローチャート: 判断 246">
          <a:extLst>
            <a:ext uri="{FF2B5EF4-FFF2-40B4-BE49-F238E27FC236}">
              <a16:creationId xmlns:a16="http://schemas.microsoft.com/office/drawing/2014/main" id="{00000000-0008-0000-0E00-0000F7000000}"/>
            </a:ext>
          </a:extLst>
        </xdr:cNvPr>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196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58075</xdr:rowOff>
    </xdr:from>
    <xdr:ext cx="405111" cy="259045"/>
    <xdr:sp macro="" textlink="">
      <xdr:nvSpPr>
        <xdr:cNvPr id="255" name="n_1aveValue【公営住宅】&#10;有形固定資産減価償却率">
          <a:extLst>
            <a:ext uri="{FF2B5EF4-FFF2-40B4-BE49-F238E27FC236}">
              <a16:creationId xmlns:a16="http://schemas.microsoft.com/office/drawing/2014/main" id="{00000000-0008-0000-0E00-0000FF000000}"/>
            </a:ext>
          </a:extLst>
        </xdr:cNvPr>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56" name="n_2aveValue【公営住宅】&#10;有形固定資産減価償却率">
          <a:extLst>
            <a:ext uri="{FF2B5EF4-FFF2-40B4-BE49-F238E27FC236}">
              <a16:creationId xmlns:a16="http://schemas.microsoft.com/office/drawing/2014/main" id="{00000000-0008-0000-0E00-000000010000}"/>
            </a:ext>
          </a:extLst>
        </xdr:cNvPr>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57" name="n_3aveValue【公営住宅】&#10;有形固定資産減価償却率">
          <a:extLst>
            <a:ext uri="{FF2B5EF4-FFF2-40B4-BE49-F238E27FC236}">
              <a16:creationId xmlns:a16="http://schemas.microsoft.com/office/drawing/2014/main" id="{00000000-0008-0000-0E00-000001010000}"/>
            </a:ext>
          </a:extLst>
        </xdr:cNvPr>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258" name="n_1mainValue【公営住宅】&#10;有形固定資産減価償却率">
          <a:extLst>
            <a:ext uri="{FF2B5EF4-FFF2-40B4-BE49-F238E27FC236}">
              <a16:creationId xmlns:a16="http://schemas.microsoft.com/office/drawing/2014/main" id="{00000000-0008-0000-0E00-000002010000}"/>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259" name="n_3mainValue【公営住宅】&#10;有形固定資産減価償却率">
          <a:extLst>
            <a:ext uri="{FF2B5EF4-FFF2-40B4-BE49-F238E27FC236}">
              <a16:creationId xmlns:a16="http://schemas.microsoft.com/office/drawing/2014/main" id="{00000000-0008-0000-0E00-000003010000}"/>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282" name="【公営住宅】&#10;一人当たり面積最小値テキスト">
          <a:extLst>
            <a:ext uri="{FF2B5EF4-FFF2-40B4-BE49-F238E27FC236}">
              <a16:creationId xmlns:a16="http://schemas.microsoft.com/office/drawing/2014/main" id="{00000000-0008-0000-0E00-00001A010000}"/>
            </a:ext>
          </a:extLst>
        </xdr:cNvPr>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284" name="【公営住宅】&#10;一人当たり面積最大値テキスト">
          <a:extLst>
            <a:ext uri="{FF2B5EF4-FFF2-40B4-BE49-F238E27FC236}">
              <a16:creationId xmlns:a16="http://schemas.microsoft.com/office/drawing/2014/main" id="{00000000-0008-0000-0E00-00001C010000}"/>
            </a:ext>
          </a:extLst>
        </xdr:cNvPr>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286" name="【公営住宅】&#10;一人当たり面積平均値テキスト">
          <a:extLst>
            <a:ext uri="{FF2B5EF4-FFF2-40B4-BE49-F238E27FC236}">
              <a16:creationId xmlns:a16="http://schemas.microsoft.com/office/drawing/2014/main" id="{00000000-0008-0000-0E00-00001E010000}"/>
            </a:ext>
          </a:extLst>
        </xdr:cNvPr>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13818</xdr:rowOff>
    </xdr:from>
    <xdr:to>
      <xdr:col>50</xdr:col>
      <xdr:colOff>165100</xdr:colOff>
      <xdr:row>82</xdr:row>
      <xdr:rowOff>115418</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9588500" y="140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9703</xdr:rowOff>
    </xdr:from>
    <xdr:to>
      <xdr:col>41</xdr:col>
      <xdr:colOff>101600</xdr:colOff>
      <xdr:row>82</xdr:row>
      <xdr:rowOff>111303</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7810500" y="140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117975</xdr:rowOff>
    </xdr:from>
    <xdr:ext cx="469744" cy="259045"/>
    <xdr:sp macro="" textlink="">
      <xdr:nvSpPr>
        <xdr:cNvPr id="298" name="n_1aveValue【公営住宅】&#10;一人当たり面積">
          <a:extLst>
            <a:ext uri="{FF2B5EF4-FFF2-40B4-BE49-F238E27FC236}">
              <a16:creationId xmlns:a16="http://schemas.microsoft.com/office/drawing/2014/main" id="{00000000-0008-0000-0E00-00002A010000}"/>
            </a:ext>
          </a:extLst>
        </xdr:cNvPr>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299" name="n_2aveValue【公営住宅】&#10;一人当たり面積">
          <a:extLst>
            <a:ext uri="{FF2B5EF4-FFF2-40B4-BE49-F238E27FC236}">
              <a16:creationId xmlns:a16="http://schemas.microsoft.com/office/drawing/2014/main" id="{00000000-0008-0000-0E00-00002B010000}"/>
            </a:ext>
          </a:extLst>
        </xdr:cNvPr>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00" name="n_3aveValue【公営住宅】&#10;一人当たり面積">
          <a:extLst>
            <a:ext uri="{FF2B5EF4-FFF2-40B4-BE49-F238E27FC236}">
              <a16:creationId xmlns:a16="http://schemas.microsoft.com/office/drawing/2014/main" id="{00000000-0008-0000-0E00-00002C010000}"/>
            </a:ext>
          </a:extLst>
        </xdr:cNvPr>
        <xdr:cNvSpPr txBox="1"/>
      </xdr:nvSpPr>
      <xdr:spPr>
        <a:xfrm>
          <a:off x="7626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131945</xdr:rowOff>
    </xdr:from>
    <xdr:ext cx="469744" cy="259045"/>
    <xdr:sp macro="" textlink="">
      <xdr:nvSpPr>
        <xdr:cNvPr id="301" name="n_1mainValue【公営住宅】&#10;一人当たり面積">
          <a:extLst>
            <a:ext uri="{FF2B5EF4-FFF2-40B4-BE49-F238E27FC236}">
              <a16:creationId xmlns:a16="http://schemas.microsoft.com/office/drawing/2014/main" id="{00000000-0008-0000-0E00-00002D010000}"/>
            </a:ext>
          </a:extLst>
        </xdr:cNvPr>
        <xdr:cNvSpPr txBox="1"/>
      </xdr:nvSpPr>
      <xdr:spPr>
        <a:xfrm>
          <a:off x="9391727" y="1384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127830</xdr:rowOff>
    </xdr:from>
    <xdr:ext cx="469744" cy="259045"/>
    <xdr:sp macro="" textlink="">
      <xdr:nvSpPr>
        <xdr:cNvPr id="302" name="n_3mainValue【公営住宅】&#10;一人当たり面積">
          <a:extLst>
            <a:ext uri="{FF2B5EF4-FFF2-40B4-BE49-F238E27FC236}">
              <a16:creationId xmlns:a16="http://schemas.microsoft.com/office/drawing/2014/main" id="{00000000-0008-0000-0E00-00002E010000}"/>
            </a:ext>
          </a:extLst>
        </xdr:cNvPr>
        <xdr:cNvSpPr txBox="1"/>
      </xdr:nvSpPr>
      <xdr:spPr>
        <a:xfrm>
          <a:off x="7626427" y="138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学校施設】&#10;有形固定資産減価償却率グラフ枠">
          <a:extLst>
            <a:ext uri="{FF2B5EF4-FFF2-40B4-BE49-F238E27FC236}">
              <a16:creationId xmlns:a16="http://schemas.microsoft.com/office/drawing/2014/main" id="{00000000-0008-0000-0E00-00006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360" name="【学校施設】&#10;有形固定資産減価償却率最小値テキスト">
          <a:extLst>
            <a:ext uri="{FF2B5EF4-FFF2-40B4-BE49-F238E27FC236}">
              <a16:creationId xmlns:a16="http://schemas.microsoft.com/office/drawing/2014/main" id="{00000000-0008-0000-0E00-000068010000}"/>
            </a:ext>
          </a:extLst>
        </xdr:cNvPr>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362" name="【学校施設】&#10;有形固定資産減価償却率最大値テキスト">
          <a:extLst>
            <a:ext uri="{FF2B5EF4-FFF2-40B4-BE49-F238E27FC236}">
              <a16:creationId xmlns:a16="http://schemas.microsoft.com/office/drawing/2014/main" id="{00000000-0008-0000-0E00-00006A010000}"/>
            </a:ext>
          </a:extLst>
        </xdr:cNvPr>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364" name="【学校施設】&#10;有形固定資産減価償却率平均値テキスト">
          <a:extLst>
            <a:ext uri="{FF2B5EF4-FFF2-40B4-BE49-F238E27FC236}">
              <a16:creationId xmlns:a16="http://schemas.microsoft.com/office/drawing/2014/main" id="{00000000-0008-0000-0E00-00006C010000}"/>
            </a:ext>
          </a:extLst>
        </xdr:cNvPr>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543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34925</xdr:rowOff>
    </xdr:from>
    <xdr:to>
      <xdr:col>72</xdr:col>
      <xdr:colOff>38100</xdr:colOff>
      <xdr:row>62</xdr:row>
      <xdr:rowOff>136525</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365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124477</xdr:rowOff>
    </xdr:from>
    <xdr:ext cx="405111" cy="259045"/>
    <xdr:sp macro="" textlink="">
      <xdr:nvSpPr>
        <xdr:cNvPr id="376" name="n_1aveValue【学校施設】&#10;有形固定資産減価償却率">
          <a:extLst>
            <a:ext uri="{FF2B5EF4-FFF2-40B4-BE49-F238E27FC236}">
              <a16:creationId xmlns:a16="http://schemas.microsoft.com/office/drawing/2014/main" id="{00000000-0008-0000-0E00-00007801000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77" name="n_2aveValue【学校施設】&#10;有形固定資産減価償却率">
          <a:extLst>
            <a:ext uri="{FF2B5EF4-FFF2-40B4-BE49-F238E27FC236}">
              <a16:creationId xmlns:a16="http://schemas.microsoft.com/office/drawing/2014/main" id="{00000000-0008-0000-0E00-000079010000}"/>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378" name="n_3aveValue【学校施設】&#10;有形固定資産減価償却率">
          <a:extLst>
            <a:ext uri="{FF2B5EF4-FFF2-40B4-BE49-F238E27FC236}">
              <a16:creationId xmlns:a16="http://schemas.microsoft.com/office/drawing/2014/main" id="{00000000-0008-0000-0E00-00007A010000}"/>
            </a:ext>
          </a:extLst>
        </xdr:cNvPr>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379" name="n_1mainValue【学校施設】&#10;有形固定資産減価償却率">
          <a:extLst>
            <a:ext uri="{FF2B5EF4-FFF2-40B4-BE49-F238E27FC236}">
              <a16:creationId xmlns:a16="http://schemas.microsoft.com/office/drawing/2014/main" id="{00000000-0008-0000-0E00-00007B010000}"/>
            </a:ext>
          </a:extLst>
        </xdr:cNvPr>
        <xdr:cNvSpPr txBox="1"/>
      </xdr:nvSpPr>
      <xdr:spPr>
        <a:xfrm>
          <a:off x="15266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127652</xdr:rowOff>
    </xdr:from>
    <xdr:ext cx="405111" cy="259045"/>
    <xdr:sp macro="" textlink="">
      <xdr:nvSpPr>
        <xdr:cNvPr id="380" name="n_3mainValue【学校施設】&#10;有形固定資産減価償却率">
          <a:extLst>
            <a:ext uri="{FF2B5EF4-FFF2-40B4-BE49-F238E27FC236}">
              <a16:creationId xmlns:a16="http://schemas.microsoft.com/office/drawing/2014/main" id="{00000000-0008-0000-0E00-00007C010000}"/>
            </a:ext>
          </a:extLst>
        </xdr:cNvPr>
        <xdr:cNvSpPr txBox="1"/>
      </xdr:nvSpPr>
      <xdr:spPr>
        <a:xfrm>
          <a:off x="13500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5" name="【学校施設】&#10;一人当たり面積グラフ枠">
          <a:extLst>
            <a:ext uri="{FF2B5EF4-FFF2-40B4-BE49-F238E27FC236}">
              <a16:creationId xmlns:a16="http://schemas.microsoft.com/office/drawing/2014/main" id="{00000000-0008-0000-0E00-00009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407" name="【学校施設】&#10;一人当たり面積最小値テキスト">
          <a:extLst>
            <a:ext uri="{FF2B5EF4-FFF2-40B4-BE49-F238E27FC236}">
              <a16:creationId xmlns:a16="http://schemas.microsoft.com/office/drawing/2014/main" id="{00000000-0008-0000-0E00-000097010000}"/>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409" name="【学校施設】&#10;一人当たり面積最大値テキスト">
          <a:extLst>
            <a:ext uri="{FF2B5EF4-FFF2-40B4-BE49-F238E27FC236}">
              <a16:creationId xmlns:a16="http://schemas.microsoft.com/office/drawing/2014/main" id="{00000000-0008-0000-0E00-000099010000}"/>
            </a:ext>
          </a:extLst>
        </xdr:cNvPr>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411" name="【学校施設】&#10;一人当たり面積平均値テキスト">
          <a:extLst>
            <a:ext uri="{FF2B5EF4-FFF2-40B4-BE49-F238E27FC236}">
              <a16:creationId xmlns:a16="http://schemas.microsoft.com/office/drawing/2014/main" id="{00000000-0008-0000-0E00-00009B010000}"/>
            </a:ext>
          </a:extLst>
        </xdr:cNvPr>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83094</xdr:rowOff>
    </xdr:from>
    <xdr:to>
      <xdr:col>112</xdr:col>
      <xdr:colOff>38100</xdr:colOff>
      <xdr:row>61</xdr:row>
      <xdr:rowOff>13244</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1272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78849</xdr:rowOff>
    </xdr:from>
    <xdr:to>
      <xdr:col>102</xdr:col>
      <xdr:colOff>165100</xdr:colOff>
      <xdr:row>61</xdr:row>
      <xdr:rowOff>8999</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9494500" y="103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96392</xdr:rowOff>
    </xdr:from>
    <xdr:ext cx="469744" cy="259045"/>
    <xdr:sp macro="" textlink="">
      <xdr:nvSpPr>
        <xdr:cNvPr id="423" name="n_1aveValue【学校施設】&#10;一人当たり面積">
          <a:extLst>
            <a:ext uri="{FF2B5EF4-FFF2-40B4-BE49-F238E27FC236}">
              <a16:creationId xmlns:a16="http://schemas.microsoft.com/office/drawing/2014/main" id="{00000000-0008-0000-0E00-0000A7010000}"/>
            </a:ext>
          </a:extLst>
        </xdr:cNvPr>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424" name="n_2aveValue【学校施設】&#10;一人当たり面積">
          <a:extLst>
            <a:ext uri="{FF2B5EF4-FFF2-40B4-BE49-F238E27FC236}">
              <a16:creationId xmlns:a16="http://schemas.microsoft.com/office/drawing/2014/main" id="{00000000-0008-0000-0E00-0000A8010000}"/>
            </a:ext>
          </a:extLst>
        </xdr:cNvPr>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425" name="n_3aveValue【学校施設】&#10;一人当たり面積">
          <a:extLst>
            <a:ext uri="{FF2B5EF4-FFF2-40B4-BE49-F238E27FC236}">
              <a16:creationId xmlns:a16="http://schemas.microsoft.com/office/drawing/2014/main" id="{00000000-0008-0000-0E00-0000A9010000}"/>
            </a:ext>
          </a:extLst>
        </xdr:cNvPr>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4371</xdr:rowOff>
    </xdr:from>
    <xdr:ext cx="469744" cy="259045"/>
    <xdr:sp macro="" textlink="">
      <xdr:nvSpPr>
        <xdr:cNvPr id="426" name="n_1mainValue【学校施設】&#10;一人当たり面積">
          <a:extLst>
            <a:ext uri="{FF2B5EF4-FFF2-40B4-BE49-F238E27FC236}">
              <a16:creationId xmlns:a16="http://schemas.microsoft.com/office/drawing/2014/main" id="{00000000-0008-0000-0E00-0000AA010000}"/>
            </a:ext>
          </a:extLst>
        </xdr:cNvPr>
        <xdr:cNvSpPr txBox="1"/>
      </xdr:nvSpPr>
      <xdr:spPr>
        <a:xfrm>
          <a:off x="21075727" y="10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xdr:rowOff>
    </xdr:from>
    <xdr:ext cx="469744" cy="259045"/>
    <xdr:sp macro="" textlink="">
      <xdr:nvSpPr>
        <xdr:cNvPr id="427" name="n_3mainValue【学校施設】&#10;一人当たり面積">
          <a:extLst>
            <a:ext uri="{FF2B5EF4-FFF2-40B4-BE49-F238E27FC236}">
              <a16:creationId xmlns:a16="http://schemas.microsoft.com/office/drawing/2014/main" id="{00000000-0008-0000-0E00-0000AB010000}"/>
            </a:ext>
          </a:extLst>
        </xdr:cNvPr>
        <xdr:cNvSpPr txBox="1"/>
      </xdr:nvSpPr>
      <xdr:spPr>
        <a:xfrm>
          <a:off x="19310427" y="104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2" name="【児童館】&#10;有形固定資産減価償却率グラフ枠">
          <a:extLst>
            <a:ext uri="{FF2B5EF4-FFF2-40B4-BE49-F238E27FC236}">
              <a16:creationId xmlns:a16="http://schemas.microsoft.com/office/drawing/2014/main" id="{00000000-0008-0000-0E00-0000C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54" name="【児童館】&#10;有形固定資産減価償却率最小値テキスト">
          <a:extLst>
            <a:ext uri="{FF2B5EF4-FFF2-40B4-BE49-F238E27FC236}">
              <a16:creationId xmlns:a16="http://schemas.microsoft.com/office/drawing/2014/main" id="{00000000-0008-0000-0E00-0000C6010000}"/>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6" name="【児童館】&#10;有形固定資産減価償却率最大値テキスト">
          <a:extLst>
            <a:ext uri="{FF2B5EF4-FFF2-40B4-BE49-F238E27FC236}">
              <a16:creationId xmlns:a16="http://schemas.microsoft.com/office/drawing/2014/main" id="{00000000-0008-0000-0E00-0000C8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458" name="【児童館】&#10;有形固定資産減価償却率平均値テキスト">
          <a:extLst>
            <a:ext uri="{FF2B5EF4-FFF2-40B4-BE49-F238E27FC236}">
              <a16:creationId xmlns:a16="http://schemas.microsoft.com/office/drawing/2014/main" id="{00000000-0008-0000-0E00-0000CA010000}"/>
            </a:ext>
          </a:extLst>
        </xdr:cNvPr>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28121</xdr:rowOff>
    </xdr:from>
    <xdr:to>
      <xdr:col>72</xdr:col>
      <xdr:colOff>38100</xdr:colOff>
      <xdr:row>77</xdr:row>
      <xdr:rowOff>129721</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3283</xdr:rowOff>
    </xdr:from>
    <xdr:ext cx="405111" cy="259045"/>
    <xdr:sp macro="" textlink="">
      <xdr:nvSpPr>
        <xdr:cNvPr id="470" name="n_1aveValue【児童館】&#10;有形固定資産減価償却率">
          <a:extLst>
            <a:ext uri="{FF2B5EF4-FFF2-40B4-BE49-F238E27FC236}">
              <a16:creationId xmlns:a16="http://schemas.microsoft.com/office/drawing/2014/main" id="{00000000-0008-0000-0E00-0000D6010000}"/>
            </a:ext>
          </a:extLst>
        </xdr:cNvPr>
        <xdr:cNvSpPr txBox="1"/>
      </xdr:nvSpPr>
      <xdr:spPr>
        <a:xfrm>
          <a:off x="152660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471" name="n_2aveValue【児童館】&#10;有形固定資産減価償却率">
          <a:extLst>
            <a:ext uri="{FF2B5EF4-FFF2-40B4-BE49-F238E27FC236}">
              <a16:creationId xmlns:a16="http://schemas.microsoft.com/office/drawing/2014/main" id="{00000000-0008-0000-0E00-0000D7010000}"/>
            </a:ext>
          </a:extLst>
        </xdr:cNvPr>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129013</xdr:rowOff>
    </xdr:from>
    <xdr:ext cx="405111" cy="259045"/>
    <xdr:sp macro="" textlink="">
      <xdr:nvSpPr>
        <xdr:cNvPr id="472" name="n_3aveValue【児童館】&#10;有形固定資産減価償却率">
          <a:extLst>
            <a:ext uri="{FF2B5EF4-FFF2-40B4-BE49-F238E27FC236}">
              <a16:creationId xmlns:a16="http://schemas.microsoft.com/office/drawing/2014/main" id="{00000000-0008-0000-0E00-0000D8010000}"/>
            </a:ext>
          </a:extLst>
        </xdr:cNvPr>
        <xdr:cNvSpPr txBox="1"/>
      </xdr:nvSpPr>
      <xdr:spPr>
        <a:xfrm>
          <a:off x="13500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473" name="n_1mainValue【児童館】&#10;有形固定資産減価償却率">
          <a:extLst>
            <a:ext uri="{FF2B5EF4-FFF2-40B4-BE49-F238E27FC236}">
              <a16:creationId xmlns:a16="http://schemas.microsoft.com/office/drawing/2014/main" id="{00000000-0008-0000-0E00-0000D901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474" name="n_3mainValue【児童館】&#10;有形固定資産減価償却率">
          <a:extLst>
            <a:ext uri="{FF2B5EF4-FFF2-40B4-BE49-F238E27FC236}">
              <a16:creationId xmlns:a16="http://schemas.microsoft.com/office/drawing/2014/main" id="{00000000-0008-0000-0E00-0000DA010000}"/>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児童館】&#10;一人当たり面積グラフ枠">
          <a:extLst>
            <a:ext uri="{FF2B5EF4-FFF2-40B4-BE49-F238E27FC236}">
              <a16:creationId xmlns:a16="http://schemas.microsoft.com/office/drawing/2014/main" id="{00000000-0008-0000-0E00-0000E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495" name="【児童館】&#10;一人当たり面積最小値テキスト">
          <a:extLst>
            <a:ext uri="{FF2B5EF4-FFF2-40B4-BE49-F238E27FC236}">
              <a16:creationId xmlns:a16="http://schemas.microsoft.com/office/drawing/2014/main" id="{00000000-0008-0000-0E00-0000EF010000}"/>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497" name="【児童館】&#10;一人当たり面積最大値テキスト">
          <a:extLst>
            <a:ext uri="{FF2B5EF4-FFF2-40B4-BE49-F238E27FC236}">
              <a16:creationId xmlns:a16="http://schemas.microsoft.com/office/drawing/2014/main" id="{00000000-0008-0000-0E00-0000F1010000}"/>
            </a:ext>
          </a:extLst>
        </xdr:cNvPr>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499" name="【児童館】&#10;一人当たり面積平均値テキスト">
          <a:extLst>
            <a:ext uri="{FF2B5EF4-FFF2-40B4-BE49-F238E27FC236}">
              <a16:creationId xmlns:a16="http://schemas.microsoft.com/office/drawing/2014/main" id="{00000000-0008-0000-0E00-0000F3010000}"/>
            </a:ext>
          </a:extLst>
        </xdr:cNvPr>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67311</xdr:rowOff>
    </xdr:from>
    <xdr:to>
      <xdr:col>112</xdr:col>
      <xdr:colOff>38100</xdr:colOff>
      <xdr:row>82</xdr:row>
      <xdr:rowOff>168911</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2127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61595</xdr:rowOff>
    </xdr:from>
    <xdr:to>
      <xdr:col>102</xdr:col>
      <xdr:colOff>165100</xdr:colOff>
      <xdr:row>82</xdr:row>
      <xdr:rowOff>163195</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9494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134002</xdr:rowOff>
    </xdr:from>
    <xdr:ext cx="469744" cy="259045"/>
    <xdr:sp macro="" textlink="">
      <xdr:nvSpPr>
        <xdr:cNvPr id="511" name="n_1aveValue【児童館】&#10;一人当たり面積">
          <a:extLst>
            <a:ext uri="{FF2B5EF4-FFF2-40B4-BE49-F238E27FC236}">
              <a16:creationId xmlns:a16="http://schemas.microsoft.com/office/drawing/2014/main" id="{00000000-0008-0000-0E00-0000FF010000}"/>
            </a:ext>
          </a:extLst>
        </xdr:cNvPr>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512" name="n_2aveValue【児童館】&#10;一人当たり面積">
          <a:extLst>
            <a:ext uri="{FF2B5EF4-FFF2-40B4-BE49-F238E27FC236}">
              <a16:creationId xmlns:a16="http://schemas.microsoft.com/office/drawing/2014/main" id="{00000000-0008-0000-0E00-000000020000}"/>
            </a:ext>
          </a:extLst>
        </xdr:cNvPr>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513" name="n_3aveValue【児童館】&#10;一人当たり面積">
          <a:extLst>
            <a:ext uri="{FF2B5EF4-FFF2-40B4-BE49-F238E27FC236}">
              <a16:creationId xmlns:a16="http://schemas.microsoft.com/office/drawing/2014/main" id="{00000000-0008-0000-0E00-000001020000}"/>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160038</xdr:rowOff>
    </xdr:from>
    <xdr:ext cx="469744" cy="259045"/>
    <xdr:sp macro="" textlink="">
      <xdr:nvSpPr>
        <xdr:cNvPr id="514" name="n_1mainValue【児童館】&#10;一人当たり面積">
          <a:extLst>
            <a:ext uri="{FF2B5EF4-FFF2-40B4-BE49-F238E27FC236}">
              <a16:creationId xmlns:a16="http://schemas.microsoft.com/office/drawing/2014/main" id="{00000000-0008-0000-0E00-000002020000}"/>
            </a:ext>
          </a:extLst>
        </xdr:cNvPr>
        <xdr:cNvSpPr txBox="1"/>
      </xdr:nvSpPr>
      <xdr:spPr>
        <a:xfrm>
          <a:off x="21075727" y="142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8272</xdr:rowOff>
    </xdr:from>
    <xdr:ext cx="469744" cy="259045"/>
    <xdr:sp macro="" textlink="">
      <xdr:nvSpPr>
        <xdr:cNvPr id="515" name="n_3mainValue【児童館】&#10;一人当たり面積">
          <a:extLst>
            <a:ext uri="{FF2B5EF4-FFF2-40B4-BE49-F238E27FC236}">
              <a16:creationId xmlns:a16="http://schemas.microsoft.com/office/drawing/2014/main" id="{00000000-0008-0000-0E00-000003020000}"/>
            </a:ext>
          </a:extLst>
        </xdr:cNvPr>
        <xdr:cNvSpPr txBox="1"/>
      </xdr:nvSpPr>
      <xdr:spPr>
        <a:xfrm>
          <a:off x="19310427" y="138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特に有形固定資産減価償却率が高くなっている施設は，道路，児童館，消防施設となっている。道路についてはこれまでも補助事業等活用し，交通量等勘案し年次的に維持補修を進めてきている。児童館については，本村に１施設のみ設置されているもので，築２３年経過しているものである。消防施設については，平成３０年度から年次的に施設改修を行う</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老朽化対策に取り組んでいる。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今後も公共施設等総合管理計画等に基づき施設の維持管理を適切に進めていくこととする。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
5,901
60.32
4,671,216
4,541,406
114,294
2,517,384
3,540,206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59707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25400</xdr:rowOff>
    </xdr:from>
    <xdr:to>
      <xdr:col>20</xdr:col>
      <xdr:colOff>38100</xdr:colOff>
      <xdr:row>58</xdr:row>
      <xdr:rowOff>127000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111125</xdr:rowOff>
    </xdr:from>
    <xdr:to>
      <xdr:col>10</xdr:col>
      <xdr:colOff>165100</xdr:colOff>
      <xdr:row>59</xdr:row>
      <xdr:rowOff>41275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196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143527</xdr:rowOff>
    </xdr:from>
    <xdr:ext cx="405111" cy="259045"/>
    <xdr:sp macro="" textlink="">
      <xdr:nvSpPr>
        <xdr:cNvPr id="92" name="n_1mainValue【体育館・プール】&#10;有形固定資産減価償却率">
          <a:extLst>
            <a:ext uri="{FF2B5EF4-FFF2-40B4-BE49-F238E27FC236}">
              <a16:creationId xmlns:a16="http://schemas.microsoft.com/office/drawing/2014/main" id="{00000000-0008-0000-0F00-00005C000000}"/>
            </a:ext>
          </a:extLst>
        </xdr:cNvPr>
        <xdr:cNvSpPr txBox="1"/>
      </xdr:nvSpPr>
      <xdr:spPr>
        <a:xfrm>
          <a:off x="358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57802</xdr:rowOff>
    </xdr:from>
    <xdr:ext cx="405111" cy="259045"/>
    <xdr:sp macro="" textlink="">
      <xdr:nvSpPr>
        <xdr:cNvPr id="93" name="n_3mainValue【体育館・プール】&#10;有形固定資産減価償却率">
          <a:extLst>
            <a:ext uri="{FF2B5EF4-FFF2-40B4-BE49-F238E27FC236}">
              <a16:creationId xmlns:a16="http://schemas.microsoft.com/office/drawing/2014/main" id="{00000000-0008-0000-0F00-00005D000000}"/>
            </a:ext>
          </a:extLst>
        </xdr:cNvPr>
        <xdr:cNvSpPr txBox="1"/>
      </xdr:nvSpPr>
      <xdr:spPr>
        <a:xfrm>
          <a:off x="1816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4" name="【体育館・プール】&#10;一人当たり面積最小値テキスト">
          <a:extLst>
            <a:ext uri="{FF2B5EF4-FFF2-40B4-BE49-F238E27FC236}">
              <a16:creationId xmlns:a16="http://schemas.microsoft.com/office/drawing/2014/main" id="{00000000-0008-0000-0F00-000072000000}"/>
            </a:ext>
          </a:extLst>
        </xdr:cNvPr>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16" name="【体育館・プール】&#10;一人当たり面積最大値テキスト">
          <a:extLst>
            <a:ext uri="{FF2B5EF4-FFF2-40B4-BE49-F238E27FC236}">
              <a16:creationId xmlns:a16="http://schemas.microsoft.com/office/drawing/2014/main" id="{00000000-0008-0000-0F00-000074000000}"/>
            </a:ext>
          </a:extLst>
        </xdr:cNvPr>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18" name="【体育館・プール】&#10;一人当たり面積平均値テキスト">
          <a:extLst>
            <a:ext uri="{FF2B5EF4-FFF2-40B4-BE49-F238E27FC236}">
              <a16:creationId xmlns:a16="http://schemas.microsoft.com/office/drawing/2014/main" id="{00000000-0008-0000-0F00-000076000000}"/>
            </a:ext>
          </a:extLst>
        </xdr:cNvPr>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1" name="n_1aveValue【体育館・プール】&#10;一人当たり面積">
          <a:extLst>
            <a:ext uri="{FF2B5EF4-FFF2-40B4-BE49-F238E27FC236}">
              <a16:creationId xmlns:a16="http://schemas.microsoft.com/office/drawing/2014/main" id="{00000000-0008-0000-0F00-000079000000}"/>
            </a:ext>
          </a:extLst>
        </xdr:cNvPr>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3" name="n_2aveValue【体育館・プール】&#10;一人当たり面積">
          <a:extLst>
            <a:ext uri="{FF2B5EF4-FFF2-40B4-BE49-F238E27FC236}">
              <a16:creationId xmlns:a16="http://schemas.microsoft.com/office/drawing/2014/main" id="{00000000-0008-0000-0F00-00007B000000}"/>
            </a:ext>
          </a:extLst>
        </xdr:cNvPr>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5" name="n_3aveValue【体育館・プール】&#10;一人当たり面積">
          <a:extLst>
            <a:ext uri="{FF2B5EF4-FFF2-40B4-BE49-F238E27FC236}">
              <a16:creationId xmlns:a16="http://schemas.microsoft.com/office/drawing/2014/main" id="{00000000-0008-0000-0F00-00007D000000}"/>
            </a:ext>
          </a:extLst>
        </xdr:cNvPr>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116649</xdr:rowOff>
    </xdr:from>
    <xdr:to>
      <xdr:col>50</xdr:col>
      <xdr:colOff>165100</xdr:colOff>
      <xdr:row>62</xdr:row>
      <xdr:rowOff>46799</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10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158941</xdr:rowOff>
    </xdr:from>
    <xdr:to>
      <xdr:col>41</xdr:col>
      <xdr:colOff>101600</xdr:colOff>
      <xdr:row>62</xdr:row>
      <xdr:rowOff>89091</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106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37926</xdr:rowOff>
    </xdr:from>
    <xdr:ext cx="469744" cy="259045"/>
    <xdr:sp macro="" textlink="">
      <xdr:nvSpPr>
        <xdr:cNvPr id="133" name="n_1mainValue【体育館・プール】&#10;一人当たり面積">
          <a:extLst>
            <a:ext uri="{FF2B5EF4-FFF2-40B4-BE49-F238E27FC236}">
              <a16:creationId xmlns:a16="http://schemas.microsoft.com/office/drawing/2014/main" id="{00000000-0008-0000-0F00-000085000000}"/>
            </a:ext>
          </a:extLst>
        </xdr:cNvPr>
        <xdr:cNvSpPr txBox="1"/>
      </xdr:nvSpPr>
      <xdr:spPr>
        <a:xfrm>
          <a:off x="9391727" y="10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80218</xdr:rowOff>
    </xdr:from>
    <xdr:ext cx="469744" cy="259045"/>
    <xdr:sp macro="" textlink="">
      <xdr:nvSpPr>
        <xdr:cNvPr id="134" name="n_3mainValue【体育館・プール】&#10;一人当たり面積">
          <a:extLst>
            <a:ext uri="{FF2B5EF4-FFF2-40B4-BE49-F238E27FC236}">
              <a16:creationId xmlns:a16="http://schemas.microsoft.com/office/drawing/2014/main" id="{00000000-0008-0000-0F00-000086000000}"/>
            </a:ext>
          </a:extLst>
        </xdr:cNvPr>
        <xdr:cNvSpPr txBox="1"/>
      </xdr:nvSpPr>
      <xdr:spPr>
        <a:xfrm>
          <a:off x="7626427" y="1071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id="{00000000-0008-0000-0F00-00009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1" name="【福祉施設】&#10;有形固定資産減価償却率最小値テキスト">
          <a:extLst>
            <a:ext uri="{FF2B5EF4-FFF2-40B4-BE49-F238E27FC236}">
              <a16:creationId xmlns:a16="http://schemas.microsoft.com/office/drawing/2014/main" id="{00000000-0008-0000-0F00-0000A1000000}"/>
            </a:ext>
          </a:extLst>
        </xdr:cNvPr>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3" name="【福祉施設】&#10;有形固定資産減価償却率最大値テキスト">
          <a:extLst>
            <a:ext uri="{FF2B5EF4-FFF2-40B4-BE49-F238E27FC236}">
              <a16:creationId xmlns:a16="http://schemas.microsoft.com/office/drawing/2014/main" id="{00000000-0008-0000-0F00-0000A3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65" name="【福祉施設】&#10;有形固定資産減価償却率平均値テキスト">
          <a:extLst>
            <a:ext uri="{FF2B5EF4-FFF2-40B4-BE49-F238E27FC236}">
              <a16:creationId xmlns:a16="http://schemas.microsoft.com/office/drawing/2014/main" id="{00000000-0008-0000-0F00-0000A5000000}"/>
            </a:ext>
          </a:extLst>
        </xdr:cNvPr>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13988</xdr:rowOff>
    </xdr:from>
    <xdr:ext cx="405111" cy="259045"/>
    <xdr:sp macro="" textlink="">
      <xdr:nvSpPr>
        <xdr:cNvPr id="168" name="n_1aveValue【福祉施設】&#10;有形固定資産減価償却率">
          <a:extLst>
            <a:ext uri="{FF2B5EF4-FFF2-40B4-BE49-F238E27FC236}">
              <a16:creationId xmlns:a16="http://schemas.microsoft.com/office/drawing/2014/main" id="{00000000-0008-0000-0F00-0000A8000000}"/>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67871</xdr:rowOff>
    </xdr:from>
    <xdr:ext cx="405111" cy="259045"/>
    <xdr:sp macro="" textlink="">
      <xdr:nvSpPr>
        <xdr:cNvPr id="170" name="n_2aveValue【福祉施設】&#10;有形固定資産減価償却率">
          <a:extLst>
            <a:ext uri="{FF2B5EF4-FFF2-40B4-BE49-F238E27FC236}">
              <a16:creationId xmlns:a16="http://schemas.microsoft.com/office/drawing/2014/main" id="{00000000-0008-0000-0F00-0000AA000000}"/>
            </a:ext>
          </a:extLst>
        </xdr:cNvPr>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72" name="n_3aveValue【福祉施設】&#10;有形固定資産減価償却率">
          <a:extLst>
            <a:ext uri="{FF2B5EF4-FFF2-40B4-BE49-F238E27FC236}">
              <a16:creationId xmlns:a16="http://schemas.microsoft.com/office/drawing/2014/main" id="{00000000-0008-0000-0F00-0000AC000000}"/>
            </a:ext>
          </a:extLst>
        </xdr:cNvPr>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137523</xdr:rowOff>
    </xdr:from>
    <xdr:to>
      <xdr:col>10</xdr:col>
      <xdr:colOff>165100</xdr:colOff>
      <xdr:row>82</xdr:row>
      <xdr:rowOff>67673</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1968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84200</xdr:rowOff>
    </xdr:from>
    <xdr:ext cx="405111" cy="259045"/>
    <xdr:sp macro="" textlink="">
      <xdr:nvSpPr>
        <xdr:cNvPr id="179" name="n_3mainValue【福祉施設】&#10;有形固定資産減価償却率">
          <a:extLst>
            <a:ext uri="{FF2B5EF4-FFF2-40B4-BE49-F238E27FC236}">
              <a16:creationId xmlns:a16="http://schemas.microsoft.com/office/drawing/2014/main" id="{00000000-0008-0000-0F00-0000B3000000}"/>
            </a:ext>
          </a:extLst>
        </xdr:cNvPr>
        <xdr:cNvSpPr txBox="1"/>
      </xdr:nvSpPr>
      <xdr:spPr>
        <a:xfrm>
          <a:off x="1816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00000000-0008-0000-0F00-0000C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06" name="【福祉施設】&#10;一人当たり面積最小値テキスト">
          <a:extLst>
            <a:ext uri="{FF2B5EF4-FFF2-40B4-BE49-F238E27FC236}">
              <a16:creationId xmlns:a16="http://schemas.microsoft.com/office/drawing/2014/main" id="{00000000-0008-0000-0F00-0000CE000000}"/>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08" name="【福祉施設】&#10;一人当たり面積最大値テキスト">
          <a:extLst>
            <a:ext uri="{FF2B5EF4-FFF2-40B4-BE49-F238E27FC236}">
              <a16:creationId xmlns:a16="http://schemas.microsoft.com/office/drawing/2014/main" id="{00000000-0008-0000-0F00-0000D000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10" name="【福祉施設】&#10;一人当たり面積平均値テキスト">
          <a:extLst>
            <a:ext uri="{FF2B5EF4-FFF2-40B4-BE49-F238E27FC236}">
              <a16:creationId xmlns:a16="http://schemas.microsoft.com/office/drawing/2014/main" id="{00000000-0008-0000-0F00-0000D2000000}"/>
            </a:ext>
          </a:extLst>
        </xdr:cNvPr>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13" name="n_1aveValue【福祉施設】&#10;一人当たり面積">
          <a:extLst>
            <a:ext uri="{FF2B5EF4-FFF2-40B4-BE49-F238E27FC236}">
              <a16:creationId xmlns:a16="http://schemas.microsoft.com/office/drawing/2014/main" id="{00000000-0008-0000-0F00-0000D5000000}"/>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15" name="n_2aveValue【福祉施設】&#10;一人当たり面積">
          <a:extLst>
            <a:ext uri="{FF2B5EF4-FFF2-40B4-BE49-F238E27FC236}">
              <a16:creationId xmlns:a16="http://schemas.microsoft.com/office/drawing/2014/main" id="{00000000-0008-0000-0F00-0000D7000000}"/>
            </a:ext>
          </a:extLst>
        </xdr:cNvPr>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141532</xdr:rowOff>
    </xdr:from>
    <xdr:ext cx="469744" cy="259045"/>
    <xdr:sp macro="" textlink="">
      <xdr:nvSpPr>
        <xdr:cNvPr id="217" name="n_3aveValue【福祉施設】&#10;一人当たり面積">
          <a:extLst>
            <a:ext uri="{FF2B5EF4-FFF2-40B4-BE49-F238E27FC236}">
              <a16:creationId xmlns:a16="http://schemas.microsoft.com/office/drawing/2014/main" id="{00000000-0008-0000-0F00-0000D9000000}"/>
            </a:ext>
          </a:extLst>
        </xdr:cNvPr>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140788</xdr:rowOff>
    </xdr:from>
    <xdr:to>
      <xdr:col>41</xdr:col>
      <xdr:colOff>101600</xdr:colOff>
      <xdr:row>85</xdr:row>
      <xdr:rowOff>70938</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7810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87465</xdr:rowOff>
    </xdr:from>
    <xdr:ext cx="469744" cy="259045"/>
    <xdr:sp macro="" textlink="">
      <xdr:nvSpPr>
        <xdr:cNvPr id="224" name="n_3mainValue【福祉施設】&#10;一人当たり面積">
          <a:extLst>
            <a:ext uri="{FF2B5EF4-FFF2-40B4-BE49-F238E27FC236}">
              <a16:creationId xmlns:a16="http://schemas.microsoft.com/office/drawing/2014/main" id="{00000000-0008-0000-0F00-0000E0000000}"/>
            </a:ext>
          </a:extLst>
        </xdr:cNvPr>
        <xdr:cNvSpPr txBox="1"/>
      </xdr:nvSpPr>
      <xdr:spPr>
        <a:xfrm>
          <a:off x="7626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96" name="【消防施設】&#10;有形固定資産減価償却率グラフ枠">
          <a:extLst>
            <a:ext uri="{FF2B5EF4-FFF2-40B4-BE49-F238E27FC236}">
              <a16:creationId xmlns:a16="http://schemas.microsoft.com/office/drawing/2014/main" id="{00000000-0008-0000-0F00-00002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298" name="【消防施設】&#10;有形固定資産減価償却率最小値テキスト">
          <a:extLst>
            <a:ext uri="{FF2B5EF4-FFF2-40B4-BE49-F238E27FC236}">
              <a16:creationId xmlns:a16="http://schemas.microsoft.com/office/drawing/2014/main" id="{00000000-0008-0000-0F00-00002A010000}"/>
            </a:ext>
          </a:extLst>
        </xdr:cNvPr>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00" name="【消防施設】&#10;有形固定資産減価償却率最大値テキスト">
          <a:extLst>
            <a:ext uri="{FF2B5EF4-FFF2-40B4-BE49-F238E27FC236}">
              <a16:creationId xmlns:a16="http://schemas.microsoft.com/office/drawing/2014/main" id="{00000000-0008-0000-0F00-00002C01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302" name="【消防施設】&#10;有形固定資産減価償却率平均値テキスト">
          <a:extLst>
            <a:ext uri="{FF2B5EF4-FFF2-40B4-BE49-F238E27FC236}">
              <a16:creationId xmlns:a16="http://schemas.microsoft.com/office/drawing/2014/main" id="{00000000-0008-0000-0F00-00002E010000}"/>
            </a:ext>
          </a:extLst>
        </xdr:cNvPr>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305" name="n_1aveValue【消防施設】&#10;有形固定資産減価償却率">
          <a:extLst>
            <a:ext uri="{FF2B5EF4-FFF2-40B4-BE49-F238E27FC236}">
              <a16:creationId xmlns:a16="http://schemas.microsoft.com/office/drawing/2014/main" id="{00000000-0008-0000-0F00-00003101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307" name="n_2aveValue【消防施設】&#10;有形固定資産減価償却率">
          <a:extLst>
            <a:ext uri="{FF2B5EF4-FFF2-40B4-BE49-F238E27FC236}">
              <a16:creationId xmlns:a16="http://schemas.microsoft.com/office/drawing/2014/main" id="{00000000-0008-0000-0F00-000033010000}"/>
            </a:ext>
          </a:extLst>
        </xdr:cNvPr>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309" name="n_3aveValue【消防施設】&#10;有形固定資産減価償却率">
          <a:extLst>
            <a:ext uri="{FF2B5EF4-FFF2-40B4-BE49-F238E27FC236}">
              <a16:creationId xmlns:a16="http://schemas.microsoft.com/office/drawing/2014/main" id="{00000000-0008-0000-0F00-000035010000}"/>
            </a:ext>
          </a:extLst>
        </xdr:cNvPr>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141605</xdr:rowOff>
    </xdr:from>
    <xdr:to>
      <xdr:col>81</xdr:col>
      <xdr:colOff>101600</xdr:colOff>
      <xdr:row>80</xdr:row>
      <xdr:rowOff>71755</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5430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137795</xdr:rowOff>
    </xdr:from>
    <xdr:to>
      <xdr:col>72</xdr:col>
      <xdr:colOff>38100</xdr:colOff>
      <xdr:row>81</xdr:row>
      <xdr:rowOff>67945</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3652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88282</xdr:rowOff>
    </xdr:from>
    <xdr:ext cx="405111" cy="259045"/>
    <xdr:sp macro="" textlink="">
      <xdr:nvSpPr>
        <xdr:cNvPr id="317" name="n_1mainValue【消防施設】&#10;有形固定資産減価償却率">
          <a:extLst>
            <a:ext uri="{FF2B5EF4-FFF2-40B4-BE49-F238E27FC236}">
              <a16:creationId xmlns:a16="http://schemas.microsoft.com/office/drawing/2014/main" id="{00000000-0008-0000-0F00-00003D010000}"/>
            </a:ext>
          </a:extLst>
        </xdr:cNvPr>
        <xdr:cNvSpPr txBox="1"/>
      </xdr:nvSpPr>
      <xdr:spPr>
        <a:xfrm>
          <a:off x="15266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84472</xdr:rowOff>
    </xdr:from>
    <xdr:ext cx="405111" cy="259045"/>
    <xdr:sp macro="" textlink="">
      <xdr:nvSpPr>
        <xdr:cNvPr id="318" name="n_3mainValue【消防施設】&#10;有形固定資産減価償却率">
          <a:extLst>
            <a:ext uri="{FF2B5EF4-FFF2-40B4-BE49-F238E27FC236}">
              <a16:creationId xmlns:a16="http://schemas.microsoft.com/office/drawing/2014/main" id="{00000000-0008-0000-0F00-00003E010000}"/>
            </a:ext>
          </a:extLst>
        </xdr:cNvPr>
        <xdr:cNvSpPr txBox="1"/>
      </xdr:nvSpPr>
      <xdr:spPr>
        <a:xfrm>
          <a:off x="13500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39" name="【消防施設】&#10;一人当たり面積グラフ枠">
          <a:extLst>
            <a:ext uri="{FF2B5EF4-FFF2-40B4-BE49-F238E27FC236}">
              <a16:creationId xmlns:a16="http://schemas.microsoft.com/office/drawing/2014/main" id="{00000000-0008-0000-0F00-00005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341" name="【消防施設】&#10;一人当たり面積最小値テキスト">
          <a:extLst>
            <a:ext uri="{FF2B5EF4-FFF2-40B4-BE49-F238E27FC236}">
              <a16:creationId xmlns:a16="http://schemas.microsoft.com/office/drawing/2014/main" id="{00000000-0008-0000-0F00-000055010000}"/>
            </a:ext>
          </a:extLst>
        </xdr:cNvPr>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343" name="【消防施設】&#10;一人当たり面積最大値テキスト">
          <a:extLst>
            <a:ext uri="{FF2B5EF4-FFF2-40B4-BE49-F238E27FC236}">
              <a16:creationId xmlns:a16="http://schemas.microsoft.com/office/drawing/2014/main" id="{00000000-0008-0000-0F00-000057010000}"/>
            </a:ext>
          </a:extLst>
        </xdr:cNvPr>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345" name="【消防施設】&#10;一人当たり面積平均値テキスト">
          <a:extLst>
            <a:ext uri="{FF2B5EF4-FFF2-40B4-BE49-F238E27FC236}">
              <a16:creationId xmlns:a16="http://schemas.microsoft.com/office/drawing/2014/main" id="{00000000-0008-0000-0F00-000059010000}"/>
            </a:ext>
          </a:extLst>
        </xdr:cNvPr>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348" name="n_1aveValue【消防施設】&#10;一人当たり面積">
          <a:extLst>
            <a:ext uri="{FF2B5EF4-FFF2-40B4-BE49-F238E27FC236}">
              <a16:creationId xmlns:a16="http://schemas.microsoft.com/office/drawing/2014/main" id="{00000000-0008-0000-0F00-00005C010000}"/>
            </a:ext>
          </a:extLst>
        </xdr:cNvPr>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350" name="n_2aveValue【消防施設】&#10;一人当たり面積">
          <a:extLst>
            <a:ext uri="{FF2B5EF4-FFF2-40B4-BE49-F238E27FC236}">
              <a16:creationId xmlns:a16="http://schemas.microsoft.com/office/drawing/2014/main" id="{00000000-0008-0000-0F00-00005E010000}"/>
            </a:ext>
          </a:extLst>
        </xdr:cNvPr>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352" name="n_3aveValue【消防施設】&#10;一人当たり面積">
          <a:extLst>
            <a:ext uri="{FF2B5EF4-FFF2-40B4-BE49-F238E27FC236}">
              <a16:creationId xmlns:a16="http://schemas.microsoft.com/office/drawing/2014/main" id="{00000000-0008-0000-0F00-000060010000}"/>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146405</xdr:rowOff>
    </xdr:from>
    <xdr:to>
      <xdr:col>112</xdr:col>
      <xdr:colOff>38100</xdr:colOff>
      <xdr:row>86</xdr:row>
      <xdr:rowOff>76555</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21272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146405</xdr:rowOff>
    </xdr:from>
    <xdr:to>
      <xdr:col>102</xdr:col>
      <xdr:colOff>165100</xdr:colOff>
      <xdr:row>86</xdr:row>
      <xdr:rowOff>76555</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9494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67682</xdr:rowOff>
    </xdr:from>
    <xdr:ext cx="469744" cy="259045"/>
    <xdr:sp macro="" textlink="">
      <xdr:nvSpPr>
        <xdr:cNvPr id="360" name="n_1mainValue【消防施設】&#10;一人当たり面積">
          <a:extLst>
            <a:ext uri="{FF2B5EF4-FFF2-40B4-BE49-F238E27FC236}">
              <a16:creationId xmlns:a16="http://schemas.microsoft.com/office/drawing/2014/main" id="{00000000-0008-0000-0F00-000068010000}"/>
            </a:ext>
          </a:extLst>
        </xdr:cNvPr>
        <xdr:cNvSpPr txBox="1"/>
      </xdr:nvSpPr>
      <xdr:spPr>
        <a:xfrm>
          <a:off x="210757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67682</xdr:rowOff>
    </xdr:from>
    <xdr:ext cx="469744" cy="259045"/>
    <xdr:sp macro="" textlink="">
      <xdr:nvSpPr>
        <xdr:cNvPr id="361" name="n_3mainValue【消防施設】&#10;一人当たり面積">
          <a:extLst>
            <a:ext uri="{FF2B5EF4-FFF2-40B4-BE49-F238E27FC236}">
              <a16:creationId xmlns:a16="http://schemas.microsoft.com/office/drawing/2014/main" id="{00000000-0008-0000-0F00-000069010000}"/>
            </a:ext>
          </a:extLst>
        </xdr:cNvPr>
        <xdr:cNvSpPr txBox="1"/>
      </xdr:nvSpPr>
      <xdr:spPr>
        <a:xfrm>
          <a:off x="19310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6" name="【庁舎】&#10;有形固定資産減価償却率グラフ枠">
          <a:extLst>
            <a:ext uri="{FF2B5EF4-FFF2-40B4-BE49-F238E27FC236}">
              <a16:creationId xmlns:a16="http://schemas.microsoft.com/office/drawing/2014/main" id="{00000000-0008-0000-0F00-00008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388" name="【庁舎】&#10;有形固定資産減価償却率最小値テキスト">
          <a:extLst>
            <a:ext uri="{FF2B5EF4-FFF2-40B4-BE49-F238E27FC236}">
              <a16:creationId xmlns:a16="http://schemas.microsoft.com/office/drawing/2014/main" id="{00000000-0008-0000-0F00-000084010000}"/>
            </a:ext>
          </a:extLst>
        </xdr:cNvPr>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0" name="【庁舎】&#10;有形固定資産減価償却率最大値テキスト">
          <a:extLst>
            <a:ext uri="{FF2B5EF4-FFF2-40B4-BE49-F238E27FC236}">
              <a16:creationId xmlns:a16="http://schemas.microsoft.com/office/drawing/2014/main" id="{00000000-0008-0000-0F00-000086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392" name="【庁舎】&#10;有形固定資産減価償却率平均値テキスト">
          <a:extLst>
            <a:ext uri="{FF2B5EF4-FFF2-40B4-BE49-F238E27FC236}">
              <a16:creationId xmlns:a16="http://schemas.microsoft.com/office/drawing/2014/main" id="{00000000-0008-0000-0F00-000088010000}"/>
            </a:ext>
          </a:extLst>
        </xdr:cNvPr>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393" name="フローチャート: 判断 392">
          <a:extLst>
            <a:ext uri="{FF2B5EF4-FFF2-40B4-BE49-F238E27FC236}">
              <a16:creationId xmlns:a16="http://schemas.microsoft.com/office/drawing/2014/main" id="{00000000-0008-0000-0F00-000089010000}"/>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395" name="n_1aveValue【庁舎】&#10;有形固定資産減価償却率">
          <a:extLst>
            <a:ext uri="{FF2B5EF4-FFF2-40B4-BE49-F238E27FC236}">
              <a16:creationId xmlns:a16="http://schemas.microsoft.com/office/drawing/2014/main" id="{00000000-0008-0000-0F00-00008B010000}"/>
            </a:ext>
          </a:extLst>
        </xdr:cNvPr>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397" name="n_2aveValue【庁舎】&#10;有形固定資産減価償却率">
          <a:extLst>
            <a:ext uri="{FF2B5EF4-FFF2-40B4-BE49-F238E27FC236}">
              <a16:creationId xmlns:a16="http://schemas.microsoft.com/office/drawing/2014/main" id="{00000000-0008-0000-0F00-00008D010000}"/>
            </a:ext>
          </a:extLst>
        </xdr:cNvPr>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399" name="n_3aveValue【庁舎】&#10;有形固定資産減価償却率">
          <a:extLst>
            <a:ext uri="{FF2B5EF4-FFF2-40B4-BE49-F238E27FC236}">
              <a16:creationId xmlns:a16="http://schemas.microsoft.com/office/drawing/2014/main" id="{00000000-0008-0000-0F00-00008F010000}"/>
            </a:ext>
          </a:extLst>
        </xdr:cNvPr>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159856</xdr:rowOff>
    </xdr:from>
    <xdr:ext cx="405111" cy="259045"/>
    <xdr:sp macro="" textlink="">
      <xdr:nvSpPr>
        <xdr:cNvPr id="407" name="n_1mainValue【庁舎】&#10;有形固定資産減価償却率">
          <a:extLst>
            <a:ext uri="{FF2B5EF4-FFF2-40B4-BE49-F238E27FC236}">
              <a16:creationId xmlns:a16="http://schemas.microsoft.com/office/drawing/2014/main" id="{00000000-0008-0000-0F00-000097010000}"/>
            </a:ext>
          </a:extLst>
        </xdr:cNvPr>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408" name="n_3mainValue【庁舎】&#10;有形固定資産減価償却率">
          <a:extLst>
            <a:ext uri="{FF2B5EF4-FFF2-40B4-BE49-F238E27FC236}">
              <a16:creationId xmlns:a16="http://schemas.microsoft.com/office/drawing/2014/main" id="{00000000-0008-0000-0F00-000098010000}"/>
            </a:ext>
          </a:extLst>
        </xdr:cNvPr>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4" name="【庁舎】&#10;一人当たり面積グラフ枠">
          <a:extLst>
            <a:ext uri="{FF2B5EF4-FFF2-40B4-BE49-F238E27FC236}">
              <a16:creationId xmlns:a16="http://schemas.microsoft.com/office/drawing/2014/main" id="{00000000-0008-0000-0F00-0000B2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436" name="【庁舎】&#10;一人当たり面積最小値テキスト">
          <a:extLst>
            <a:ext uri="{FF2B5EF4-FFF2-40B4-BE49-F238E27FC236}">
              <a16:creationId xmlns:a16="http://schemas.microsoft.com/office/drawing/2014/main" id="{00000000-0008-0000-0F00-0000B401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438" name="【庁舎】&#10;一人当たり面積最大値テキスト">
          <a:extLst>
            <a:ext uri="{FF2B5EF4-FFF2-40B4-BE49-F238E27FC236}">
              <a16:creationId xmlns:a16="http://schemas.microsoft.com/office/drawing/2014/main" id="{00000000-0008-0000-0F00-0000B6010000}"/>
            </a:ext>
          </a:extLst>
        </xdr:cNvPr>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440" name="【庁舎】&#10;一人当たり面積平均値テキスト">
          <a:extLst>
            <a:ext uri="{FF2B5EF4-FFF2-40B4-BE49-F238E27FC236}">
              <a16:creationId xmlns:a16="http://schemas.microsoft.com/office/drawing/2014/main" id="{00000000-0008-0000-0F00-0000B8010000}"/>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443" name="n_1aveValue【庁舎】&#10;一人当たり面積">
          <a:extLst>
            <a:ext uri="{FF2B5EF4-FFF2-40B4-BE49-F238E27FC236}">
              <a16:creationId xmlns:a16="http://schemas.microsoft.com/office/drawing/2014/main" id="{00000000-0008-0000-0F00-0000BB010000}"/>
            </a:ext>
          </a:extLst>
        </xdr:cNvPr>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445" name="n_2aveValue【庁舎】&#10;一人当たり面積">
          <a:extLst>
            <a:ext uri="{FF2B5EF4-FFF2-40B4-BE49-F238E27FC236}">
              <a16:creationId xmlns:a16="http://schemas.microsoft.com/office/drawing/2014/main" id="{00000000-0008-0000-0F00-0000BD01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447" name="n_3aveValue【庁舎】&#10;一人当たり面積">
          <a:extLst>
            <a:ext uri="{FF2B5EF4-FFF2-40B4-BE49-F238E27FC236}">
              <a16:creationId xmlns:a16="http://schemas.microsoft.com/office/drawing/2014/main" id="{00000000-0008-0000-0F00-0000BF010000}"/>
            </a:ext>
          </a:extLst>
        </xdr:cNvPr>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89081</xdr:rowOff>
    </xdr:from>
    <xdr:to>
      <xdr:col>112</xdr:col>
      <xdr:colOff>38100</xdr:colOff>
      <xdr:row>107</xdr:row>
      <xdr:rowOff>19231</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2127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85816</xdr:rowOff>
    </xdr:from>
    <xdr:to>
      <xdr:col>102</xdr:col>
      <xdr:colOff>165100</xdr:colOff>
      <xdr:row>107</xdr:row>
      <xdr:rowOff>15966</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9494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10358</xdr:rowOff>
    </xdr:from>
    <xdr:ext cx="469744" cy="259045"/>
    <xdr:sp macro="" textlink="">
      <xdr:nvSpPr>
        <xdr:cNvPr id="455" name="n_1mainValue【庁舎】&#10;一人当たり面積">
          <a:extLst>
            <a:ext uri="{FF2B5EF4-FFF2-40B4-BE49-F238E27FC236}">
              <a16:creationId xmlns:a16="http://schemas.microsoft.com/office/drawing/2014/main" id="{00000000-0008-0000-0F00-0000C7010000}"/>
            </a:ext>
          </a:extLst>
        </xdr:cNvPr>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7093</xdr:rowOff>
    </xdr:from>
    <xdr:ext cx="469744" cy="259045"/>
    <xdr:sp macro="" textlink="">
      <xdr:nvSpPr>
        <xdr:cNvPr id="456" name="n_3mainValue【庁舎】&#10;一人当たり面積">
          <a:extLst>
            <a:ext uri="{FF2B5EF4-FFF2-40B4-BE49-F238E27FC236}">
              <a16:creationId xmlns:a16="http://schemas.microsoft.com/office/drawing/2014/main" id="{00000000-0008-0000-0F00-0000C8010000}"/>
            </a:ext>
          </a:extLst>
        </xdr:cNvPr>
        <xdr:cNvSpPr txBox="1"/>
      </xdr:nvSpPr>
      <xdr:spPr>
        <a:xfrm>
          <a:off x="193104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特に有形固定資産減価償却率が高くなっている施設は，道路，児童館，消防施設となっている。道路についてはこれまでも補助事業等活用し，交通量等勘案し年次的に維持補修を進めてきている。児童館については，本村に１施設のみ設置されているもので，築２３年経過しているものである。消防施設については，平成３０年度から年次的に施設改修を行</a:t>
          </a:r>
          <a:r>
            <a:rPr kumimoji="1" lang="ja-JP" altLang="en-US" sz="1100" b="0" i="0" baseline="0">
              <a:solidFill>
                <a:schemeClr val="dk1"/>
              </a:solidFill>
              <a:effectLst/>
              <a:latin typeface="+mn-lt"/>
              <a:ea typeface="+mn-ea"/>
              <a:cs typeface="+mn-cs"/>
            </a:rPr>
            <a:t>うなど</a:t>
          </a:r>
          <a:r>
            <a:rPr kumimoji="1" lang="ja-JP" altLang="ja-JP" sz="1100" b="0" i="0" baseline="0">
              <a:solidFill>
                <a:schemeClr val="dk1"/>
              </a:solidFill>
              <a:effectLst/>
              <a:latin typeface="+mn-lt"/>
              <a:ea typeface="+mn-ea"/>
              <a:cs typeface="+mn-cs"/>
            </a:rPr>
            <a:t>老朽化対策に取り組んでいる。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今後も公共施設等総合管理計画等に基づき施設の維持管理を適切に進めていくこととする。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
5,901
60.32
4,671,216
4,541,406
114,294
2,517,384
3,540,206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自動車関連産業等の大型事業所の企業立地</a:t>
          </a:r>
          <a:r>
            <a:rPr kumimoji="1" lang="ja-JP" altLang="en-US" sz="1100" baseline="0">
              <a:solidFill>
                <a:schemeClr val="dk1"/>
              </a:solidFill>
              <a:effectLst/>
              <a:latin typeface="+mn-lt"/>
              <a:ea typeface="+mn-ea"/>
              <a:cs typeface="+mn-cs"/>
            </a:rPr>
            <a:t>及び住宅団地整備</a:t>
          </a:r>
          <a:r>
            <a:rPr kumimoji="1" lang="ja-JP" altLang="ja-JP" sz="1100" baseline="0">
              <a:solidFill>
                <a:schemeClr val="dk1"/>
              </a:solidFill>
              <a:effectLst/>
              <a:latin typeface="+mn-lt"/>
              <a:ea typeface="+mn-ea"/>
              <a:cs typeface="+mn-cs"/>
            </a:rPr>
            <a:t>により，税収が堅調に伸びており，近年は全国・県・類似団体平均を上回る状況が続いている</a:t>
          </a:r>
          <a:r>
            <a:rPr kumimoji="1" lang="ja-JP" altLang="en-US" sz="1100" baseline="0">
              <a:solidFill>
                <a:schemeClr val="dk1"/>
              </a:solidFill>
              <a:effectLst/>
              <a:latin typeface="+mn-lt"/>
              <a:ea typeface="+mn-ea"/>
              <a:cs typeface="+mn-cs"/>
            </a:rPr>
            <a:t>（Ｈ</a:t>
          </a:r>
          <a:r>
            <a:rPr kumimoji="1" lang="en-US" altLang="ja-JP" sz="1100" baseline="0">
              <a:solidFill>
                <a:schemeClr val="dk1"/>
              </a:solidFill>
              <a:effectLst/>
              <a:latin typeface="+mn-lt"/>
              <a:ea typeface="+mn-ea"/>
              <a:cs typeface="+mn-cs"/>
            </a:rPr>
            <a:t>26</a:t>
          </a:r>
          <a:r>
            <a:rPr kumimoji="1" lang="ja-JP" altLang="en-US"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5</a:t>
          </a:r>
          <a:r>
            <a:rPr kumimoji="1" lang="ja-JP" altLang="en-US" sz="1100" baseline="0">
              <a:solidFill>
                <a:schemeClr val="dk1"/>
              </a:solidFill>
              <a:effectLst/>
              <a:latin typeface="+mn-lt"/>
              <a:ea typeface="+mn-ea"/>
              <a:cs typeface="+mn-cs"/>
            </a:rPr>
            <a:t>年連続して増加）</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今後も企業誘致，定住促進，子育て支援事業を積極的に展開しながら，各種事業の選択と集中による歳出抑制，税の徴収強化等を図り，行財政の効率的な運営・財政の健全化に努める。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149981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9505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149981</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47474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99181</xdr:rowOff>
    </xdr:from>
    <xdr:to>
      <xdr:col>19</xdr:col>
      <xdr:colOff>184150</xdr:colOff>
      <xdr:row>41</xdr:row>
      <xdr:rowOff>29331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39508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率が上昇しており大きな要因として，税収が震災復興特別交付税に振り変わったことが挙げられる。通常，税収として見込める固定資産税の一部が，震災復興特区による減免となり，これに関しては震災復興特別交付税として全額措置されるが，他方，臨時一般財源扱いとなるため経常収支比率には反映されないため，上昇する一因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年度は更に，普通交付税の大幅な減少により率が上昇した。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今後も更に行財政改革を図り，義務的経費の削減に努める。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65</xdr:row>
      <xdr:rowOff>119562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46970"/>
          <a:ext cx="0" cy="1216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91639</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23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119562</xdr:rowOff>
    </xdr:from>
    <xdr:to>
      <xdr:col>24</xdr:col>
      <xdr:colOff>12700</xdr:colOff>
      <xdr:row>65</xdr:row>
      <xdr:rowOff>119562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26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119562</xdr:rowOff>
    </xdr:from>
    <xdr:to>
      <xdr:col>23</xdr:col>
      <xdr:colOff>133350</xdr:colOff>
      <xdr:row>66</xdr:row>
      <xdr:rowOff>106680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263812"/>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49003</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78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146231</xdr:rowOff>
    </xdr:from>
    <xdr:to>
      <xdr:col>19</xdr:col>
      <xdr:colOff>133350</xdr:colOff>
      <xdr:row>66</xdr:row>
      <xdr:rowOff>106680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19031"/>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8346</xdr:rowOff>
    </xdr:from>
    <xdr:to>
      <xdr:col>19</xdr:col>
      <xdr:colOff>184150</xdr:colOff>
      <xdr:row>63</xdr:row>
      <xdr:rowOff>109946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0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120123</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7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146231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67390"/>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145324</xdr:rowOff>
    </xdr:from>
    <xdr:to>
      <xdr:col>15</xdr:col>
      <xdr:colOff>133350</xdr:colOff>
      <xdr:row>63</xdr:row>
      <xdr:rowOff>75474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85651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18687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86739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32476</xdr:rowOff>
    </xdr:from>
    <xdr:to>
      <xdr:col>7</xdr:col>
      <xdr:colOff>31750</xdr:colOff>
      <xdr:row>63</xdr:row>
      <xdr:rowOff>134076</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144253</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68762</xdr:rowOff>
    </xdr:from>
    <xdr:to>
      <xdr:col>23</xdr:col>
      <xdr:colOff>184150</xdr:colOff>
      <xdr:row>65</xdr:row>
      <xdr:rowOff>170362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136089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10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95431</xdr:rowOff>
    </xdr:from>
    <xdr:to>
      <xdr:col>15</xdr:col>
      <xdr:colOff>133350</xdr:colOff>
      <xdr:row>65</xdr:row>
      <xdr:rowOff>25581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10358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139337</xdr:rowOff>
    </xdr:from>
    <xdr:to>
      <xdr:col>7</xdr:col>
      <xdr:colOff>31750</xdr:colOff>
      <xdr:row>64</xdr:row>
      <xdr:rowOff>69487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54264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近年の経費決算額は，年々増加傾向にあるが，同様に人口も微増であるが増加していることから，人口１人当たりの決算額は横ばい状況となっており，類似団体平均とほぼ同額となっている。</a:t>
          </a:r>
          <a:endParaRPr lang="ja-JP" altLang="ja-JP" sz="1400">
            <a:effectLst/>
          </a:endParaRPr>
        </a:p>
        <a:p>
          <a:r>
            <a:rPr kumimoji="1" lang="ja-JP" altLang="ja-JP" sz="1100">
              <a:solidFill>
                <a:schemeClr val="dk1"/>
              </a:solidFill>
              <a:effectLst/>
              <a:latin typeface="+mn-lt"/>
              <a:ea typeface="+mn-ea"/>
              <a:cs typeface="+mn-cs"/>
            </a:rPr>
            <a:t>　しかしながら，宮城県平均，全国平均を大きく上回っていることから，今後も維持管理経費の節減に努める。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113894</xdr:rowOff>
    </xdr:from>
    <xdr:to>
      <xdr:col>23</xdr:col>
      <xdr:colOff>133350</xdr:colOff>
      <xdr:row>82</xdr:row>
      <xdr:rowOff>126003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172794"/>
          <a:ext cx="8382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97854</xdr:rowOff>
    </xdr:from>
    <xdr:to>
      <xdr:col>19</xdr:col>
      <xdr:colOff>133350</xdr:colOff>
      <xdr:row>82</xdr:row>
      <xdr:rowOff>113894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156754"/>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90656</xdr:rowOff>
    </xdr:from>
    <xdr:to>
      <xdr:col>15</xdr:col>
      <xdr:colOff>82550</xdr:colOff>
      <xdr:row>82</xdr:row>
      <xdr:rowOff>97854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149556"/>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90656</xdr:rowOff>
    </xdr:from>
    <xdr:to>
      <xdr:col>11</xdr:col>
      <xdr:colOff>31750</xdr:colOff>
      <xdr:row>82</xdr:row>
      <xdr:rowOff>140898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4149556"/>
          <a:ext cx="889000" cy="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147297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86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75203</xdr:rowOff>
    </xdr:from>
    <xdr:to>
      <xdr:col>23</xdr:col>
      <xdr:colOff>184150</xdr:colOff>
      <xdr:row>83</xdr:row>
      <xdr:rowOff>5353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1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47280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0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63094</xdr:rowOff>
    </xdr:from>
    <xdr:to>
      <xdr:col>19</xdr:col>
      <xdr:colOff>184150</xdr:colOff>
      <xdr:row>82</xdr:row>
      <xdr:rowOff>164694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1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149471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20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47054</xdr:rowOff>
    </xdr:from>
    <xdr:to>
      <xdr:col>15</xdr:col>
      <xdr:colOff>133350</xdr:colOff>
      <xdr:row>82</xdr:row>
      <xdr:rowOff>148654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1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158831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8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39856</xdr:rowOff>
    </xdr:from>
    <xdr:to>
      <xdr:col>11</xdr:col>
      <xdr:colOff>82550</xdr:colOff>
      <xdr:row>82</xdr:row>
      <xdr:rowOff>141456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126233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18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90098</xdr:rowOff>
    </xdr:from>
    <xdr:to>
      <xdr:col>7</xdr:col>
      <xdr:colOff>31750</xdr:colOff>
      <xdr:row>83</xdr:row>
      <xdr:rowOff>20248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1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5025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23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職員の定員適正化計画等に基づき，本村独自に給与体系の見直しを積極的に実施しており，全国平均並びに類似団体平均を下回っている状況である。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今後も種々総点検を行うなど，より一層の給与の適正化に努める。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141111</xdr:rowOff>
    </xdr:from>
    <xdr:to>
      <xdr:col>81</xdr:col>
      <xdr:colOff>44450</xdr:colOff>
      <xdr:row>82</xdr:row>
      <xdr:rowOff>157339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028561"/>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79728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2162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83</xdr:row>
      <xdr:rowOff>79728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1626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167922</xdr:rowOff>
    </xdr:from>
    <xdr:to>
      <xdr:col>68</xdr:col>
      <xdr:colOff>152400</xdr:colOff>
      <xdr:row>82</xdr:row>
      <xdr:rowOff>103716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0553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90311</xdr:rowOff>
    </xdr:from>
    <xdr:to>
      <xdr:col>81</xdr:col>
      <xdr:colOff>95250</xdr:colOff>
      <xdr:row>82</xdr:row>
      <xdr:rowOff>20461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106838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106539</xdr:rowOff>
    </xdr:from>
    <xdr:to>
      <xdr:col>77</xdr:col>
      <xdr:colOff>95250</xdr:colOff>
      <xdr:row>83</xdr:row>
      <xdr:rowOff>36689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46866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117122</xdr:rowOff>
    </xdr:from>
    <xdr:to>
      <xdr:col>64</xdr:col>
      <xdr:colOff>152400</xdr:colOff>
      <xdr:row>82</xdr:row>
      <xdr:rowOff>47272</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57449</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類似団体平均とほぼ同数となっているが，宮城県平均及び全国平均を上回っている状況にある。</a:t>
          </a:r>
          <a:endParaRPr lang="ja-JP" altLang="ja-JP" sz="1400">
            <a:effectLst/>
          </a:endParaRPr>
        </a:p>
        <a:p>
          <a:r>
            <a:rPr kumimoji="1" lang="ja-JP" altLang="ja-JP" sz="1100">
              <a:solidFill>
                <a:schemeClr val="dk1"/>
              </a:solidFill>
              <a:effectLst/>
              <a:latin typeface="+mn-lt"/>
              <a:ea typeface="+mn-ea"/>
              <a:cs typeface="+mn-cs"/>
            </a:rPr>
            <a:t>　今後も民間委託の活用，事務事業の見直しによる効率的な行財政運営を図りながら適正な職員配置を随時行い，限られた人員数の中においても適正な定員管理に努める。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92361</xdr:rowOff>
    </xdr:from>
    <xdr:to>
      <xdr:col>81</xdr:col>
      <xdr:colOff>44450</xdr:colOff>
      <xdr:row>60</xdr:row>
      <xdr:rowOff>97790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79361"/>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60992</xdr:rowOff>
    </xdr:from>
    <xdr:to>
      <xdr:col>77</xdr:col>
      <xdr:colOff>44450</xdr:colOff>
      <xdr:row>60</xdr:row>
      <xdr:rowOff>92361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4799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60992</xdr:rowOff>
    </xdr:from>
    <xdr:to>
      <xdr:col>72</xdr:col>
      <xdr:colOff>203200</xdr:colOff>
      <xdr:row>60</xdr:row>
      <xdr:rowOff>66421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47992"/>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54356</xdr:rowOff>
    </xdr:from>
    <xdr:to>
      <xdr:col>68</xdr:col>
      <xdr:colOff>152400</xdr:colOff>
      <xdr:row>60</xdr:row>
      <xdr:rowOff>66421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13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112920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19067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41561</xdr:rowOff>
    </xdr:from>
    <xdr:to>
      <xdr:col>77</xdr:col>
      <xdr:colOff>95250</xdr:colOff>
      <xdr:row>60</xdr:row>
      <xdr:rowOff>143161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127938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1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10192</xdr:rowOff>
    </xdr:from>
    <xdr:to>
      <xdr:col>73</xdr:col>
      <xdr:colOff>44450</xdr:colOff>
      <xdr:row>60</xdr:row>
      <xdr:rowOff>111792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121969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6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15621</xdr:rowOff>
    </xdr:from>
    <xdr:to>
      <xdr:col>68</xdr:col>
      <xdr:colOff>203200</xdr:colOff>
      <xdr:row>60</xdr:row>
      <xdr:rowOff>117221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101998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38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宅地造成事業（公営企業）の</a:t>
          </a:r>
          <a:r>
            <a:rPr kumimoji="1" lang="ja-JP" altLang="en-US" sz="1100">
              <a:solidFill>
                <a:schemeClr val="dk1"/>
              </a:solidFill>
              <a:effectLst/>
              <a:latin typeface="+mn-lt"/>
              <a:ea typeface="+mn-ea"/>
              <a:cs typeface="+mn-cs"/>
            </a:rPr>
            <a:t>完了により平成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減の結果とな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とほぼ同数の比率となった。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中・長期的に今後も施設の改修や更新等の大規模な投資事業が予定されていることから，事業の実施時期・内容を的確に判断し，償還額の平準化及び実質公債費比率の急激な上昇を防止する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100330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2360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138938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683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148590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宅地造成事業（公営企業）</a:t>
          </a:r>
          <a:r>
            <a:rPr kumimoji="1" lang="ja-JP" altLang="en-US" sz="1100">
              <a:solidFill>
                <a:schemeClr val="dk1"/>
              </a:solidFill>
              <a:effectLst/>
              <a:latin typeface="+mn-lt"/>
              <a:ea typeface="+mn-ea"/>
              <a:cs typeface="+mn-cs"/>
            </a:rPr>
            <a:t>の開始によりＨ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一時的に将来負担比率が発生（プラス）した状況となったが，</a:t>
          </a:r>
          <a:r>
            <a:rPr kumimoji="1" lang="ja-JP" altLang="ja-JP" sz="1100">
              <a:solidFill>
                <a:schemeClr val="dk1"/>
              </a:solidFill>
              <a:effectLst/>
              <a:latin typeface="+mn-lt"/>
              <a:ea typeface="+mn-ea"/>
              <a:cs typeface="+mn-cs"/>
            </a:rPr>
            <a:t>宅地の完売による</a:t>
          </a:r>
          <a:r>
            <a:rPr kumimoji="1" lang="ja-JP" altLang="en-US" sz="1100">
              <a:solidFill>
                <a:schemeClr val="dk1"/>
              </a:solidFill>
              <a:effectLst/>
              <a:latin typeface="+mn-lt"/>
              <a:ea typeface="+mn-ea"/>
              <a:cs typeface="+mn-cs"/>
            </a:rPr>
            <a:t>事業完了から</a:t>
          </a:r>
          <a:r>
            <a:rPr kumimoji="1" lang="ja-JP" altLang="ja-JP" sz="1100">
              <a:solidFill>
                <a:schemeClr val="dk1"/>
              </a:solidFill>
              <a:effectLst/>
              <a:latin typeface="+mn-lt"/>
              <a:ea typeface="+mn-ea"/>
              <a:cs typeface="+mn-cs"/>
            </a:rPr>
            <a:t>比率がマイナスとなった。</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今後も後世への負担を少しでも軽減するよう，新規事業の実施等について総点検を図り，財政の健全化を図る。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160189</xdr:rowOff>
    </xdr:from>
    <xdr:to>
      <xdr:col>73</xdr:col>
      <xdr:colOff>44450</xdr:colOff>
      <xdr:row>14</xdr:row>
      <xdr:rowOff>90339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75116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7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
5,901
60.32
4,671,216
4,541,406
114,294
2,517,384
3,540,206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職員の定員適正化計画等に基づき，本村独自に給与体系の見直しを積極的に実施している。類似団体平均を上回っているが，宮城県平均で比較すると下回っている状況である。</a:t>
          </a:r>
          <a:endParaRPr lang="ja-JP" altLang="ja-JP">
            <a:effectLst/>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0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05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管理は民間委託（指定管理）を実施しているが，老朽化等により年々物件費は増加傾向にある。今後は管理経費の軽減を図るため，管理内容の見直しや，事務事業において民間委託できるものは積極的に移行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140063</xdr:rowOff>
    </xdr:from>
    <xdr:to>
      <xdr:col>82</xdr:col>
      <xdr:colOff>107950</xdr:colOff>
      <xdr:row>19</xdr:row>
      <xdr:rowOff>14333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261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19</xdr:row>
      <xdr:rowOff>14333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2166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141696</xdr:rowOff>
    </xdr:from>
    <xdr:to>
      <xdr:col>73</xdr:col>
      <xdr:colOff>180975</xdr:colOff>
      <xdr:row>18</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563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141696</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5634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34489</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89263</xdr:rowOff>
    </xdr:from>
    <xdr:to>
      <xdr:col>82</xdr:col>
      <xdr:colOff>158750</xdr:colOff>
      <xdr:row>19</xdr:row>
      <xdr:rowOff>19413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61340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4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134983</xdr:rowOff>
    </xdr:from>
    <xdr:to>
      <xdr:col>78</xdr:col>
      <xdr:colOff>120650</xdr:colOff>
      <xdr:row>19</xdr:row>
      <xdr:rowOff>65133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49910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07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90896</xdr:rowOff>
    </xdr:from>
    <xdr:to>
      <xdr:col>69</xdr:col>
      <xdr:colOff>142875</xdr:colOff>
      <xdr:row>18</xdr:row>
      <xdr:rowOff>21046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5823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全国平均並びに宮城県平均を下回った数値となっているが，類似団体平均を上回っている。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歳までの医療費助成や公立の保育園，幼稚園を廃止し民間に委託している認定こども園等に対する施設運営費等が増加要因となっている。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56</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091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全国平均並びに宮城県平均，類似団体平均よりも上回っている状況にある。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主な要因は，住宅団地整備事業に係る宅地造成事業特別会計への繰出金</a:t>
          </a:r>
          <a:r>
            <a:rPr kumimoji="1" lang="ja-JP" altLang="en-US" sz="1100">
              <a:solidFill>
                <a:schemeClr val="dk1"/>
              </a:solidFill>
              <a:effectLst/>
              <a:latin typeface="+mn-lt"/>
              <a:ea typeface="+mn-ea"/>
              <a:cs typeface="+mn-cs"/>
            </a:rPr>
            <a:t>は事業完了により減少したが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学校給食センター更新事業に向けた基金積立を平成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年度から開始しており，令和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年度まで横ばい若しくは上昇傾向で推移する見込みである。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xdr:rowOff>
    </xdr:from>
    <xdr:to>
      <xdr:col>82</xdr:col>
      <xdr:colOff>107950</xdr:colOff>
      <xdr:row>58</xdr:row>
      <xdr:rowOff>62992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947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62992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933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51562</xdr:rowOff>
    </xdr:from>
    <xdr:to>
      <xdr:col>73</xdr:col>
      <xdr:colOff>180975</xdr:colOff>
      <xdr:row>57</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8242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110998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824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124206</xdr:rowOff>
    </xdr:from>
    <xdr:to>
      <xdr:col>82</xdr:col>
      <xdr:colOff>158750</xdr:colOff>
      <xdr:row>58</xdr:row>
      <xdr:rowOff>54356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96283</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xdr:rowOff>
    </xdr:from>
    <xdr:to>
      <xdr:col>78</xdr:col>
      <xdr:colOff>120650</xdr:colOff>
      <xdr:row>58</xdr:row>
      <xdr:rowOff>113792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98569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04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xdr:rowOff>
    </xdr:from>
    <xdr:to>
      <xdr:col>69</xdr:col>
      <xdr:colOff>142875</xdr:colOff>
      <xdr:row>57</xdr:row>
      <xdr:rowOff>102362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全国平均並びに宮城県平均</a:t>
          </a:r>
          <a:r>
            <a:rPr kumimoji="1" lang="ja-JP" altLang="en-US" sz="1100">
              <a:solidFill>
                <a:schemeClr val="dk1"/>
              </a:solidFill>
              <a:effectLst/>
              <a:latin typeface="+mn-lt"/>
              <a:ea typeface="+mn-ea"/>
              <a:cs typeface="+mn-cs"/>
            </a:rPr>
            <a:t>より上回った数値となっているが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を若干下</a:t>
          </a:r>
          <a:r>
            <a:rPr kumimoji="1" lang="ja-JP" altLang="ja-JP" sz="1100">
              <a:solidFill>
                <a:schemeClr val="dk1"/>
              </a:solidFill>
              <a:effectLst/>
              <a:latin typeface="+mn-lt"/>
              <a:ea typeface="+mn-ea"/>
              <a:cs typeface="+mn-cs"/>
            </a:rPr>
            <a:t>回っている状況にある。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年度に減少</a:t>
          </a:r>
          <a:r>
            <a:rPr kumimoji="1" lang="ja-JP" altLang="ja-JP" sz="1100">
              <a:solidFill>
                <a:schemeClr val="dk1"/>
              </a:solidFill>
              <a:effectLst/>
              <a:latin typeface="+mn-lt"/>
              <a:ea typeface="+mn-ea"/>
              <a:cs typeface="+mn-cs"/>
            </a:rPr>
            <a:t>した要因は一部事務組合，</a:t>
          </a:r>
          <a:r>
            <a:rPr kumimoji="1" lang="ja-JP" altLang="en-US" sz="1100">
              <a:solidFill>
                <a:schemeClr val="dk1"/>
              </a:solidFill>
              <a:effectLst/>
              <a:latin typeface="+mn-lt"/>
              <a:ea typeface="+mn-ea"/>
              <a:cs typeface="+mn-cs"/>
            </a:rPr>
            <a:t>企業立地奨励金</a:t>
          </a:r>
          <a:r>
            <a:rPr kumimoji="1" lang="ja-JP" altLang="ja-JP" sz="1100">
              <a:solidFill>
                <a:schemeClr val="dk1"/>
              </a:solidFill>
              <a:effectLst/>
              <a:latin typeface="+mn-lt"/>
              <a:ea typeface="+mn-ea"/>
              <a:cs typeface="+mn-cs"/>
            </a:rPr>
            <a:t>の補助金</a:t>
          </a:r>
          <a:r>
            <a:rPr kumimoji="1" lang="ja-JP" altLang="en-US" sz="1100">
              <a:solidFill>
                <a:schemeClr val="dk1"/>
              </a:solidFill>
              <a:effectLst/>
              <a:latin typeface="+mn-lt"/>
              <a:ea typeface="+mn-ea"/>
              <a:cs typeface="+mn-cs"/>
            </a:rPr>
            <a:t>の減が主なものである。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本村独自の農業振興施策である農地整備補助金交付事業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企業誘致を積極的に推進していることから，</a:t>
          </a:r>
          <a:r>
            <a:rPr kumimoji="1" lang="ja-JP" altLang="ja-JP" sz="1100">
              <a:solidFill>
                <a:schemeClr val="dk1"/>
              </a:solidFill>
              <a:effectLst/>
              <a:latin typeface="+mn-lt"/>
              <a:ea typeface="+mn-ea"/>
              <a:cs typeface="+mn-cs"/>
            </a:rPr>
            <a:t>今後も高い水準で</a:t>
          </a:r>
          <a:r>
            <a:rPr kumimoji="1" lang="ja-JP" altLang="en-US" sz="1100">
              <a:solidFill>
                <a:schemeClr val="dk1"/>
              </a:solidFill>
              <a:effectLst/>
              <a:latin typeface="+mn-lt"/>
              <a:ea typeface="+mn-ea"/>
              <a:cs typeface="+mn-cs"/>
            </a:rPr>
            <a:t>推移していく</a:t>
          </a:r>
          <a:r>
            <a:rPr kumimoji="1" lang="ja-JP" altLang="ja-JP" sz="1100">
              <a:solidFill>
                <a:schemeClr val="dk1"/>
              </a:solidFill>
              <a:effectLst/>
              <a:latin typeface="+mn-lt"/>
              <a:ea typeface="+mn-ea"/>
              <a:cs typeface="+mn-cs"/>
            </a:rPr>
            <a:t>ことが見込まれる。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312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326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71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37846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2717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事業の進行管理や，実施する事業の選択と集中を徹底し，年次計画的に事業を進めながら起債発行を抑制してきた結果，全国平均並びに宮城県平均，類似団体平均よりも下回っているところである。</a:t>
          </a:r>
          <a:endParaRPr lang="ja-JP" altLang="ja-JP" sz="1400">
            <a:effectLst/>
          </a:endParaRPr>
        </a:p>
        <a:p>
          <a:r>
            <a:rPr kumimoji="1" lang="ja-JP" altLang="ja-JP" sz="1100">
              <a:solidFill>
                <a:schemeClr val="dk1"/>
              </a:solidFill>
              <a:effectLst/>
              <a:latin typeface="+mn-lt"/>
              <a:ea typeface="+mn-ea"/>
              <a:cs typeface="+mn-cs"/>
            </a:rPr>
            <a:t>　今後も事業の実施時期・内容を的確に判断し，償還額の平準化及び公債費の急激な上昇を防止する財政運営に努める。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65278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44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65278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89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19558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全国平均並びに宮城県平均，類似団体平均よりも上回っている状況にある。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年度において大きく上回った要因は，住宅団地整備事業に係るものであり，事業完了</a:t>
          </a:r>
          <a:r>
            <a:rPr kumimoji="1" lang="ja-JP" altLang="en-US" sz="1100">
              <a:solidFill>
                <a:schemeClr val="dk1"/>
              </a:solidFill>
              <a:effectLst/>
              <a:latin typeface="+mn-lt"/>
              <a:ea typeface="+mn-ea"/>
              <a:cs typeface="+mn-cs"/>
            </a:rPr>
            <a:t>したことから</a:t>
          </a:r>
          <a:r>
            <a:rPr kumimoji="1" lang="ja-JP" altLang="ja-JP" sz="1100">
              <a:solidFill>
                <a:schemeClr val="dk1"/>
              </a:solidFill>
              <a:effectLst/>
              <a:latin typeface="+mn-lt"/>
              <a:ea typeface="+mn-ea"/>
              <a:cs typeface="+mn-cs"/>
            </a:rPr>
            <a:t>以降減少していくものである。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147574</xdr:rowOff>
    </xdr:from>
    <xdr:to>
      <xdr:col>82</xdr:col>
      <xdr:colOff>107950</xdr:colOff>
      <xdr:row>80</xdr:row>
      <xdr:rowOff>163576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69212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80</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518387"/>
          <a:ext cx="889000" cy="3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78</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21208"/>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152146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212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5351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112776</xdr:rowOff>
    </xdr:from>
    <xdr:to>
      <xdr:col>78</xdr:col>
      <xdr:colOff>120650</xdr:colOff>
      <xdr:row>81</xdr:row>
      <xdr:rowOff>42926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27703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91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77068</xdr:rowOff>
    </xdr:from>
    <xdr:to>
      <xdr:col>29</xdr:col>
      <xdr:colOff>127000</xdr:colOff>
      <xdr:row>18</xdr:row>
      <xdr:rowOff>122733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210793"/>
          <a:ext cx="647700" cy="4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67156</xdr:rowOff>
    </xdr:from>
    <xdr:to>
      <xdr:col>26</xdr:col>
      <xdr:colOff>50800</xdr:colOff>
      <xdr:row>18</xdr:row>
      <xdr:rowOff>77068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00881"/>
          <a:ext cx="698500" cy="9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67156</xdr:rowOff>
    </xdr:from>
    <xdr:to>
      <xdr:col>22</xdr:col>
      <xdr:colOff>114300</xdr:colOff>
      <xdr:row>18</xdr:row>
      <xdr:rowOff>128402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0881"/>
          <a:ext cx="6985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60517</xdr:rowOff>
    </xdr:from>
    <xdr:to>
      <xdr:col>18</xdr:col>
      <xdr:colOff>177800</xdr:colOff>
      <xdr:row>18</xdr:row>
      <xdr:rowOff>128402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94242"/>
          <a:ext cx="698500" cy="67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71933</xdr:rowOff>
    </xdr:from>
    <xdr:to>
      <xdr:col>29</xdr:col>
      <xdr:colOff>177800</xdr:colOff>
      <xdr:row>19</xdr:row>
      <xdr:rowOff>2083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44010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7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26268</xdr:rowOff>
    </xdr:from>
    <xdr:to>
      <xdr:col>26</xdr:col>
      <xdr:colOff>101600</xdr:colOff>
      <xdr:row>18</xdr:row>
      <xdr:rowOff>127867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599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112645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46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16356</xdr:rowOff>
    </xdr:from>
    <xdr:to>
      <xdr:col>22</xdr:col>
      <xdr:colOff>165100</xdr:colOff>
      <xdr:row>18</xdr:row>
      <xdr:rowOff>117956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5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102733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77602</xdr:rowOff>
    </xdr:from>
    <xdr:to>
      <xdr:col>19</xdr:col>
      <xdr:colOff>38100</xdr:colOff>
      <xdr:row>19</xdr:row>
      <xdr:rowOff>7752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1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163979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9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9717</xdr:rowOff>
    </xdr:from>
    <xdr:to>
      <xdr:col>15</xdr:col>
      <xdr:colOff>101600</xdr:colOff>
      <xdr:row>18</xdr:row>
      <xdr:rowOff>111317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96094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2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311194</xdr:rowOff>
    </xdr:from>
    <xdr:to>
      <xdr:col>29</xdr:col>
      <xdr:colOff>127000</xdr:colOff>
      <xdr:row>35</xdr:row>
      <xdr:rowOff>170434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78644"/>
          <a:ext cx="647700" cy="20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251130</xdr:rowOff>
    </xdr:from>
    <xdr:to>
      <xdr:col>26</xdr:col>
      <xdr:colOff>50800</xdr:colOff>
      <xdr:row>34</xdr:row>
      <xdr:rowOff>311194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518580"/>
          <a:ext cx="698500" cy="60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251130</xdr:rowOff>
    </xdr:from>
    <xdr:to>
      <xdr:col>22</xdr:col>
      <xdr:colOff>114300</xdr:colOff>
      <xdr:row>34</xdr:row>
      <xdr:rowOff>288868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518580"/>
          <a:ext cx="698500" cy="37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245720</xdr:rowOff>
    </xdr:from>
    <xdr:to>
      <xdr:col>18</xdr:col>
      <xdr:colOff>177800</xdr:colOff>
      <xdr:row>34</xdr:row>
      <xdr:rowOff>288868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13170"/>
          <a:ext cx="698500" cy="43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66089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119634</xdr:rowOff>
    </xdr:from>
    <xdr:to>
      <xdr:col>29</xdr:col>
      <xdr:colOff>177800</xdr:colOff>
      <xdr:row>35</xdr:row>
      <xdr:rowOff>221234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2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91711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260394</xdr:rowOff>
    </xdr:from>
    <xdr:to>
      <xdr:col>26</xdr:col>
      <xdr:colOff>101600</xdr:colOff>
      <xdr:row>35</xdr:row>
      <xdr:rowOff>19094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2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29272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9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200330</xdr:rowOff>
    </xdr:from>
    <xdr:to>
      <xdr:col>22</xdr:col>
      <xdr:colOff>165100</xdr:colOff>
      <xdr:row>34</xdr:row>
      <xdr:rowOff>301930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6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312107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238068</xdr:rowOff>
    </xdr:from>
    <xdr:to>
      <xdr:col>19</xdr:col>
      <xdr:colOff>38100</xdr:colOff>
      <xdr:row>34</xdr:row>
      <xdr:rowOff>339668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0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6945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7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194919</xdr:rowOff>
    </xdr:from>
    <xdr:to>
      <xdr:col>15</xdr:col>
      <xdr:colOff>101600</xdr:colOff>
      <xdr:row>34</xdr:row>
      <xdr:rowOff>296520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6236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306696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
5,901
60.32
4,671,216
4,541,406
114,294
2,517,384
3,540,206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130266</xdr:rowOff>
    </xdr:from>
    <xdr:to>
      <xdr:col>24</xdr:col>
      <xdr:colOff>63500</xdr:colOff>
      <xdr:row>36</xdr:row>
      <xdr:rowOff>144082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02466"/>
          <a:ext cx="8382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129086</xdr:rowOff>
    </xdr:from>
    <xdr:to>
      <xdr:col>19</xdr:col>
      <xdr:colOff>177800</xdr:colOff>
      <xdr:row>36</xdr:row>
      <xdr:rowOff>130266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01286"/>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129086</xdr:rowOff>
    </xdr:from>
    <xdr:to>
      <xdr:col>15</xdr:col>
      <xdr:colOff>50800</xdr:colOff>
      <xdr:row>36</xdr:row>
      <xdr:rowOff>147861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1286"/>
          <a:ext cx="8890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130434</xdr:rowOff>
    </xdr:from>
    <xdr:to>
      <xdr:col>10</xdr:col>
      <xdr:colOff>114300</xdr:colOff>
      <xdr:row>36</xdr:row>
      <xdr:rowOff>147861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263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93282</xdr:rowOff>
    </xdr:from>
    <xdr:to>
      <xdr:col>24</xdr:col>
      <xdr:colOff>114300</xdr:colOff>
      <xdr:row>37</xdr:row>
      <xdr:rowOff>23432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71709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79466</xdr:rowOff>
    </xdr:from>
    <xdr:to>
      <xdr:col>20</xdr:col>
      <xdr:colOff>38100</xdr:colOff>
      <xdr:row>37</xdr:row>
      <xdr:rowOff>9616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743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78286</xdr:rowOff>
    </xdr:from>
    <xdr:to>
      <xdr:col>15</xdr:col>
      <xdr:colOff>101600</xdr:colOff>
      <xdr:row>37</xdr:row>
      <xdr:rowOff>8436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171013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4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97061</xdr:rowOff>
    </xdr:from>
    <xdr:to>
      <xdr:col>10</xdr:col>
      <xdr:colOff>165100</xdr:colOff>
      <xdr:row>37</xdr:row>
      <xdr:rowOff>27211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18338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6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79634</xdr:rowOff>
    </xdr:from>
    <xdr:to>
      <xdr:col>6</xdr:col>
      <xdr:colOff>38100</xdr:colOff>
      <xdr:row>37</xdr:row>
      <xdr:rowOff>9784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911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4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64543</xdr:rowOff>
    </xdr:from>
    <xdr:to>
      <xdr:col>24</xdr:col>
      <xdr:colOff>63500</xdr:colOff>
      <xdr:row>57</xdr:row>
      <xdr:rowOff>81721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37193"/>
          <a:ext cx="8382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81721</xdr:rowOff>
    </xdr:from>
    <xdr:to>
      <xdr:col>19</xdr:col>
      <xdr:colOff>177800</xdr:colOff>
      <xdr:row>57</xdr:row>
      <xdr:rowOff>90760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54371"/>
          <a:ext cx="8890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88206</xdr:rowOff>
    </xdr:from>
    <xdr:to>
      <xdr:col>15</xdr:col>
      <xdr:colOff>50800</xdr:colOff>
      <xdr:row>57</xdr:row>
      <xdr:rowOff>90760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60856"/>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45716</xdr:rowOff>
    </xdr:from>
    <xdr:to>
      <xdr:col>10</xdr:col>
      <xdr:colOff>114300</xdr:colOff>
      <xdr:row>57</xdr:row>
      <xdr:rowOff>88206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18366"/>
          <a:ext cx="889000" cy="4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132605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13743</xdr:rowOff>
    </xdr:from>
    <xdr:to>
      <xdr:col>24</xdr:col>
      <xdr:colOff>114300</xdr:colOff>
      <xdr:row>57</xdr:row>
      <xdr:rowOff>115343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8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36620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63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30921</xdr:rowOff>
    </xdr:from>
    <xdr:to>
      <xdr:col>20</xdr:col>
      <xdr:colOff>38100</xdr:colOff>
      <xdr:row>57</xdr:row>
      <xdr:rowOff>132521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123648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9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39960</xdr:rowOff>
    </xdr:from>
    <xdr:to>
      <xdr:col>15</xdr:col>
      <xdr:colOff>101600</xdr:colOff>
      <xdr:row>57</xdr:row>
      <xdr:rowOff>141560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132687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37406</xdr:rowOff>
    </xdr:from>
    <xdr:to>
      <xdr:col>10</xdr:col>
      <xdr:colOff>165100</xdr:colOff>
      <xdr:row>57</xdr:row>
      <xdr:rowOff>139006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130133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166366</xdr:rowOff>
    </xdr:from>
    <xdr:to>
      <xdr:col>6</xdr:col>
      <xdr:colOff>38100</xdr:colOff>
      <xdr:row>57</xdr:row>
      <xdr:rowOff>96516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113043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44945</xdr:rowOff>
    </xdr:from>
    <xdr:to>
      <xdr:col>24</xdr:col>
      <xdr:colOff>63500</xdr:colOff>
      <xdr:row>77</xdr:row>
      <xdr:rowOff>62052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46595"/>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44945</xdr:rowOff>
    </xdr:from>
    <xdr:to>
      <xdr:col>19</xdr:col>
      <xdr:colOff>177800</xdr:colOff>
      <xdr:row>77</xdr:row>
      <xdr:rowOff>78721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46595"/>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78721</xdr:rowOff>
    </xdr:from>
    <xdr:to>
      <xdr:col>15</xdr:col>
      <xdr:colOff>50800</xdr:colOff>
      <xdr:row>77</xdr:row>
      <xdr:rowOff>91084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80371"/>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91084</xdr:rowOff>
    </xdr:from>
    <xdr:to>
      <xdr:col>10</xdr:col>
      <xdr:colOff>114300</xdr:colOff>
      <xdr:row>77</xdr:row>
      <xdr:rowOff>110401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92734"/>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109865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11252</xdr:rowOff>
    </xdr:from>
    <xdr:to>
      <xdr:col>24</xdr:col>
      <xdr:colOff>114300</xdr:colOff>
      <xdr:row>77</xdr:row>
      <xdr:rowOff>112852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34129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165595</xdr:rowOff>
    </xdr:from>
    <xdr:to>
      <xdr:col>20</xdr:col>
      <xdr:colOff>38100</xdr:colOff>
      <xdr:row>77</xdr:row>
      <xdr:rowOff>95745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112272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27921</xdr:rowOff>
    </xdr:from>
    <xdr:to>
      <xdr:col>15</xdr:col>
      <xdr:colOff>101600</xdr:colOff>
      <xdr:row>77</xdr:row>
      <xdr:rowOff>129521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146048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40284</xdr:rowOff>
    </xdr:from>
    <xdr:to>
      <xdr:col>10</xdr:col>
      <xdr:colOff>165100</xdr:colOff>
      <xdr:row>77</xdr:row>
      <xdr:rowOff>141884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158411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59601</xdr:rowOff>
    </xdr:from>
    <xdr:to>
      <xdr:col>6</xdr:col>
      <xdr:colOff>38100</xdr:colOff>
      <xdr:row>77</xdr:row>
      <xdr:rowOff>161201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6278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132042</xdr:rowOff>
    </xdr:from>
    <xdr:to>
      <xdr:col>24</xdr:col>
      <xdr:colOff>63500</xdr:colOff>
      <xdr:row>94</xdr:row>
      <xdr:rowOff>138415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248342"/>
          <a:ext cx="8382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132042</xdr:rowOff>
    </xdr:from>
    <xdr:to>
      <xdr:col>19</xdr:col>
      <xdr:colOff>177800</xdr:colOff>
      <xdr:row>95</xdr:row>
      <xdr:rowOff>77707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248342"/>
          <a:ext cx="889000" cy="11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77707</xdr:rowOff>
    </xdr:from>
    <xdr:to>
      <xdr:col>15</xdr:col>
      <xdr:colOff>50800</xdr:colOff>
      <xdr:row>95</xdr:row>
      <xdr:rowOff>99524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365457"/>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99524</xdr:rowOff>
    </xdr:from>
    <xdr:to>
      <xdr:col>10</xdr:col>
      <xdr:colOff>114300</xdr:colOff>
      <xdr:row>97</xdr:row>
      <xdr:rowOff>107068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387274"/>
          <a:ext cx="889000" cy="3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9774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87615</xdr:rowOff>
    </xdr:from>
    <xdr:to>
      <xdr:col>24</xdr:col>
      <xdr:colOff>114300</xdr:colOff>
      <xdr:row>95</xdr:row>
      <xdr:rowOff>17765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2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110492</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0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81242</xdr:rowOff>
    </xdr:from>
    <xdr:to>
      <xdr:col>20</xdr:col>
      <xdr:colOff>38100</xdr:colOff>
      <xdr:row>95</xdr:row>
      <xdr:rowOff>11392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1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27919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59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26907</xdr:rowOff>
    </xdr:from>
    <xdr:to>
      <xdr:col>15</xdr:col>
      <xdr:colOff>101600</xdr:colOff>
      <xdr:row>95</xdr:row>
      <xdr:rowOff>128507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3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145034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08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48724</xdr:rowOff>
    </xdr:from>
    <xdr:to>
      <xdr:col>10</xdr:col>
      <xdr:colOff>165100</xdr:colOff>
      <xdr:row>95</xdr:row>
      <xdr:rowOff>150324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166851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1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56268</xdr:rowOff>
    </xdr:from>
    <xdr:to>
      <xdr:col>6</xdr:col>
      <xdr:colOff>38100</xdr:colOff>
      <xdr:row>97</xdr:row>
      <xdr:rowOff>157868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6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148995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7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73848</xdr:rowOff>
    </xdr:from>
    <xdr:to>
      <xdr:col>55</xdr:col>
      <xdr:colOff>0</xdr:colOff>
      <xdr:row>37</xdr:row>
      <xdr:rowOff>39204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46048"/>
          <a:ext cx="838200" cy="1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73848</xdr:rowOff>
    </xdr:from>
    <xdr:to>
      <xdr:col>50</xdr:col>
      <xdr:colOff>114300</xdr:colOff>
      <xdr:row>36</xdr:row>
      <xdr:rowOff>126868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46048"/>
          <a:ext cx="8890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99482</xdr:rowOff>
    </xdr:from>
    <xdr:to>
      <xdr:col>45</xdr:col>
      <xdr:colOff>177800</xdr:colOff>
      <xdr:row>36</xdr:row>
      <xdr:rowOff>126868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71682"/>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99482</xdr:rowOff>
    </xdr:from>
    <xdr:to>
      <xdr:col>41</xdr:col>
      <xdr:colOff>50800</xdr:colOff>
      <xdr:row>36</xdr:row>
      <xdr:rowOff>158666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71682"/>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159854</xdr:rowOff>
    </xdr:from>
    <xdr:to>
      <xdr:col>55</xdr:col>
      <xdr:colOff>50800</xdr:colOff>
      <xdr:row>37</xdr:row>
      <xdr:rowOff>90004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138281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23048</xdr:rowOff>
    </xdr:from>
    <xdr:to>
      <xdr:col>50</xdr:col>
      <xdr:colOff>165100</xdr:colOff>
      <xdr:row>36</xdr:row>
      <xdr:rowOff>124648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141175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76068</xdr:rowOff>
    </xdr:from>
    <xdr:to>
      <xdr:col>46</xdr:col>
      <xdr:colOff>38100</xdr:colOff>
      <xdr:row>37</xdr:row>
      <xdr:rowOff>6218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4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22745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02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48682</xdr:rowOff>
    </xdr:from>
    <xdr:to>
      <xdr:col>41</xdr:col>
      <xdr:colOff>101600</xdr:colOff>
      <xdr:row>36</xdr:row>
      <xdr:rowOff>150282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166809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99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107866</xdr:rowOff>
    </xdr:from>
    <xdr:to>
      <xdr:col>36</xdr:col>
      <xdr:colOff>165100</xdr:colOff>
      <xdr:row>37</xdr:row>
      <xdr:rowOff>38016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54543</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5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144014</xdr:rowOff>
    </xdr:from>
    <xdr:to>
      <xdr:col>55</xdr:col>
      <xdr:colOff>0</xdr:colOff>
      <xdr:row>58</xdr:row>
      <xdr:rowOff>165356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88114"/>
          <a:ext cx="838200" cy="2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165356</xdr:rowOff>
    </xdr:from>
    <xdr:to>
      <xdr:col>50</xdr:col>
      <xdr:colOff>114300</xdr:colOff>
      <xdr:row>59</xdr:row>
      <xdr:rowOff>10563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09456"/>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9469</xdr:rowOff>
    </xdr:from>
    <xdr:to>
      <xdr:col>45</xdr:col>
      <xdr:colOff>177800</xdr:colOff>
      <xdr:row>59</xdr:row>
      <xdr:rowOff>10563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25019"/>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144938</xdr:rowOff>
    </xdr:from>
    <xdr:to>
      <xdr:col>41</xdr:col>
      <xdr:colOff>50800</xdr:colOff>
      <xdr:row>59</xdr:row>
      <xdr:rowOff>9469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89038"/>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40777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93214</xdr:rowOff>
    </xdr:from>
    <xdr:to>
      <xdr:col>55</xdr:col>
      <xdr:colOff>50800</xdr:colOff>
      <xdr:row>59</xdr:row>
      <xdr:rowOff>23364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52591</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2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114556</xdr:rowOff>
    </xdr:from>
    <xdr:to>
      <xdr:col>50</xdr:col>
      <xdr:colOff>165100</xdr:colOff>
      <xdr:row>59</xdr:row>
      <xdr:rowOff>44706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61233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83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131213</xdr:rowOff>
    </xdr:from>
    <xdr:to>
      <xdr:col>46</xdr:col>
      <xdr:colOff>38100</xdr:colOff>
      <xdr:row>59</xdr:row>
      <xdr:rowOff>61363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52490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130119</xdr:rowOff>
    </xdr:from>
    <xdr:to>
      <xdr:col>41</xdr:col>
      <xdr:colOff>101600</xdr:colOff>
      <xdr:row>59</xdr:row>
      <xdr:rowOff>60269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51396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6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94138</xdr:rowOff>
    </xdr:from>
    <xdr:to>
      <xdr:col>36</xdr:col>
      <xdr:colOff>165100</xdr:colOff>
      <xdr:row>59</xdr:row>
      <xdr:rowOff>24288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40815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81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114824</xdr:rowOff>
    </xdr:from>
    <xdr:to>
      <xdr:col>55</xdr:col>
      <xdr:colOff>0</xdr:colOff>
      <xdr:row>78</xdr:row>
      <xdr:rowOff>118921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7924"/>
          <a:ext cx="8382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118921</xdr:rowOff>
    </xdr:from>
    <xdr:to>
      <xdr:col>50</xdr:col>
      <xdr:colOff>114300</xdr:colOff>
      <xdr:row>78</xdr:row>
      <xdr:rowOff>128752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92021"/>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128752</xdr:rowOff>
    </xdr:from>
    <xdr:to>
      <xdr:col>45</xdr:col>
      <xdr:colOff>177800</xdr:colOff>
      <xdr:row>78</xdr:row>
      <xdr:rowOff>133457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0185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110035</xdr:rowOff>
    </xdr:from>
    <xdr:to>
      <xdr:col>41</xdr:col>
      <xdr:colOff>50800</xdr:colOff>
      <xdr:row>78</xdr:row>
      <xdr:rowOff>133457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83135"/>
          <a:ext cx="889000" cy="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156965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64024</xdr:rowOff>
    </xdr:from>
    <xdr:to>
      <xdr:col>55</xdr:col>
      <xdr:colOff>50800</xdr:colOff>
      <xdr:row>78</xdr:row>
      <xdr:rowOff>165624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23401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68121</xdr:rowOff>
    </xdr:from>
    <xdr:to>
      <xdr:col>50</xdr:col>
      <xdr:colOff>165100</xdr:colOff>
      <xdr:row>78</xdr:row>
      <xdr:rowOff>169721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160848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3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77952</xdr:rowOff>
    </xdr:from>
    <xdr:to>
      <xdr:col>46</xdr:col>
      <xdr:colOff>38100</xdr:colOff>
      <xdr:row>79</xdr:row>
      <xdr:rowOff>8102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170679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4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82657</xdr:rowOff>
    </xdr:from>
    <xdr:to>
      <xdr:col>41</xdr:col>
      <xdr:colOff>101600</xdr:colOff>
      <xdr:row>79</xdr:row>
      <xdr:rowOff>12807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3934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59235</xdr:rowOff>
    </xdr:from>
    <xdr:to>
      <xdr:col>36</xdr:col>
      <xdr:colOff>165100</xdr:colOff>
      <xdr:row>78</xdr:row>
      <xdr:rowOff>160835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5912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47904</xdr:rowOff>
    </xdr:from>
    <xdr:to>
      <xdr:col>55</xdr:col>
      <xdr:colOff>0</xdr:colOff>
      <xdr:row>97</xdr:row>
      <xdr:rowOff>118253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678554"/>
          <a:ext cx="838200" cy="7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118253</xdr:rowOff>
    </xdr:from>
    <xdr:to>
      <xdr:col>50</xdr:col>
      <xdr:colOff>114300</xdr:colOff>
      <xdr:row>98</xdr:row>
      <xdr:rowOff>10536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48903"/>
          <a:ext cx="889000" cy="6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139170</xdr:rowOff>
    </xdr:from>
    <xdr:to>
      <xdr:col>45</xdr:col>
      <xdr:colOff>177800</xdr:colOff>
      <xdr:row>98</xdr:row>
      <xdr:rowOff>10536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69820"/>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45078</xdr:rowOff>
    </xdr:from>
    <xdr:to>
      <xdr:col>41</xdr:col>
      <xdr:colOff>50800</xdr:colOff>
      <xdr:row>97</xdr:row>
      <xdr:rowOff>139170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75728"/>
          <a:ext cx="889000" cy="9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69682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8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168554</xdr:rowOff>
    </xdr:from>
    <xdr:to>
      <xdr:col>55</xdr:col>
      <xdr:colOff>50800</xdr:colOff>
      <xdr:row>97</xdr:row>
      <xdr:rowOff>98704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19981</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47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67453</xdr:rowOff>
    </xdr:from>
    <xdr:to>
      <xdr:col>50</xdr:col>
      <xdr:colOff>165100</xdr:colOff>
      <xdr:row>97</xdr:row>
      <xdr:rowOff>169053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4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131186</xdr:rowOff>
    </xdr:from>
    <xdr:to>
      <xdr:col>46</xdr:col>
      <xdr:colOff>38100</xdr:colOff>
      <xdr:row>98</xdr:row>
      <xdr:rowOff>61336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52463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88370</xdr:rowOff>
    </xdr:from>
    <xdr:to>
      <xdr:col>41</xdr:col>
      <xdr:colOff>101600</xdr:colOff>
      <xdr:row>98</xdr:row>
      <xdr:rowOff>18520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35047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49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165728</xdr:rowOff>
    </xdr:from>
    <xdr:to>
      <xdr:col>36</xdr:col>
      <xdr:colOff>165100</xdr:colOff>
      <xdr:row>97</xdr:row>
      <xdr:rowOff>95878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112405</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40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119400</xdr:rowOff>
    </xdr:from>
    <xdr:to>
      <xdr:col>85</xdr:col>
      <xdr:colOff>127000</xdr:colOff>
      <xdr:row>38</xdr:row>
      <xdr:rowOff>124247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4500"/>
          <a:ext cx="8382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64564</xdr:rowOff>
    </xdr:from>
    <xdr:to>
      <xdr:col>81</xdr:col>
      <xdr:colOff>50800</xdr:colOff>
      <xdr:row>38</xdr:row>
      <xdr:rowOff>124247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79664"/>
          <a:ext cx="889000" cy="5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64564</xdr:rowOff>
    </xdr:from>
    <xdr:to>
      <xdr:col>76</xdr:col>
      <xdr:colOff>114300</xdr:colOff>
      <xdr:row>38</xdr:row>
      <xdr:rowOff>72215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79664"/>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72215</xdr:rowOff>
    </xdr:from>
    <xdr:to>
      <xdr:col>71</xdr:col>
      <xdr:colOff>177800</xdr:colOff>
      <xdr:row>38</xdr:row>
      <xdr:rowOff>117441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87315"/>
          <a:ext cx="889000" cy="4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68600</xdr:rowOff>
    </xdr:from>
    <xdr:to>
      <xdr:col>85</xdr:col>
      <xdr:colOff>177800</xdr:colOff>
      <xdr:row>38</xdr:row>
      <xdr:rowOff>170200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73447</xdr:rowOff>
    </xdr:from>
    <xdr:to>
      <xdr:col>81</xdr:col>
      <xdr:colOff>101600</xdr:colOff>
      <xdr:row>39</xdr:row>
      <xdr:rowOff>3597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166174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13764</xdr:rowOff>
    </xdr:from>
    <xdr:to>
      <xdr:col>76</xdr:col>
      <xdr:colOff>165100</xdr:colOff>
      <xdr:row>38</xdr:row>
      <xdr:rowOff>115364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131891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21415</xdr:rowOff>
    </xdr:from>
    <xdr:to>
      <xdr:col>72</xdr:col>
      <xdr:colOff>38100</xdr:colOff>
      <xdr:row>38</xdr:row>
      <xdr:rowOff>123015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139542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31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66641</xdr:rowOff>
    </xdr:from>
    <xdr:to>
      <xdr:col>67</xdr:col>
      <xdr:colOff>101600</xdr:colOff>
      <xdr:row>38</xdr:row>
      <xdr:rowOff>168241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159368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36926</xdr:rowOff>
    </xdr:from>
    <xdr:to>
      <xdr:col>85</xdr:col>
      <xdr:colOff>127000</xdr:colOff>
      <xdr:row>77</xdr:row>
      <xdr:rowOff>46093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38576"/>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36767</xdr:rowOff>
    </xdr:from>
    <xdr:to>
      <xdr:col>81</xdr:col>
      <xdr:colOff>50800</xdr:colOff>
      <xdr:row>77</xdr:row>
      <xdr:rowOff>36926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38417"/>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36767</xdr:rowOff>
    </xdr:from>
    <xdr:to>
      <xdr:col>76</xdr:col>
      <xdr:colOff>114300</xdr:colOff>
      <xdr:row>77</xdr:row>
      <xdr:rowOff>41618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38417"/>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33781</xdr:rowOff>
    </xdr:from>
    <xdr:to>
      <xdr:col>71</xdr:col>
      <xdr:colOff>177800</xdr:colOff>
      <xdr:row>77</xdr:row>
      <xdr:rowOff>41618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3543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166743</xdr:rowOff>
    </xdr:from>
    <xdr:to>
      <xdr:col>85</xdr:col>
      <xdr:colOff>177800</xdr:colOff>
      <xdr:row>77</xdr:row>
      <xdr:rowOff>96893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145170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7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157576</xdr:rowOff>
    </xdr:from>
    <xdr:to>
      <xdr:col>81</xdr:col>
      <xdr:colOff>101600</xdr:colOff>
      <xdr:row>77</xdr:row>
      <xdr:rowOff>87726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78853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157417</xdr:rowOff>
    </xdr:from>
    <xdr:to>
      <xdr:col>76</xdr:col>
      <xdr:colOff>165100</xdr:colOff>
      <xdr:row>77</xdr:row>
      <xdr:rowOff>87567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78694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162268</xdr:rowOff>
    </xdr:from>
    <xdr:to>
      <xdr:col>72</xdr:col>
      <xdr:colOff>38100</xdr:colOff>
      <xdr:row>77</xdr:row>
      <xdr:rowOff>92418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83545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154431</xdr:rowOff>
    </xdr:from>
    <xdr:to>
      <xdr:col>67</xdr:col>
      <xdr:colOff>101600</xdr:colOff>
      <xdr:row>77</xdr:row>
      <xdr:rowOff>84581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75708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168399</xdr:rowOff>
    </xdr:from>
    <xdr:to>
      <xdr:col>85</xdr:col>
      <xdr:colOff>127000</xdr:colOff>
      <xdr:row>99</xdr:row>
      <xdr:rowOff>66731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70499"/>
          <a:ext cx="838200" cy="6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168399</xdr:rowOff>
    </xdr:from>
    <xdr:to>
      <xdr:col>81</xdr:col>
      <xdr:colOff>50800</xdr:colOff>
      <xdr:row>99</xdr:row>
      <xdr:rowOff>43236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70499"/>
          <a:ext cx="889000" cy="4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43236</xdr:rowOff>
    </xdr:from>
    <xdr:to>
      <xdr:col>76</xdr:col>
      <xdr:colOff>114300</xdr:colOff>
      <xdr:row>99</xdr:row>
      <xdr:rowOff>50564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16786"/>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50564</xdr:rowOff>
    </xdr:from>
    <xdr:to>
      <xdr:col>71</xdr:col>
      <xdr:colOff>177800</xdr:colOff>
      <xdr:row>99</xdr:row>
      <xdr:rowOff>67835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7024114"/>
          <a:ext cx="889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15931</xdr:rowOff>
    </xdr:from>
    <xdr:to>
      <xdr:col>85</xdr:col>
      <xdr:colOff>177800</xdr:colOff>
      <xdr:row>99</xdr:row>
      <xdr:rowOff>117531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117599</xdr:rowOff>
    </xdr:from>
    <xdr:to>
      <xdr:col>81</xdr:col>
      <xdr:colOff>101600</xdr:colOff>
      <xdr:row>99</xdr:row>
      <xdr:rowOff>47749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64276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163886</xdr:rowOff>
    </xdr:from>
    <xdr:to>
      <xdr:col>76</xdr:col>
      <xdr:colOff>165100</xdr:colOff>
      <xdr:row>99</xdr:row>
      <xdr:rowOff>94036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110563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7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171214</xdr:rowOff>
    </xdr:from>
    <xdr:to>
      <xdr:col>72</xdr:col>
      <xdr:colOff>38100</xdr:colOff>
      <xdr:row>99</xdr:row>
      <xdr:rowOff>101364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92491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17035</xdr:rowOff>
    </xdr:from>
    <xdr:to>
      <xdr:col>67</xdr:col>
      <xdr:colOff>101600</xdr:colOff>
      <xdr:row>99</xdr:row>
      <xdr:rowOff>118635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9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109762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105182</xdr:rowOff>
    </xdr:from>
    <xdr:to>
      <xdr:col>116</xdr:col>
      <xdr:colOff>63500</xdr:colOff>
      <xdr:row>35</xdr:row>
      <xdr:rowOff>162903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105932"/>
          <a:ext cx="8382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169168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162903</xdr:rowOff>
    </xdr:from>
    <xdr:to>
      <xdr:col>111</xdr:col>
      <xdr:colOff>177800</xdr:colOff>
      <xdr:row>36</xdr:row>
      <xdr:rowOff>25457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163653"/>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25457</xdr:rowOff>
    </xdr:from>
    <xdr:to>
      <xdr:col>107</xdr:col>
      <xdr:colOff>50800</xdr:colOff>
      <xdr:row>36</xdr:row>
      <xdr:rowOff>51860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197657"/>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51860</xdr:rowOff>
    </xdr:from>
    <xdr:to>
      <xdr:col>102</xdr:col>
      <xdr:colOff>114300</xdr:colOff>
      <xdr:row>36</xdr:row>
      <xdr:rowOff>66148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22406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3891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54382</xdr:rowOff>
    </xdr:from>
    <xdr:to>
      <xdr:col>116</xdr:col>
      <xdr:colOff>114300</xdr:colOff>
      <xdr:row>35</xdr:row>
      <xdr:rowOff>155982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0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77259</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9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112103</xdr:rowOff>
    </xdr:from>
    <xdr:to>
      <xdr:col>112</xdr:col>
      <xdr:colOff>38100</xdr:colOff>
      <xdr:row>36</xdr:row>
      <xdr:rowOff>42253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1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58780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88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146107</xdr:rowOff>
    </xdr:from>
    <xdr:to>
      <xdr:col>107</xdr:col>
      <xdr:colOff>101600</xdr:colOff>
      <xdr:row>36</xdr:row>
      <xdr:rowOff>76257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1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92784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592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1060</xdr:rowOff>
    </xdr:from>
    <xdr:to>
      <xdr:col>102</xdr:col>
      <xdr:colOff>165100</xdr:colOff>
      <xdr:row>36</xdr:row>
      <xdr:rowOff>102660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1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119187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59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15348</xdr:rowOff>
    </xdr:from>
    <xdr:to>
      <xdr:col>98</xdr:col>
      <xdr:colOff>38100</xdr:colOff>
      <xdr:row>36</xdr:row>
      <xdr:rowOff>116948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1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133475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96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60173</xdr:rowOff>
    </xdr:from>
    <xdr:to>
      <xdr:col>116</xdr:col>
      <xdr:colOff>63500</xdr:colOff>
      <xdr:row>59</xdr:row>
      <xdr:rowOff>89601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75723"/>
          <a:ext cx="8382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60173</xdr:rowOff>
    </xdr:from>
    <xdr:to>
      <xdr:col>111</xdr:col>
      <xdr:colOff>177800</xdr:colOff>
      <xdr:row>59</xdr:row>
      <xdr:rowOff>83099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75723"/>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160672</xdr:rowOff>
    </xdr:from>
    <xdr:to>
      <xdr:col>107</xdr:col>
      <xdr:colOff>50800</xdr:colOff>
      <xdr:row>59</xdr:row>
      <xdr:rowOff>83099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04772"/>
          <a:ext cx="889000" cy="9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160672</xdr:rowOff>
    </xdr:from>
    <xdr:to>
      <xdr:col>102</xdr:col>
      <xdr:colOff>114300</xdr:colOff>
      <xdr:row>59</xdr:row>
      <xdr:rowOff>89258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04772"/>
          <a:ext cx="889000" cy="1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131318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38801</xdr:rowOff>
    </xdr:from>
    <xdr:to>
      <xdr:col>116</xdr:col>
      <xdr:colOff>114300</xdr:colOff>
      <xdr:row>59</xdr:row>
      <xdr:rowOff>140401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169628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9373</xdr:rowOff>
    </xdr:from>
    <xdr:to>
      <xdr:col>112</xdr:col>
      <xdr:colOff>38100</xdr:colOff>
      <xdr:row>59</xdr:row>
      <xdr:rowOff>110973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127500</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9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32299</xdr:rowOff>
    </xdr:from>
    <xdr:to>
      <xdr:col>107</xdr:col>
      <xdr:colOff>101600</xdr:colOff>
      <xdr:row>59</xdr:row>
      <xdr:rowOff>133899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150426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2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109872</xdr:rowOff>
    </xdr:from>
    <xdr:to>
      <xdr:col>102</xdr:col>
      <xdr:colOff>165100</xdr:colOff>
      <xdr:row>59</xdr:row>
      <xdr:rowOff>40022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56549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8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38458</xdr:rowOff>
    </xdr:from>
    <xdr:to>
      <xdr:col>98</xdr:col>
      <xdr:colOff>38100</xdr:colOff>
      <xdr:row>59</xdr:row>
      <xdr:rowOff>140058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156585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2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135128</xdr:rowOff>
    </xdr:from>
    <xdr:to>
      <xdr:col>116</xdr:col>
      <xdr:colOff>63500</xdr:colOff>
      <xdr:row>76</xdr:row>
      <xdr:rowOff>115506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93878"/>
          <a:ext cx="8382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113347</xdr:rowOff>
    </xdr:from>
    <xdr:to>
      <xdr:col>111</xdr:col>
      <xdr:colOff>177800</xdr:colOff>
      <xdr:row>75</xdr:row>
      <xdr:rowOff>135128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72097"/>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113347</xdr:rowOff>
    </xdr:from>
    <xdr:to>
      <xdr:col>107</xdr:col>
      <xdr:colOff>50800</xdr:colOff>
      <xdr:row>75</xdr:row>
      <xdr:rowOff>157823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72097"/>
          <a:ext cx="889000" cy="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157823</xdr:rowOff>
    </xdr:from>
    <xdr:to>
      <xdr:col>102</xdr:col>
      <xdr:colOff>114300</xdr:colOff>
      <xdr:row>75</xdr:row>
      <xdr:rowOff>170307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16573"/>
          <a:ext cx="889000" cy="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64706</xdr:rowOff>
    </xdr:from>
    <xdr:to>
      <xdr:col>116</xdr:col>
      <xdr:colOff>114300</xdr:colOff>
      <xdr:row>76</xdr:row>
      <xdr:rowOff>166306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43133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84328</xdr:rowOff>
    </xdr:from>
    <xdr:to>
      <xdr:col>112</xdr:col>
      <xdr:colOff>38100</xdr:colOff>
      <xdr:row>76</xdr:row>
      <xdr:rowOff>14478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31005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62547</xdr:rowOff>
    </xdr:from>
    <xdr:to>
      <xdr:col>107</xdr:col>
      <xdr:colOff>101600</xdr:colOff>
      <xdr:row>75</xdr:row>
      <xdr:rowOff>164148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21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9224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9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107023</xdr:rowOff>
    </xdr:from>
    <xdr:to>
      <xdr:col>102</xdr:col>
      <xdr:colOff>165100</xdr:colOff>
      <xdr:row>76</xdr:row>
      <xdr:rowOff>37173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53700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119507</xdr:rowOff>
    </xdr:from>
    <xdr:to>
      <xdr:col>98</xdr:col>
      <xdr:colOff>38100</xdr:colOff>
      <xdr:row>76</xdr:row>
      <xdr:rowOff>49656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782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5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類似団体と比較して一人当たりの扶助費のコストが高い状況となっているが，全国平均並びに県平均を下回っている状況である。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社会福祉費において，平成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年度は臨時福祉給付金事業（</a:t>
          </a:r>
          <a:r>
            <a:rPr kumimoji="1" lang="en-US" altLang="ja-JP" sz="1300">
              <a:latin typeface="ＭＳ Ｐゴシック" panose="020B0600070205080204" pitchFamily="50" charset="-128"/>
              <a:ea typeface="ＭＳ Ｐゴシック" panose="020B0600070205080204" pitchFamily="50" charset="-128"/>
            </a:rPr>
            <a:t>10,800</a:t>
          </a:r>
          <a:r>
            <a:rPr kumimoji="1" lang="ja-JP" altLang="en-US" sz="1300">
              <a:latin typeface="ＭＳ Ｐゴシック" panose="020B0600070205080204" pitchFamily="50" charset="-128"/>
              <a:ea typeface="ＭＳ Ｐゴシック" panose="020B0600070205080204" pitchFamily="50" charset="-128"/>
            </a:rPr>
            <a:t>千円）が含まれており，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年度は減少となったが，児童福祉費において，施設運営委託料の増</a:t>
          </a:r>
          <a:r>
            <a:rPr kumimoji="1" lang="en-US" altLang="ja-JP" sz="1300">
              <a:latin typeface="ＭＳ Ｐゴシック" panose="020B0600070205080204" pitchFamily="50" charset="-128"/>
              <a:ea typeface="ＭＳ Ｐゴシック" panose="020B0600070205080204" pitchFamily="50" charset="-128"/>
            </a:rPr>
            <a:t>57,759</a:t>
          </a:r>
          <a:r>
            <a:rPr kumimoji="1" lang="ja-JP" altLang="en-US" sz="1300">
              <a:latin typeface="ＭＳ Ｐゴシック" panose="020B0600070205080204" pitchFamily="50" charset="-128"/>
              <a:ea typeface="ＭＳ Ｐゴシック" panose="020B0600070205080204" pitchFamily="50" charset="-128"/>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（認可保育所の増（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老人福祉費についても今後増加が見込まれることから，扶助費全体として横ばい若しくは上昇していくものと見込まれる。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5,983
5,901
60.32
4,671,216
4,541,406
114,294
2,517,384
3,540,206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39370</xdr:rowOff>
    </xdr:from>
    <xdr:to>
      <xdr:col>24</xdr:col>
      <xdr:colOff>63500</xdr:colOff>
      <xdr:row>31</xdr:row>
      <xdr:rowOff>126619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54320"/>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145034</xdr:rowOff>
    </xdr:from>
    <xdr:to>
      <xdr:col>19</xdr:col>
      <xdr:colOff>177800</xdr:colOff>
      <xdr:row>31</xdr:row>
      <xdr:rowOff>39370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288534"/>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86741</xdr:rowOff>
    </xdr:from>
    <xdr:to>
      <xdr:col>15</xdr:col>
      <xdr:colOff>50800</xdr:colOff>
      <xdr:row>30</xdr:row>
      <xdr:rowOff>145034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30241"/>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141351</xdr:rowOff>
    </xdr:from>
    <xdr:to>
      <xdr:col>10</xdr:col>
      <xdr:colOff>114300</xdr:colOff>
      <xdr:row>30</xdr:row>
      <xdr:rowOff>86741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13401"/>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71772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75819</xdr:rowOff>
    </xdr:from>
    <xdr:to>
      <xdr:col>24</xdr:col>
      <xdr:colOff>114300</xdr:colOff>
      <xdr:row>32</xdr:row>
      <xdr:rowOff>5969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98696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160020</xdr:rowOff>
    </xdr:from>
    <xdr:to>
      <xdr:col>20</xdr:col>
      <xdr:colOff>38100</xdr:colOff>
      <xdr:row>31</xdr:row>
      <xdr:rowOff>90170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106697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07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94234</xdr:rowOff>
    </xdr:from>
    <xdr:to>
      <xdr:col>15</xdr:col>
      <xdr:colOff>101600</xdr:colOff>
      <xdr:row>31</xdr:row>
      <xdr:rowOff>24384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40911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01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35941</xdr:rowOff>
    </xdr:from>
    <xdr:to>
      <xdr:col>10</xdr:col>
      <xdr:colOff>165100</xdr:colOff>
      <xdr:row>30</xdr:row>
      <xdr:rowOff>137541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154068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9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90551</xdr:rowOff>
    </xdr:from>
    <xdr:to>
      <xdr:col>6</xdr:col>
      <xdr:colOff>38100</xdr:colOff>
      <xdr:row>30</xdr:row>
      <xdr:rowOff>20701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06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37228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83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32070</xdr:rowOff>
    </xdr:from>
    <xdr:to>
      <xdr:col>24</xdr:col>
      <xdr:colOff>63500</xdr:colOff>
      <xdr:row>58</xdr:row>
      <xdr:rowOff>83637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6170"/>
          <a:ext cx="838200" cy="5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32070</xdr:rowOff>
    </xdr:from>
    <xdr:to>
      <xdr:col>19</xdr:col>
      <xdr:colOff>177800</xdr:colOff>
      <xdr:row>58</xdr:row>
      <xdr:rowOff>61501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6170"/>
          <a:ext cx="889000" cy="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61501</xdr:rowOff>
    </xdr:from>
    <xdr:to>
      <xdr:col>15</xdr:col>
      <xdr:colOff>50800</xdr:colOff>
      <xdr:row>58</xdr:row>
      <xdr:rowOff>67009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5601"/>
          <a:ext cx="889000" cy="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11778</xdr:rowOff>
    </xdr:from>
    <xdr:to>
      <xdr:col>10</xdr:col>
      <xdr:colOff>114300</xdr:colOff>
      <xdr:row>58</xdr:row>
      <xdr:rowOff>67009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5878"/>
          <a:ext cx="889000" cy="5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32837</xdr:rowOff>
    </xdr:from>
    <xdr:to>
      <xdr:col>24</xdr:col>
      <xdr:colOff>114300</xdr:colOff>
      <xdr:row>58</xdr:row>
      <xdr:rowOff>134437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152720</xdr:rowOff>
    </xdr:from>
    <xdr:to>
      <xdr:col>20</xdr:col>
      <xdr:colOff>38100</xdr:colOff>
      <xdr:row>58</xdr:row>
      <xdr:rowOff>82870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99397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0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10701</xdr:rowOff>
    </xdr:from>
    <xdr:to>
      <xdr:col>15</xdr:col>
      <xdr:colOff>101600</xdr:colOff>
      <xdr:row>58</xdr:row>
      <xdr:rowOff>112301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103428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16209</xdr:rowOff>
    </xdr:from>
    <xdr:to>
      <xdr:col>10</xdr:col>
      <xdr:colOff>165100</xdr:colOff>
      <xdr:row>58</xdr:row>
      <xdr:rowOff>117809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108936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5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132428</xdr:rowOff>
    </xdr:from>
    <xdr:to>
      <xdr:col>6</xdr:col>
      <xdr:colOff>38100</xdr:colOff>
      <xdr:row>58</xdr:row>
      <xdr:rowOff>62578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53705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99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38148</xdr:rowOff>
    </xdr:from>
    <xdr:to>
      <xdr:col>24</xdr:col>
      <xdr:colOff>63500</xdr:colOff>
      <xdr:row>77</xdr:row>
      <xdr:rowOff>66594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39798"/>
          <a:ext cx="838200" cy="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66594</xdr:rowOff>
    </xdr:from>
    <xdr:to>
      <xdr:col>19</xdr:col>
      <xdr:colOff>177800</xdr:colOff>
      <xdr:row>77</xdr:row>
      <xdr:rowOff>138931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8244"/>
          <a:ext cx="889000" cy="7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138931</xdr:rowOff>
    </xdr:from>
    <xdr:to>
      <xdr:col>15</xdr:col>
      <xdr:colOff>50800</xdr:colOff>
      <xdr:row>78</xdr:row>
      <xdr:rowOff>16165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0581"/>
          <a:ext cx="889000" cy="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16165</xdr:rowOff>
    </xdr:from>
    <xdr:to>
      <xdr:col>10</xdr:col>
      <xdr:colOff>114300</xdr:colOff>
      <xdr:row>78</xdr:row>
      <xdr:rowOff>80096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89265"/>
          <a:ext cx="889000" cy="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56105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158798</xdr:rowOff>
    </xdr:from>
    <xdr:to>
      <xdr:col>24</xdr:col>
      <xdr:colOff>114300</xdr:colOff>
      <xdr:row>77</xdr:row>
      <xdr:rowOff>88948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137225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15794</xdr:rowOff>
    </xdr:from>
    <xdr:to>
      <xdr:col>20</xdr:col>
      <xdr:colOff>38100</xdr:colOff>
      <xdr:row>77</xdr:row>
      <xdr:rowOff>117394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108521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1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88131</xdr:rowOff>
    </xdr:from>
    <xdr:to>
      <xdr:col>15</xdr:col>
      <xdr:colOff>101600</xdr:colOff>
      <xdr:row>78</xdr:row>
      <xdr:rowOff>18281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136815</xdr:rowOff>
    </xdr:from>
    <xdr:to>
      <xdr:col>10</xdr:col>
      <xdr:colOff>165100</xdr:colOff>
      <xdr:row>78</xdr:row>
      <xdr:rowOff>66965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58092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29296</xdr:rowOff>
    </xdr:from>
    <xdr:to>
      <xdr:col>6</xdr:col>
      <xdr:colOff>38100</xdr:colOff>
      <xdr:row>78</xdr:row>
      <xdr:rowOff>130896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122023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61671</xdr:rowOff>
    </xdr:from>
    <xdr:to>
      <xdr:col>24</xdr:col>
      <xdr:colOff>63500</xdr:colOff>
      <xdr:row>98</xdr:row>
      <xdr:rowOff>115489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63771"/>
          <a:ext cx="838200" cy="5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61671</xdr:rowOff>
    </xdr:from>
    <xdr:to>
      <xdr:col>19</xdr:col>
      <xdr:colOff>177800</xdr:colOff>
      <xdr:row>98</xdr:row>
      <xdr:rowOff>90643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63771"/>
          <a:ext cx="889000" cy="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82344</xdr:rowOff>
    </xdr:from>
    <xdr:to>
      <xdr:col>15</xdr:col>
      <xdr:colOff>50800</xdr:colOff>
      <xdr:row>98</xdr:row>
      <xdr:rowOff>90643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84444"/>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82344</xdr:rowOff>
    </xdr:from>
    <xdr:to>
      <xdr:col>10</xdr:col>
      <xdr:colOff>114300</xdr:colOff>
      <xdr:row>98</xdr:row>
      <xdr:rowOff>113015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84444"/>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64689</xdr:rowOff>
    </xdr:from>
    <xdr:to>
      <xdr:col>24</xdr:col>
      <xdr:colOff>114300</xdr:colOff>
      <xdr:row>98</xdr:row>
      <xdr:rowOff>166289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10871</xdr:rowOff>
    </xdr:from>
    <xdr:to>
      <xdr:col>20</xdr:col>
      <xdr:colOff>38100</xdr:colOff>
      <xdr:row>98</xdr:row>
      <xdr:rowOff>112471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128998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5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39843</xdr:rowOff>
    </xdr:from>
    <xdr:to>
      <xdr:col>15</xdr:col>
      <xdr:colOff>101600</xdr:colOff>
      <xdr:row>98</xdr:row>
      <xdr:rowOff>141443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4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157970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31544</xdr:rowOff>
    </xdr:from>
    <xdr:to>
      <xdr:col>10</xdr:col>
      <xdr:colOff>165100</xdr:colOff>
      <xdr:row>98</xdr:row>
      <xdr:rowOff>133144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149671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62215</xdr:rowOff>
    </xdr:from>
    <xdr:to>
      <xdr:col>6</xdr:col>
      <xdr:colOff>38100</xdr:colOff>
      <xdr:row>98</xdr:row>
      <xdr:rowOff>163815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154942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5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116091</xdr:rowOff>
    </xdr:from>
    <xdr:to>
      <xdr:col>55</xdr:col>
      <xdr:colOff>0</xdr:colOff>
      <xdr:row>58</xdr:row>
      <xdr:rowOff>137420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0191"/>
          <a:ext cx="8382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137420</xdr:rowOff>
    </xdr:from>
    <xdr:to>
      <xdr:col>50</xdr:col>
      <xdr:colOff>114300</xdr:colOff>
      <xdr:row>58</xdr:row>
      <xdr:rowOff>140952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81520"/>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140952</xdr:rowOff>
    </xdr:from>
    <xdr:to>
      <xdr:col>45</xdr:col>
      <xdr:colOff>177800</xdr:colOff>
      <xdr:row>58</xdr:row>
      <xdr:rowOff>165997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85052"/>
          <a:ext cx="889000" cy="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146291</xdr:rowOff>
    </xdr:from>
    <xdr:to>
      <xdr:col>41</xdr:col>
      <xdr:colOff>50800</xdr:colOff>
      <xdr:row>58</xdr:row>
      <xdr:rowOff>165997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90391"/>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65291</xdr:rowOff>
    </xdr:from>
    <xdr:to>
      <xdr:col>55</xdr:col>
      <xdr:colOff>50800</xdr:colOff>
      <xdr:row>58</xdr:row>
      <xdr:rowOff>166891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24668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86620</xdr:rowOff>
    </xdr:from>
    <xdr:to>
      <xdr:col>50</xdr:col>
      <xdr:colOff>165100</xdr:colOff>
      <xdr:row>59</xdr:row>
      <xdr:rowOff>16770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7897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2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90152</xdr:rowOff>
    </xdr:from>
    <xdr:to>
      <xdr:col>46</xdr:col>
      <xdr:colOff>38100</xdr:colOff>
      <xdr:row>59</xdr:row>
      <xdr:rowOff>20302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11429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115197</xdr:rowOff>
    </xdr:from>
    <xdr:to>
      <xdr:col>41</xdr:col>
      <xdr:colOff>101600</xdr:colOff>
      <xdr:row>59</xdr:row>
      <xdr:rowOff>45347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36474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95491</xdr:rowOff>
    </xdr:from>
    <xdr:to>
      <xdr:col>36</xdr:col>
      <xdr:colOff>165100</xdr:colOff>
      <xdr:row>59</xdr:row>
      <xdr:rowOff>25641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16768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52825</xdr:rowOff>
    </xdr:from>
    <xdr:to>
      <xdr:col>55</xdr:col>
      <xdr:colOff>0</xdr:colOff>
      <xdr:row>78</xdr:row>
      <xdr:rowOff>82490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25925"/>
          <a:ext cx="8382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13680</xdr:rowOff>
    </xdr:from>
    <xdr:to>
      <xdr:col>50</xdr:col>
      <xdr:colOff>114300</xdr:colOff>
      <xdr:row>78</xdr:row>
      <xdr:rowOff>52825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86780"/>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141705</xdr:rowOff>
    </xdr:from>
    <xdr:to>
      <xdr:col>45</xdr:col>
      <xdr:colOff>177800</xdr:colOff>
      <xdr:row>78</xdr:row>
      <xdr:rowOff>13680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343355"/>
          <a:ext cx="889000" cy="4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141705</xdr:rowOff>
    </xdr:from>
    <xdr:to>
      <xdr:col>41</xdr:col>
      <xdr:colOff>50800</xdr:colOff>
      <xdr:row>77</xdr:row>
      <xdr:rowOff>166461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43355"/>
          <a:ext cx="889000" cy="2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98821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31690</xdr:rowOff>
    </xdr:from>
    <xdr:to>
      <xdr:col>55</xdr:col>
      <xdr:colOff>50800</xdr:colOff>
      <xdr:row>78</xdr:row>
      <xdr:rowOff>133290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10117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2025</xdr:rowOff>
    </xdr:from>
    <xdr:to>
      <xdr:col>50</xdr:col>
      <xdr:colOff>165100</xdr:colOff>
      <xdr:row>78</xdr:row>
      <xdr:rowOff>103625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120152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134330</xdr:rowOff>
    </xdr:from>
    <xdr:to>
      <xdr:col>46</xdr:col>
      <xdr:colOff>38100</xdr:colOff>
      <xdr:row>78</xdr:row>
      <xdr:rowOff>64480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81007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90905</xdr:rowOff>
    </xdr:from>
    <xdr:to>
      <xdr:col>41</xdr:col>
      <xdr:colOff>101600</xdr:colOff>
      <xdr:row>78</xdr:row>
      <xdr:rowOff>21055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9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37582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115661</xdr:rowOff>
    </xdr:from>
    <xdr:to>
      <xdr:col>36</xdr:col>
      <xdr:colOff>165100</xdr:colOff>
      <xdr:row>78</xdr:row>
      <xdr:rowOff>45811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62338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45262</xdr:rowOff>
    </xdr:from>
    <xdr:to>
      <xdr:col>55</xdr:col>
      <xdr:colOff>0</xdr:colOff>
      <xdr:row>98</xdr:row>
      <xdr:rowOff>60979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47362"/>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60979</xdr:rowOff>
    </xdr:from>
    <xdr:to>
      <xdr:col>50</xdr:col>
      <xdr:colOff>114300</xdr:colOff>
      <xdr:row>98</xdr:row>
      <xdr:rowOff>74701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63079"/>
          <a:ext cx="889000" cy="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67644</xdr:rowOff>
    </xdr:from>
    <xdr:to>
      <xdr:col>45</xdr:col>
      <xdr:colOff>177800</xdr:colOff>
      <xdr:row>98</xdr:row>
      <xdr:rowOff>74701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69744"/>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67644</xdr:rowOff>
    </xdr:from>
    <xdr:to>
      <xdr:col>41</xdr:col>
      <xdr:colOff>50800</xdr:colOff>
      <xdr:row>98</xdr:row>
      <xdr:rowOff>71188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6974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147486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165912</xdr:rowOff>
    </xdr:from>
    <xdr:to>
      <xdr:col>55</xdr:col>
      <xdr:colOff>50800</xdr:colOff>
      <xdr:row>98</xdr:row>
      <xdr:rowOff>96062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125289</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8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10179</xdr:rowOff>
    </xdr:from>
    <xdr:to>
      <xdr:col>50</xdr:col>
      <xdr:colOff>165100</xdr:colOff>
      <xdr:row>98</xdr:row>
      <xdr:rowOff>111779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128306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58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23901</xdr:rowOff>
    </xdr:from>
    <xdr:to>
      <xdr:col>46</xdr:col>
      <xdr:colOff>38100</xdr:colOff>
      <xdr:row>98</xdr:row>
      <xdr:rowOff>125501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142028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60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16844</xdr:rowOff>
    </xdr:from>
    <xdr:to>
      <xdr:col>41</xdr:col>
      <xdr:colOff>101600</xdr:colOff>
      <xdr:row>98</xdr:row>
      <xdr:rowOff>118444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134971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59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20388</xdr:rowOff>
    </xdr:from>
    <xdr:to>
      <xdr:col>36</xdr:col>
      <xdr:colOff>165100</xdr:colOff>
      <xdr:row>98</xdr:row>
      <xdr:rowOff>121988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138515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59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93923</xdr:rowOff>
    </xdr:from>
    <xdr:to>
      <xdr:col>85</xdr:col>
      <xdr:colOff>127000</xdr:colOff>
      <xdr:row>38</xdr:row>
      <xdr:rowOff>121927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09023"/>
          <a:ext cx="8382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121927</xdr:rowOff>
    </xdr:from>
    <xdr:to>
      <xdr:col>81</xdr:col>
      <xdr:colOff>50800</xdr:colOff>
      <xdr:row>38</xdr:row>
      <xdr:rowOff>141415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637027"/>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141415</xdr:rowOff>
    </xdr:from>
    <xdr:to>
      <xdr:col>76</xdr:col>
      <xdr:colOff>114300</xdr:colOff>
      <xdr:row>39</xdr:row>
      <xdr:rowOff>4255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56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54299</xdr:rowOff>
    </xdr:from>
    <xdr:to>
      <xdr:col>71</xdr:col>
      <xdr:colOff>177800</xdr:colOff>
      <xdr:row>39</xdr:row>
      <xdr:rowOff>4255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69399"/>
          <a:ext cx="889000" cy="1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43123</xdr:rowOff>
    </xdr:from>
    <xdr:to>
      <xdr:col>85</xdr:col>
      <xdr:colOff>177800</xdr:colOff>
      <xdr:row>38</xdr:row>
      <xdr:rowOff>144723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21550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71127</xdr:rowOff>
    </xdr:from>
    <xdr:to>
      <xdr:col>81</xdr:col>
      <xdr:colOff>101600</xdr:colOff>
      <xdr:row>39</xdr:row>
      <xdr:rowOff>1277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163854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90615</xdr:rowOff>
    </xdr:from>
    <xdr:to>
      <xdr:col>76</xdr:col>
      <xdr:colOff>165100</xdr:colOff>
      <xdr:row>39</xdr:row>
      <xdr:rowOff>20765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11892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124905</xdr:rowOff>
    </xdr:from>
    <xdr:to>
      <xdr:col>72</xdr:col>
      <xdr:colOff>38100</xdr:colOff>
      <xdr:row>39</xdr:row>
      <xdr:rowOff>55055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46182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7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3499</xdr:rowOff>
    </xdr:from>
    <xdr:to>
      <xdr:col>67</xdr:col>
      <xdr:colOff>101600</xdr:colOff>
      <xdr:row>38</xdr:row>
      <xdr:rowOff>105099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96226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65094</xdr:rowOff>
    </xdr:from>
    <xdr:to>
      <xdr:col>85</xdr:col>
      <xdr:colOff>127000</xdr:colOff>
      <xdr:row>56</xdr:row>
      <xdr:rowOff>158107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66294"/>
          <a:ext cx="838200" cy="9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65094</xdr:rowOff>
    </xdr:from>
    <xdr:to>
      <xdr:col>81</xdr:col>
      <xdr:colOff>50800</xdr:colOff>
      <xdr:row>57</xdr:row>
      <xdr:rowOff>27842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66294"/>
          <a:ext cx="889000" cy="1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79409</xdr:rowOff>
    </xdr:from>
    <xdr:to>
      <xdr:col>76</xdr:col>
      <xdr:colOff>114300</xdr:colOff>
      <xdr:row>57</xdr:row>
      <xdr:rowOff>27842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680609"/>
          <a:ext cx="889000" cy="11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76734</xdr:rowOff>
    </xdr:from>
    <xdr:to>
      <xdr:col>71</xdr:col>
      <xdr:colOff>177800</xdr:colOff>
      <xdr:row>56</xdr:row>
      <xdr:rowOff>79409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77934"/>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107307</xdr:rowOff>
    </xdr:from>
    <xdr:to>
      <xdr:col>85</xdr:col>
      <xdr:colOff>177800</xdr:colOff>
      <xdr:row>57</xdr:row>
      <xdr:rowOff>37457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130184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14294</xdr:rowOff>
    </xdr:from>
    <xdr:to>
      <xdr:col>81</xdr:col>
      <xdr:colOff>101600</xdr:colOff>
      <xdr:row>56</xdr:row>
      <xdr:rowOff>115894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132421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39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148492</xdr:rowOff>
    </xdr:from>
    <xdr:to>
      <xdr:col>76</xdr:col>
      <xdr:colOff>165100</xdr:colOff>
      <xdr:row>57</xdr:row>
      <xdr:rowOff>78642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69769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28609</xdr:rowOff>
    </xdr:from>
    <xdr:to>
      <xdr:col>72</xdr:col>
      <xdr:colOff>38100</xdr:colOff>
      <xdr:row>56</xdr:row>
      <xdr:rowOff>130209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146736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0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25934</xdr:rowOff>
    </xdr:from>
    <xdr:to>
      <xdr:col>67</xdr:col>
      <xdr:colOff>101600</xdr:colOff>
      <xdr:row>56</xdr:row>
      <xdr:rowOff>127534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144061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0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119400</xdr:rowOff>
    </xdr:from>
    <xdr:to>
      <xdr:col>85</xdr:col>
      <xdr:colOff>127000</xdr:colOff>
      <xdr:row>78</xdr:row>
      <xdr:rowOff>124228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92500"/>
          <a:ext cx="8382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64564</xdr:rowOff>
    </xdr:from>
    <xdr:to>
      <xdr:col>81</xdr:col>
      <xdr:colOff>50800</xdr:colOff>
      <xdr:row>78</xdr:row>
      <xdr:rowOff>124228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37664"/>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64564</xdr:rowOff>
    </xdr:from>
    <xdr:to>
      <xdr:col>76</xdr:col>
      <xdr:colOff>114300</xdr:colOff>
      <xdr:row>78</xdr:row>
      <xdr:rowOff>72216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37664"/>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72216</xdr:rowOff>
    </xdr:from>
    <xdr:to>
      <xdr:col>71</xdr:col>
      <xdr:colOff>177800</xdr:colOff>
      <xdr:row>78</xdr:row>
      <xdr:rowOff>117441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45316"/>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68600</xdr:rowOff>
    </xdr:from>
    <xdr:to>
      <xdr:col>85</xdr:col>
      <xdr:colOff>177800</xdr:colOff>
      <xdr:row>78</xdr:row>
      <xdr:rowOff>170200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73428</xdr:rowOff>
    </xdr:from>
    <xdr:to>
      <xdr:col>81</xdr:col>
      <xdr:colOff>101600</xdr:colOff>
      <xdr:row>79</xdr:row>
      <xdr:rowOff>3578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166155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3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13764</xdr:rowOff>
    </xdr:from>
    <xdr:to>
      <xdr:col>76</xdr:col>
      <xdr:colOff>165100</xdr:colOff>
      <xdr:row>78</xdr:row>
      <xdr:rowOff>115364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131891</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6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21416</xdr:rowOff>
    </xdr:from>
    <xdr:to>
      <xdr:col>72</xdr:col>
      <xdr:colOff>38100</xdr:colOff>
      <xdr:row>78</xdr:row>
      <xdr:rowOff>123016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139543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31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66641</xdr:rowOff>
    </xdr:from>
    <xdr:to>
      <xdr:col>67</xdr:col>
      <xdr:colOff>101600</xdr:colOff>
      <xdr:row>78</xdr:row>
      <xdr:rowOff>168241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159368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36926</xdr:rowOff>
    </xdr:from>
    <xdr:to>
      <xdr:col>85</xdr:col>
      <xdr:colOff>127000</xdr:colOff>
      <xdr:row>97</xdr:row>
      <xdr:rowOff>46093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667576"/>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36767</xdr:rowOff>
    </xdr:from>
    <xdr:to>
      <xdr:col>81</xdr:col>
      <xdr:colOff>50800</xdr:colOff>
      <xdr:row>97</xdr:row>
      <xdr:rowOff>36926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667417"/>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36767</xdr:rowOff>
    </xdr:from>
    <xdr:to>
      <xdr:col>76</xdr:col>
      <xdr:colOff>114300</xdr:colOff>
      <xdr:row>97</xdr:row>
      <xdr:rowOff>41618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67417"/>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33781</xdr:rowOff>
    </xdr:from>
    <xdr:to>
      <xdr:col>71</xdr:col>
      <xdr:colOff>177800</xdr:colOff>
      <xdr:row>97</xdr:row>
      <xdr:rowOff>41618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664431"/>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166743</xdr:rowOff>
    </xdr:from>
    <xdr:to>
      <xdr:col>85</xdr:col>
      <xdr:colOff>177800</xdr:colOff>
      <xdr:row>97</xdr:row>
      <xdr:rowOff>96893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145170</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157576</xdr:rowOff>
    </xdr:from>
    <xdr:to>
      <xdr:col>81</xdr:col>
      <xdr:colOff>101600</xdr:colOff>
      <xdr:row>97</xdr:row>
      <xdr:rowOff>87726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78853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157417</xdr:rowOff>
    </xdr:from>
    <xdr:to>
      <xdr:col>76</xdr:col>
      <xdr:colOff>165100</xdr:colOff>
      <xdr:row>97</xdr:row>
      <xdr:rowOff>87567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78694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162268</xdr:rowOff>
    </xdr:from>
    <xdr:to>
      <xdr:col>72</xdr:col>
      <xdr:colOff>38100</xdr:colOff>
      <xdr:row>97</xdr:row>
      <xdr:rowOff>92418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83545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154431</xdr:rowOff>
    </xdr:from>
    <xdr:to>
      <xdr:col>67</xdr:col>
      <xdr:colOff>101600</xdr:colOff>
      <xdr:row>97</xdr:row>
      <xdr:rowOff>84581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75708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75921</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1323300" y="6076671"/>
          <a:ext cx="838200" cy="57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12006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527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25121</xdr:rowOff>
    </xdr:from>
    <xdr:to>
      <xdr:col>116</xdr:col>
      <xdr:colOff>114300</xdr:colOff>
      <xdr:row>35</xdr:row>
      <xdr:rowOff>126721</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0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47998</xdr:rowOff>
    </xdr:from>
    <xdr:ext cx="469744"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58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土木費において，全国平均並びに県平均，類似団体平均より数値が大きく上回っている。これは投資事業として継続事業である村道</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路線の改良舗装工事や公営住宅長寿命化事業，公園施設長寿命化事業等を実施したことが要因である。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諸支出金の上昇は，役場隣接民有地を公共施設用地として取得したことによるものでる。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残高比率，実質収支とも健全エリアの範囲内となっており，今後も事務事業の見直し，統廃合など歳出の合理化等行財政改革を推進し，健全な行財政運営に努めていく。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全会計が黒字を達成しており，健全な財政運営を行っているところである。</a:t>
          </a:r>
          <a:endParaRPr lang="ja-JP" altLang="ja-JP" sz="1400">
            <a:effectLst/>
          </a:endParaRPr>
        </a:p>
        <a:p>
          <a:r>
            <a:rPr kumimoji="1" lang="ja-JP" altLang="ja-JP" sz="1100">
              <a:solidFill>
                <a:schemeClr val="dk1"/>
              </a:solidFill>
              <a:effectLst/>
              <a:latin typeface="+mn-lt"/>
              <a:ea typeface="+mn-ea"/>
              <a:cs typeface="+mn-cs"/>
            </a:rPr>
            <a:t>　宅地造成事業特別会計において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，住宅団地整備の完成，宅地が完売したことにより平成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年度において事業全体の完了・精算</a:t>
          </a:r>
          <a:r>
            <a:rPr kumimoji="1" lang="ja-JP" altLang="en-US" sz="1100">
              <a:solidFill>
                <a:schemeClr val="dk1"/>
              </a:solidFill>
              <a:effectLst/>
              <a:latin typeface="+mn-lt"/>
              <a:ea typeface="+mn-ea"/>
              <a:cs typeface="+mn-cs"/>
            </a:rPr>
            <a:t>，特別会計を廃止している。</a:t>
          </a:r>
          <a:endParaRPr lang="ja-JP" altLang="ja-JP" sz="1400">
            <a:effectLst/>
          </a:endParaRPr>
        </a:p>
        <a:p>
          <a:r>
            <a:rPr kumimoji="1" lang="ja-JP" altLang="ja-JP" sz="1100">
              <a:solidFill>
                <a:schemeClr val="dk1"/>
              </a:solidFill>
              <a:effectLst/>
              <a:latin typeface="+mn-lt"/>
              <a:ea typeface="+mn-ea"/>
              <a:cs typeface="+mn-cs"/>
            </a:rPr>
            <a:t>　引き続き全会計において財政の健全化に取り組んでいくこととする。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4671216</v>
      </c>
      <c r="BO4" s="461"/>
      <c r="BP4" s="461"/>
      <c r="BQ4" s="461"/>
      <c r="BR4" s="461"/>
      <c r="BS4" s="461"/>
      <c r="BT4" s="461"/>
      <c r="BU4" s="462"/>
      <c r="BV4" s="460">
        <v>4914395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6.6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4541406</v>
      </c>
      <c r="BO5" s="466"/>
      <c r="BP5" s="466"/>
      <c r="BQ5" s="466"/>
      <c r="BR5" s="466"/>
      <c r="BS5" s="466"/>
      <c r="BT5" s="466"/>
      <c r="BU5" s="467"/>
      <c r="BV5" s="465">
        <v>4696579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98.6</v>
      </c>
      <c r="CU5" s="436"/>
      <c r="CV5" s="436"/>
      <c r="CW5" s="436"/>
      <c r="CX5" s="436"/>
      <c r="CY5" s="436"/>
      <c r="CZ5" s="436"/>
      <c r="DA5" s="437"/>
      <c r="DB5" s="435">
        <v>103.2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129810</v>
      </c>
      <c r="BO6" s="466"/>
      <c r="BP6" s="466"/>
      <c r="BQ6" s="466"/>
      <c r="BR6" s="466"/>
      <c r="BS6" s="466"/>
      <c r="BT6" s="466"/>
      <c r="BU6" s="467"/>
      <c r="BV6" s="465">
        <v>217816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104.9</v>
      </c>
      <c r="CU6" s="616"/>
      <c r="CV6" s="616"/>
      <c r="CW6" s="616"/>
      <c r="CX6" s="616"/>
      <c r="CY6" s="616"/>
      <c r="CZ6" s="616"/>
      <c r="DA6" s="617"/>
      <c r="DB6" s="615">
        <v>109.1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15516</v>
      </c>
      <c r="BO7" s="466"/>
      <c r="BP7" s="466"/>
      <c r="BQ7" s="466"/>
      <c r="BR7" s="466"/>
      <c r="BS7" s="466"/>
      <c r="BT7" s="466"/>
      <c r="BU7" s="467"/>
      <c r="BV7" s="465">
        <v>52616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2517384</v>
      </c>
      <c r="CU7" s="466"/>
      <c r="CV7" s="466"/>
      <c r="CW7" s="466"/>
      <c r="CX7" s="466"/>
      <c r="CY7" s="466"/>
      <c r="CZ7" s="466"/>
      <c r="DA7" s="467"/>
      <c r="DB7" s="465">
        <v>2511431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105</v>
      </c>
      <c r="AV8" s="523"/>
      <c r="AW8" s="523"/>
      <c r="AX8" s="523"/>
      <c r="AY8" s="445" t="s">
        <v>109</v>
      </c>
      <c r="AZ8" s="446"/>
      <c r="BA8" s="446"/>
      <c r="BB8" s="446"/>
      <c r="BC8" s="446"/>
      <c r="BD8" s="446"/>
      <c r="BE8" s="446"/>
      <c r="BF8" s="446"/>
      <c r="BG8" s="446"/>
      <c r="BH8" s="446"/>
      <c r="BI8" s="446"/>
      <c r="BJ8" s="446"/>
      <c r="BK8" s="446"/>
      <c r="BL8" s="446"/>
      <c r="BM8" s="447"/>
      <c r="BN8" s="465">
        <v>114294</v>
      </c>
      <c r="BO8" s="466"/>
      <c r="BP8" s="466"/>
      <c r="BQ8" s="466"/>
      <c r="BR8" s="466"/>
      <c r="BS8" s="466"/>
      <c r="BT8" s="466"/>
      <c r="BU8" s="467"/>
      <c r="BV8" s="465">
        <v>165200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5703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105</v>
      </c>
      <c r="AV9" s="523"/>
      <c r="AW9" s="523"/>
      <c r="AX9" s="523"/>
      <c r="AY9" s="445" t="s">
        <v>115</v>
      </c>
      <c r="AZ9" s="446"/>
      <c r="BA9" s="446"/>
      <c r="BB9" s="446"/>
      <c r="BC9" s="446"/>
      <c r="BD9" s="446"/>
      <c r="BE9" s="446"/>
      <c r="BF9" s="446"/>
      <c r="BG9" s="446"/>
      <c r="BH9" s="446"/>
      <c r="BI9" s="446"/>
      <c r="BJ9" s="446"/>
      <c r="BK9" s="446"/>
      <c r="BL9" s="446"/>
      <c r="BM9" s="447"/>
      <c r="BN9" s="465">
        <v>-50906</v>
      </c>
      <c r="BO9" s="466"/>
      <c r="BP9" s="466"/>
      <c r="BQ9" s="466"/>
      <c r="BR9" s="466"/>
      <c r="BS9" s="466"/>
      <c r="BT9" s="466"/>
      <c r="BU9" s="467"/>
      <c r="BV9" s="465">
        <v>-69428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10.3</v>
      </c>
      <c r="CU9" s="436"/>
      <c r="CV9" s="436"/>
      <c r="CW9" s="436"/>
      <c r="CX9" s="436"/>
      <c r="CY9" s="436"/>
      <c r="CZ9" s="436"/>
      <c r="DA9" s="437"/>
      <c r="DB9" s="435">
        <v>9.8000000000000007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5334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20830</v>
      </c>
      <c r="BO10" s="466"/>
      <c r="BP10" s="466"/>
      <c r="BQ10" s="466"/>
      <c r="BR10" s="466"/>
      <c r="BS10" s="466"/>
      <c r="BT10" s="466"/>
      <c r="BU10" s="467"/>
      <c r="BV10" s="465">
        <v>267460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5983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130000</v>
      </c>
      <c r="BO12" s="466"/>
      <c r="BP12" s="466"/>
      <c r="BQ12" s="466"/>
      <c r="BR12" s="466"/>
      <c r="BS12" s="466"/>
      <c r="BT12" s="466"/>
      <c r="BU12" s="467"/>
      <c r="BV12" s="465">
        <v>120000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5901</v>
      </c>
      <c r="S13" s="569"/>
      <c r="T13" s="569"/>
      <c r="U13" s="569"/>
      <c r="V13" s="570"/>
      <c r="W13" s="556" t="s">
        <v>139</v>
      </c>
      <c r="X13" s="478"/>
      <c r="Y13" s="478"/>
      <c r="Z13" s="478"/>
      <c r="AA13" s="478"/>
      <c r="AB13" s="479"/>
      <c r="AC13" s="441">
        <v>371</v>
      </c>
      <c r="AD13" s="442"/>
      <c r="AE13" s="442"/>
      <c r="AF13" s="442"/>
      <c r="AG13" s="443"/>
      <c r="AH13" s="441">
        <v>379</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-160076</v>
      </c>
      <c r="BO13" s="466"/>
      <c r="BP13" s="466"/>
      <c r="BQ13" s="466"/>
      <c r="BR13" s="466"/>
      <c r="BS13" s="466"/>
      <c r="BT13" s="466"/>
      <c r="BU13" s="467"/>
      <c r="BV13" s="465">
        <v>78032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7.9</v>
      </c>
      <c r="CU13" s="436"/>
      <c r="CV13" s="436"/>
      <c r="CW13" s="436"/>
      <c r="CX13" s="436"/>
      <c r="CY13" s="436"/>
      <c r="CZ13" s="436"/>
      <c r="DA13" s="437"/>
      <c r="DB13" s="435">
        <v>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5875</v>
      </c>
      <c r="S14" s="569"/>
      <c r="T14" s="569"/>
      <c r="U14" s="569"/>
      <c r="V14" s="570"/>
      <c r="W14" s="571"/>
      <c r="X14" s="481"/>
      <c r="Y14" s="481"/>
      <c r="Z14" s="481"/>
      <c r="AA14" s="481"/>
      <c r="AB14" s="482"/>
      <c r="AC14" s="561">
        <v>12.9</v>
      </c>
      <c r="AD14" s="562"/>
      <c r="AE14" s="562"/>
      <c r="AF14" s="562"/>
      <c r="AG14" s="563"/>
      <c r="AH14" s="561">
        <v>14.3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5793</v>
      </c>
      <c r="S15" s="569"/>
      <c r="T15" s="569"/>
      <c r="U15" s="569"/>
      <c r="V15" s="570"/>
      <c r="W15" s="556" t="s">
        <v>148</v>
      </c>
      <c r="X15" s="478"/>
      <c r="Y15" s="478"/>
      <c r="Z15" s="478"/>
      <c r="AA15" s="478"/>
      <c r="AB15" s="479"/>
      <c r="AC15" s="441">
        <v>973</v>
      </c>
      <c r="AD15" s="442"/>
      <c r="AE15" s="442"/>
      <c r="AF15" s="442"/>
      <c r="AG15" s="443"/>
      <c r="AH15" s="441">
        <v>748</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1545393</v>
      </c>
      <c r="BO15" s="461"/>
      <c r="BP15" s="461"/>
      <c r="BQ15" s="461"/>
      <c r="BR15" s="461"/>
      <c r="BS15" s="461"/>
      <c r="BT15" s="461"/>
      <c r="BU15" s="462"/>
      <c r="BV15" s="460">
        <v>1541058</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33.9</v>
      </c>
      <c r="AD16" s="562"/>
      <c r="AE16" s="562"/>
      <c r="AF16" s="562"/>
      <c r="AG16" s="563"/>
      <c r="AH16" s="561">
        <v>28.3</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1910425</v>
      </c>
      <c r="BO16" s="466"/>
      <c r="BP16" s="466"/>
      <c r="BQ16" s="466"/>
      <c r="BR16" s="466"/>
      <c r="BS16" s="466"/>
      <c r="BT16" s="466"/>
      <c r="BU16" s="467"/>
      <c r="BV16" s="465">
        <v>1923045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1526</v>
      </c>
      <c r="AD17" s="442"/>
      <c r="AE17" s="442"/>
      <c r="AF17" s="442"/>
      <c r="AG17" s="443"/>
      <c r="AH17" s="441">
        <v>1517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2010199</v>
      </c>
      <c r="BO17" s="466"/>
      <c r="BP17" s="466"/>
      <c r="BQ17" s="466"/>
      <c r="BR17" s="466"/>
      <c r="BS17" s="466"/>
      <c r="BT17" s="466"/>
      <c r="BU17" s="467"/>
      <c r="BV17" s="465">
        <v>2006653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60.32</v>
      </c>
      <c r="M18" s="530"/>
      <c r="N18" s="530"/>
      <c r="O18" s="530"/>
      <c r="P18" s="530"/>
      <c r="Q18" s="530"/>
      <c r="R18" s="531"/>
      <c r="S18" s="531"/>
      <c r="T18" s="531"/>
      <c r="U18" s="531"/>
      <c r="V18" s="532"/>
      <c r="W18" s="546"/>
      <c r="X18" s="547"/>
      <c r="Y18" s="547"/>
      <c r="Z18" s="547"/>
      <c r="AA18" s="547"/>
      <c r="AB18" s="557"/>
      <c r="AC18" s="429">
        <v>53.2</v>
      </c>
      <c r="AD18" s="430"/>
      <c r="AE18" s="430"/>
      <c r="AF18" s="430"/>
      <c r="AG18" s="533"/>
      <c r="AH18" s="429">
        <v>57.4</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2237545</v>
      </c>
      <c r="BO18" s="466"/>
      <c r="BP18" s="466"/>
      <c r="BQ18" s="466"/>
      <c r="BR18" s="466"/>
      <c r="BS18" s="466"/>
      <c r="BT18" s="466"/>
      <c r="BU18" s="467"/>
      <c r="BV18" s="465">
        <v>2377923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95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3171138</v>
      </c>
      <c r="BO19" s="466"/>
      <c r="BP19" s="466"/>
      <c r="BQ19" s="466"/>
      <c r="BR19" s="466"/>
      <c r="BS19" s="466"/>
      <c r="BT19" s="466"/>
      <c r="BU19" s="467"/>
      <c r="BV19" s="465">
        <v>3510080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1755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3540206</v>
      </c>
      <c r="BO23" s="466"/>
      <c r="BP23" s="466"/>
      <c r="BQ23" s="466"/>
      <c r="BR23" s="466"/>
      <c r="BS23" s="466"/>
      <c r="BT23" s="466"/>
      <c r="BU23" s="467"/>
      <c r="BV23" s="465">
        <v>3365853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7630</v>
      </c>
      <c r="R24" s="442"/>
      <c r="S24" s="442"/>
      <c r="T24" s="442"/>
      <c r="U24" s="442"/>
      <c r="V24" s="443"/>
      <c r="W24" s="507"/>
      <c r="X24" s="498"/>
      <c r="Y24" s="499"/>
      <c r="Z24" s="438" t="s">
        <v>172</v>
      </c>
      <c r="AA24" s="439"/>
      <c r="AB24" s="439"/>
      <c r="AC24" s="439"/>
      <c r="AD24" s="439"/>
      <c r="AE24" s="439"/>
      <c r="AF24" s="439"/>
      <c r="AG24" s="440"/>
      <c r="AH24" s="441">
        <v>79</v>
      </c>
      <c r="AI24" s="442"/>
      <c r="AJ24" s="442"/>
      <c r="AK24" s="442"/>
      <c r="AL24" s="443"/>
      <c r="AM24" s="441">
        <v>214643</v>
      </c>
      <c r="AN24" s="442"/>
      <c r="AO24" s="442"/>
      <c r="AP24" s="442"/>
      <c r="AQ24" s="442"/>
      <c r="AR24" s="443"/>
      <c r="AS24" s="441">
        <v>2717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3289382</v>
      </c>
      <c r="BO24" s="466"/>
      <c r="BP24" s="466"/>
      <c r="BQ24" s="466"/>
      <c r="BR24" s="466"/>
      <c r="BS24" s="466"/>
      <c r="BT24" s="466"/>
      <c r="BU24" s="467"/>
      <c r="BV24" s="465">
        <v>3075529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5870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176</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601476</v>
      </c>
      <c r="BO25" s="461"/>
      <c r="BP25" s="461"/>
      <c r="BQ25" s="461"/>
      <c r="BR25" s="461"/>
      <c r="BS25" s="461"/>
      <c r="BT25" s="461"/>
      <c r="BU25" s="462"/>
      <c r="BV25" s="460">
        <v>487046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5020</v>
      </c>
      <c r="R26" s="442"/>
      <c r="S26" s="442"/>
      <c r="T26" s="442"/>
      <c r="U26" s="442"/>
      <c r="V26" s="443"/>
      <c r="W26" s="507"/>
      <c r="X26" s="498"/>
      <c r="Y26" s="499"/>
      <c r="Z26" s="438" t="s">
        <v>179</v>
      </c>
      <c r="AA26" s="520"/>
      <c r="AB26" s="520"/>
      <c r="AC26" s="520"/>
      <c r="AD26" s="520"/>
      <c r="AE26" s="520"/>
      <c r="AF26" s="520"/>
      <c r="AG26" s="521"/>
      <c r="AH26" s="441">
        <v>1</v>
      </c>
      <c r="AI26" s="442"/>
      <c r="AJ26" s="442"/>
      <c r="AK26" s="442"/>
      <c r="AL26" s="443"/>
      <c r="AM26" s="441" t="s">
        <v>180</v>
      </c>
      <c r="AN26" s="442"/>
      <c r="AO26" s="442"/>
      <c r="AP26" s="442"/>
      <c r="AQ26" s="442"/>
      <c r="AR26" s="443"/>
      <c r="AS26" s="441" t="s">
        <v>180</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182</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2670</v>
      </c>
      <c r="R27" s="442"/>
      <c r="S27" s="442"/>
      <c r="T27" s="442"/>
      <c r="U27" s="442"/>
      <c r="V27" s="443"/>
      <c r="W27" s="507"/>
      <c r="X27" s="498"/>
      <c r="Y27" s="499"/>
      <c r="Z27" s="438" t="s">
        <v>184</v>
      </c>
      <c r="AA27" s="439"/>
      <c r="AB27" s="439"/>
      <c r="AC27" s="439"/>
      <c r="AD27" s="439"/>
      <c r="AE27" s="439"/>
      <c r="AF27" s="439"/>
      <c r="AG27" s="440"/>
      <c r="AH27" s="441" t="s">
        <v>182</v>
      </c>
      <c r="AI27" s="442"/>
      <c r="AJ27" s="442"/>
      <c r="AK27" s="442"/>
      <c r="AL27" s="443"/>
      <c r="AM27" s="441" t="s">
        <v>182</v>
      </c>
      <c r="AN27" s="442"/>
      <c r="AO27" s="442"/>
      <c r="AP27" s="442"/>
      <c r="AQ27" s="442"/>
      <c r="AR27" s="443"/>
      <c r="AS27" s="441" t="s">
        <v>176</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226197</v>
      </c>
      <c r="BO27" s="469"/>
      <c r="BP27" s="469"/>
      <c r="BQ27" s="469"/>
      <c r="BR27" s="469"/>
      <c r="BS27" s="469"/>
      <c r="BT27" s="469"/>
      <c r="BU27" s="470"/>
      <c r="BV27" s="468">
        <v>226037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2170</v>
      </c>
      <c r="R28" s="442"/>
      <c r="S28" s="442"/>
      <c r="T28" s="442"/>
      <c r="U28" s="442"/>
      <c r="V28" s="443"/>
      <c r="W28" s="507"/>
      <c r="X28" s="498"/>
      <c r="Y28" s="499"/>
      <c r="Z28" s="438" t="s">
        <v>187</v>
      </c>
      <c r="AA28" s="439"/>
      <c r="AB28" s="439"/>
      <c r="AC28" s="439"/>
      <c r="AD28" s="439"/>
      <c r="AE28" s="439"/>
      <c r="AF28" s="439"/>
      <c r="AG28" s="440"/>
      <c r="AH28" s="441" t="s">
        <v>176</v>
      </c>
      <c r="AI28" s="442"/>
      <c r="AJ28" s="442"/>
      <c r="AK28" s="442"/>
      <c r="AL28" s="443"/>
      <c r="AM28" s="441" t="s">
        <v>182</v>
      </c>
      <c r="AN28" s="442"/>
      <c r="AO28" s="442"/>
      <c r="AP28" s="442"/>
      <c r="AQ28" s="442"/>
      <c r="AR28" s="443"/>
      <c r="AS28" s="441" t="s">
        <v>188</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1251832</v>
      </c>
      <c r="BO28" s="461"/>
      <c r="BP28" s="461"/>
      <c r="BQ28" s="461"/>
      <c r="BR28" s="461"/>
      <c r="BS28" s="461"/>
      <c r="BT28" s="461"/>
      <c r="BU28" s="462"/>
      <c r="BV28" s="460">
        <v>1271002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190</v>
      </c>
      <c r="F29" s="439"/>
      <c r="G29" s="439"/>
      <c r="H29" s="439"/>
      <c r="I29" s="439"/>
      <c r="J29" s="439"/>
      <c r="K29" s="440"/>
      <c r="L29" s="441">
        <v>12</v>
      </c>
      <c r="M29" s="442"/>
      <c r="N29" s="442"/>
      <c r="O29" s="442"/>
      <c r="P29" s="443"/>
      <c r="Q29" s="441">
        <v>2040</v>
      </c>
      <c r="R29" s="442"/>
      <c r="S29" s="442"/>
      <c r="T29" s="442"/>
      <c r="U29" s="442"/>
      <c r="V29" s="443"/>
      <c r="W29" s="508"/>
      <c r="X29" s="509"/>
      <c r="Y29" s="510"/>
      <c r="Z29" s="438" t="s">
        <v>191</v>
      </c>
      <c r="AA29" s="439"/>
      <c r="AB29" s="439"/>
      <c r="AC29" s="439"/>
      <c r="AD29" s="439"/>
      <c r="AE29" s="439"/>
      <c r="AF29" s="439"/>
      <c r="AG29" s="440"/>
      <c r="AH29" s="441">
        <v>79</v>
      </c>
      <c r="AI29" s="442"/>
      <c r="AJ29" s="442"/>
      <c r="AK29" s="442"/>
      <c r="AL29" s="443"/>
      <c r="AM29" s="441">
        <v>214643</v>
      </c>
      <c r="AN29" s="442"/>
      <c r="AO29" s="442"/>
      <c r="AP29" s="442"/>
      <c r="AQ29" s="442"/>
      <c r="AR29" s="443"/>
      <c r="AS29" s="441">
        <v>2717</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203152</v>
      </c>
      <c r="BO29" s="466"/>
      <c r="BP29" s="466"/>
      <c r="BQ29" s="466"/>
      <c r="BR29" s="466"/>
      <c r="BS29" s="466"/>
      <c r="BT29" s="466"/>
      <c r="BU29" s="467"/>
      <c r="BV29" s="465">
        <v>202797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91.7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952730</v>
      </c>
      <c r="BO30" s="469"/>
      <c r="BP30" s="469"/>
      <c r="BQ30" s="469"/>
      <c r="BR30" s="469"/>
      <c r="BS30" s="469"/>
      <c r="BT30" s="469"/>
      <c r="BU30" s="470"/>
      <c r="BV30" s="468">
        <v>887570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201</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200</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黒川地域行政事務組合（一般会計）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㈱万葉まちづくりセンター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戸別合併処理浄化槽特別会計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黒川地域行政事務組合（介護事業会計）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宅地造成事業特別会計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黒川地域行政事務組合（病院事業会計）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吉田川流域溜池大和町外３市３ヶ町村組合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大衡村外１町牛野ダム管理組合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色麻町外１市１ヶ村花川ダム管理組合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宮城県市町村職員退職手当組合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宮城県市町村非常勤消防団員補償報償組合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宮城県市町村自治振興センター</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宮城県後期高齢者医療広域連合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XUkyZsMup7rUI68q8jMUKeq4qe1A61h+oBi8gF9f25xoG04NDkCZkLy0vVtINa7O94SbRWeWHt9kRX0n0a2kA==" saltValue="ksO3lv3XNih49vZ+je5i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559</v>
      </c>
      <c r="D34" s="1244"/>
      <c r="E34" s="1245"/>
      <c r="F34" s="32">
        <v>16.690000000000001</v>
      </c>
      <c r="G34" s="33">
        <v>17.100000000000001</v>
      </c>
      <c r="H34" s="33">
        <v>18.07</v>
      </c>
      <c r="I34" s="33">
        <v>18.489999999999998</v>
      </c>
      <c r="J34" s="34">
        <v>19.170000000000002</v>
      </c>
      <c r="K34" s="22"/>
      <c r="L34" s="22"/>
      <c r="M34" s="22"/>
      <c r="N34" s="22"/>
      <c r="O34" s="22"/>
      <c r="P34" s="22"/>
    </row>
    <row r="35" spans="1:16" ht="39" customHeight="1" x14ac:dyDescent="0.15">
      <c r="A35" s="22"/>
      <c r="B35" s="35"/>
      <c r="C35" s="1238" t="s">
        <v>560</v>
      </c>
      <c r="D35" s="1239"/>
      <c r="E35" s="1240"/>
      <c r="F35" s="36">
        <v>6.61</v>
      </c>
      <c r="G35" s="37">
        <v>5.53</v>
      </c>
      <c r="H35" s="37">
        <v>9.5</v>
      </c>
      <c r="I35" s="37">
        <v>6.57</v>
      </c>
      <c r="J35" s="38">
        <v>4.54</v>
      </c>
      <c r="K35" s="22"/>
      <c r="L35" s="22"/>
      <c r="M35" s="22"/>
      <c r="N35" s="22"/>
      <c r="O35" s="22"/>
      <c r="P35" s="22"/>
    </row>
    <row r="36" spans="1:16" ht="39" customHeight="1" x14ac:dyDescent="0.15">
      <c r="A36" s="22"/>
      <c r="B36" s="35"/>
      <c r="C36" s="1238" t="s">
        <v>561</v>
      </c>
      <c r="D36" s="1239"/>
      <c r="E36" s="1240"/>
      <c r="F36" s="36">
        <v>1.42</v>
      </c>
      <c r="G36" s="37">
        <v>1.47</v>
      </c>
      <c r="H36" s="37">
        <v>2.35</v>
      </c>
      <c r="I36" s="37">
        <v>1.94</v>
      </c>
      <c r="J36" s="38">
        <v>0.81</v>
      </c>
      <c r="K36" s="22"/>
      <c r="L36" s="22"/>
      <c r="M36" s="22"/>
      <c r="N36" s="22"/>
      <c r="O36" s="22"/>
      <c r="P36" s="22"/>
    </row>
    <row r="37" spans="1:16" ht="39" customHeight="1" x14ac:dyDescent="0.15">
      <c r="A37" s="22"/>
      <c r="B37" s="35"/>
      <c r="C37" s="1238" t="s">
        <v>562</v>
      </c>
      <c r="D37" s="1239"/>
      <c r="E37" s="1240"/>
      <c r="F37" s="36">
        <v>1.1100000000000001</v>
      </c>
      <c r="G37" s="37">
        <v>1.08</v>
      </c>
      <c r="H37" s="37">
        <v>0.87</v>
      </c>
      <c r="I37" s="37">
        <v>0.82</v>
      </c>
      <c r="J37" s="38">
        <v>0.66</v>
      </c>
      <c r="K37" s="22"/>
      <c r="L37" s="22"/>
      <c r="M37" s="22"/>
      <c r="N37" s="22"/>
      <c r="O37" s="22"/>
      <c r="P37" s="22"/>
    </row>
    <row r="38" spans="1:16" ht="39" customHeight="1" x14ac:dyDescent="0.15">
      <c r="A38" s="22"/>
      <c r="B38" s="35"/>
      <c r="C38" s="1238" t="s">
        <v>563</v>
      </c>
      <c r="D38" s="1239"/>
      <c r="E38" s="1240"/>
      <c r="F38" s="36">
        <v>0.22</v>
      </c>
      <c r="G38" s="37">
        <v>0.31</v>
      </c>
      <c r="H38" s="37">
        <v>0.12</v>
      </c>
      <c r="I38" s="37">
        <v>0.19</v>
      </c>
      <c r="J38" s="38">
        <v>0.15</v>
      </c>
      <c r="K38" s="22"/>
      <c r="L38" s="22"/>
      <c r="M38" s="22"/>
      <c r="N38" s="22"/>
      <c r="O38" s="22"/>
      <c r="P38" s="22"/>
    </row>
    <row r="39" spans="1:16" ht="39" customHeight="1" x14ac:dyDescent="0.15">
      <c r="A39" s="22"/>
      <c r="B39" s="35"/>
      <c r="C39" s="1238" t="s">
        <v>564</v>
      </c>
      <c r="D39" s="1239"/>
      <c r="E39" s="1240"/>
      <c r="F39" s="36">
        <v>0.04</v>
      </c>
      <c r="G39" s="37">
        <v>0.03</v>
      </c>
      <c r="H39" s="37">
        <v>0.03</v>
      </c>
      <c r="I39" s="37">
        <v>0.05</v>
      </c>
      <c r="J39" s="38">
        <v>0.03</v>
      </c>
      <c r="K39" s="22"/>
      <c r="L39" s="22"/>
      <c r="M39" s="22"/>
      <c r="N39" s="22"/>
      <c r="O39" s="22"/>
      <c r="P39" s="22"/>
    </row>
    <row r="40" spans="1:16" ht="39" customHeight="1" x14ac:dyDescent="0.15">
      <c r="A40" s="22"/>
      <c r="B40" s="35"/>
      <c r="C40" s="1238" t="s">
        <v>565</v>
      </c>
      <c r="D40" s="1239"/>
      <c r="E40" s="1240"/>
      <c r="F40" s="36">
        <v>0.04</v>
      </c>
      <c r="G40" s="37">
        <v>0.06</v>
      </c>
      <c r="H40" s="37">
        <v>0.05</v>
      </c>
      <c r="I40" s="37">
        <v>0.03</v>
      </c>
      <c r="J40" s="38">
        <v>0.02</v>
      </c>
      <c r="K40" s="22"/>
      <c r="L40" s="22"/>
      <c r="M40" s="22"/>
      <c r="N40" s="22"/>
      <c r="O40" s="22"/>
      <c r="P40" s="22"/>
    </row>
    <row r="41" spans="1:16" ht="39" customHeight="1" x14ac:dyDescent="0.15">
      <c r="A41" s="22"/>
      <c r="B41" s="35"/>
      <c r="C41" s="1238" t="s">
        <v>566</v>
      </c>
      <c r="D41" s="1239"/>
      <c r="E41" s="1240"/>
      <c r="F41" s="36" t="s">
        <v>509</v>
      </c>
      <c r="G41" s="37">
        <v>0</v>
      </c>
      <c r="H41" s="37">
        <v>0</v>
      </c>
      <c r="I41" s="37">
        <v>6</v>
      </c>
      <c r="J41" s="38">
        <v>0</v>
      </c>
      <c r="K41" s="22"/>
      <c r="L41" s="22"/>
      <c r="M41" s="22"/>
      <c r="N41" s="22"/>
      <c r="O41" s="22"/>
      <c r="P41" s="22"/>
    </row>
    <row r="42" spans="1:16" ht="39" customHeight="1" x14ac:dyDescent="0.15">
      <c r="A42" s="22"/>
      <c r="B42" s="39"/>
      <c r="C42" s="1238" t="s">
        <v>567</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568</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onPvx+7T3HxlJs9izTtnGyKHl7XBzFnzhD/eu4DoSf/0p698MDBCqqKfCJvPQd17dRxfRtOsMoxQ/MH23BmRQ==" saltValue="NlweXOoYPLW5bCoe7EoX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350</v>
      </c>
      <c r="L45" s="60">
        <v>344</v>
      </c>
      <c r="M45" s="60">
        <v>353</v>
      </c>
      <c r="N45" s="60">
        <v>352</v>
      </c>
      <c r="O45" s="61">
        <v>347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x14ac:dyDescent="0.15">
      <c r="A48" s="48"/>
      <c r="B48" s="1266"/>
      <c r="C48" s="1267"/>
      <c r="D48" s="62"/>
      <c r="E48" s="1248" t="s">
        <v>15</v>
      </c>
      <c r="F48" s="1248"/>
      <c r="G48" s="1248"/>
      <c r="H48" s="1248"/>
      <c r="I48" s="1248"/>
      <c r="J48" s="1249"/>
      <c r="K48" s="63">
        <v>148</v>
      </c>
      <c r="L48" s="64">
        <v>151</v>
      </c>
      <c r="M48" s="64">
        <v>163</v>
      </c>
      <c r="N48" s="64">
        <v>147</v>
      </c>
      <c r="O48" s="65">
        <v>119</v>
      </c>
      <c r="P48" s="48"/>
      <c r="Q48" s="48"/>
      <c r="R48" s="48"/>
      <c r="S48" s="48"/>
      <c r="T48" s="48"/>
      <c r="U48" s="48"/>
    </row>
    <row r="49" spans="1:21" ht="30.75" customHeight="1" x14ac:dyDescent="0.15">
      <c r="A49" s="48"/>
      <c r="B49" s="1266"/>
      <c r="C49" s="1267"/>
      <c r="D49" s="62"/>
      <c r="E49" s="1248" t="s">
        <v>16</v>
      </c>
      <c r="F49" s="1248"/>
      <c r="G49" s="1248"/>
      <c r="H49" s="1248"/>
      <c r="I49" s="1248"/>
      <c r="J49" s="1249"/>
      <c r="K49" s="63">
        <v>61</v>
      </c>
      <c r="L49" s="64">
        <v>54</v>
      </c>
      <c r="M49" s="64">
        <v>42</v>
      </c>
      <c r="N49" s="64">
        <v>37</v>
      </c>
      <c r="O49" s="65">
        <v>25</v>
      </c>
      <c r="P49" s="48"/>
      <c r="Q49" s="48"/>
      <c r="R49" s="48"/>
      <c r="S49" s="48"/>
      <c r="T49" s="48"/>
      <c r="U49" s="48"/>
    </row>
    <row r="50" spans="1:21" ht="30.75" customHeight="1" x14ac:dyDescent="0.15">
      <c r="A50" s="48"/>
      <c r="B50" s="1266"/>
      <c r="C50" s="1267"/>
      <c r="D50" s="62"/>
      <c r="E50" s="1248" t="s">
        <v>17</v>
      </c>
      <c r="F50" s="1248"/>
      <c r="G50" s="1248"/>
      <c r="H50" s="1248"/>
      <c r="I50" s="1248"/>
      <c r="J50" s="1249"/>
      <c r="K50" s="63">
        <v>1</v>
      </c>
      <c r="L50" s="64">
        <v>1</v>
      </c>
      <c r="M50" s="64">
        <v>1</v>
      </c>
      <c r="N50" s="64">
        <v>1</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509</v>
      </c>
      <c r="L51" s="64" t="s">
        <v>509</v>
      </c>
      <c r="M51" s="64" t="s">
        <v>509</v>
      </c>
      <c r="N51" s="64" t="s">
        <v>509</v>
      </c>
      <c r="O51" s="65" t="s">
        <v>509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359</v>
      </c>
      <c r="L52" s="64">
        <v>361</v>
      </c>
      <c r="M52" s="64">
        <v>357</v>
      </c>
      <c r="N52" s="64">
        <v>353</v>
      </c>
      <c r="O52" s="65">
        <v>369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201</v>
      </c>
      <c r="L53" s="69">
        <v>189</v>
      </c>
      <c r="M53" s="69">
        <v>202</v>
      </c>
      <c r="N53" s="69">
        <v>184</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589</v>
      </c>
      <c r="L57" s="83" t="s">
        <v>589</v>
      </c>
      <c r="M57" s="83" t="s">
        <v>589</v>
      </c>
      <c r="N57" s="83" t="s">
        <v>589</v>
      </c>
      <c r="O57" s="84" t="s">
        <v>589</v>
      </c>
    </row>
    <row r="58" spans="1:21" ht="31.5" customHeight="1" thickBot="1" x14ac:dyDescent="0.2">
      <c r="B58" s="1256"/>
      <c r="C58" s="1257"/>
      <c r="D58" s="1261" t="s">
        <v>27</v>
      </c>
      <c r="E58" s="1262"/>
      <c r="F58" s="1262"/>
      <c r="G58" s="1262"/>
      <c r="H58" s="1262"/>
      <c r="I58" s="1262"/>
      <c r="J58" s="1263"/>
      <c r="K58" s="85" t="s">
        <v>589</v>
      </c>
      <c r="L58" s="86" t="s">
        <v>589</v>
      </c>
      <c r="M58" s="86" t="s">
        <v>589</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UN+JSurQvpV1lTZ4v/OJTUJF144vQNqZO3hVpctQ4uhzzf/bOGVxhp7uE/Xg9iLQnonLLr7MsycNiMozXY0nw==" saltValue="EzkRtwPv/azBi9Zwrhu7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84" t="s">
        <v>30</v>
      </c>
      <c r="C41" s="1285"/>
      <c r="D41" s="101"/>
      <c r="E41" s="1286" t="s">
        <v>31</v>
      </c>
      <c r="F41" s="1286"/>
      <c r="G41" s="1286"/>
      <c r="H41" s="1287"/>
      <c r="I41" s="102">
        <v>3438</v>
      </c>
      <c r="J41" s="103">
        <v>3440</v>
      </c>
      <c r="K41" s="103">
        <v>3427</v>
      </c>
      <c r="L41" s="103">
        <v>3366</v>
      </c>
      <c r="M41" s="104">
        <v>3540</v>
      </c>
    </row>
    <row r="42" spans="2:13" ht="27.75" customHeight="1" x14ac:dyDescent="0.15">
      <c r="B42" s="1274"/>
      <c r="C42" s="1275"/>
      <c r="D42" s="105"/>
      <c r="E42" s="1278" t="s">
        <v>32</v>
      </c>
      <c r="F42" s="1278"/>
      <c r="G42" s="1278"/>
      <c r="H42" s="1279"/>
      <c r="I42" s="106" t="s">
        <v>509</v>
      </c>
      <c r="J42" s="107" t="s">
        <v>509</v>
      </c>
      <c r="K42" s="107" t="s">
        <v>509</v>
      </c>
      <c r="L42" s="107" t="s">
        <v>509</v>
      </c>
      <c r="M42" s="108" t="s">
        <v>509</v>
      </c>
    </row>
    <row r="43" spans="2:13" ht="27.75" customHeight="1" x14ac:dyDescent="0.15">
      <c r="B43" s="1274"/>
      <c r="C43" s="1275"/>
      <c r="D43" s="105"/>
      <c r="E43" s="1278" t="s">
        <v>33</v>
      </c>
      <c r="F43" s="1278"/>
      <c r="G43" s="1278"/>
      <c r="H43" s="1279"/>
      <c r="I43" s="106">
        <v>1568</v>
      </c>
      <c r="J43" s="107">
        <v>1492</v>
      </c>
      <c r="K43" s="107">
        <v>1734</v>
      </c>
      <c r="L43" s="107">
        <v>1362</v>
      </c>
      <c r="M43" s="108">
        <v>1162</v>
      </c>
    </row>
    <row r="44" spans="2:13" ht="27.75" customHeight="1" x14ac:dyDescent="0.15">
      <c r="B44" s="1274"/>
      <c r="C44" s="1275"/>
      <c r="D44" s="105"/>
      <c r="E44" s="1278" t="s">
        <v>34</v>
      </c>
      <c r="F44" s="1278"/>
      <c r="G44" s="1278"/>
      <c r="H44" s="1279"/>
      <c r="I44" s="106">
        <v>434</v>
      </c>
      <c r="J44" s="107">
        <v>408</v>
      </c>
      <c r="K44" s="107">
        <v>366</v>
      </c>
      <c r="L44" s="107">
        <v>510</v>
      </c>
      <c r="M44" s="108">
        <v>514</v>
      </c>
    </row>
    <row r="45" spans="2:13" ht="27.75" customHeight="1" x14ac:dyDescent="0.15">
      <c r="B45" s="1274"/>
      <c r="C45" s="1275"/>
      <c r="D45" s="105"/>
      <c r="E45" s="1278" t="s">
        <v>35</v>
      </c>
      <c r="F45" s="1278"/>
      <c r="G45" s="1278"/>
      <c r="H45" s="1279"/>
      <c r="I45" s="106">
        <v>477</v>
      </c>
      <c r="J45" s="107">
        <v>440</v>
      </c>
      <c r="K45" s="107">
        <v>453</v>
      </c>
      <c r="L45" s="107">
        <v>516</v>
      </c>
      <c r="M45" s="108">
        <v>432</v>
      </c>
    </row>
    <row r="46" spans="2:13" ht="27.75" customHeight="1" x14ac:dyDescent="0.15">
      <c r="B46" s="1274"/>
      <c r="C46" s="1275"/>
      <c r="D46" s="109"/>
      <c r="E46" s="1278" t="s">
        <v>36</v>
      </c>
      <c r="F46" s="1278"/>
      <c r="G46" s="1278"/>
      <c r="H46" s="1279"/>
      <c r="I46" s="106" t="s">
        <v>509</v>
      </c>
      <c r="J46" s="107" t="s">
        <v>509</v>
      </c>
      <c r="K46" s="107" t="s">
        <v>509</v>
      </c>
      <c r="L46" s="107" t="s">
        <v>509</v>
      </c>
      <c r="M46" s="108" t="s">
        <v>509</v>
      </c>
    </row>
    <row r="47" spans="2:13" ht="27.75" customHeight="1" x14ac:dyDescent="0.15">
      <c r="B47" s="1274"/>
      <c r="C47" s="1275"/>
      <c r="D47" s="110"/>
      <c r="E47" s="1288" t="s">
        <v>37</v>
      </c>
      <c r="F47" s="1289"/>
      <c r="G47" s="1289"/>
      <c r="H47" s="1290"/>
      <c r="I47" s="106" t="s">
        <v>509</v>
      </c>
      <c r="J47" s="107" t="s">
        <v>509</v>
      </c>
      <c r="K47" s="107" t="s">
        <v>509</v>
      </c>
      <c r="L47" s="107" t="s">
        <v>509</v>
      </c>
      <c r="M47" s="108" t="s">
        <v>509</v>
      </c>
    </row>
    <row r="48" spans="2:13" ht="27.75" customHeight="1" x14ac:dyDescent="0.15">
      <c r="B48" s="1274"/>
      <c r="C48" s="1275"/>
      <c r="D48" s="105"/>
      <c r="E48" s="1278" t="s">
        <v>38</v>
      </c>
      <c r="F48" s="1278"/>
      <c r="G48" s="1278"/>
      <c r="H48" s="1279"/>
      <c r="I48" s="106" t="s">
        <v>509</v>
      </c>
      <c r="J48" s="107" t="s">
        <v>509</v>
      </c>
      <c r="K48" s="107" t="s">
        <v>509</v>
      </c>
      <c r="L48" s="107" t="s">
        <v>509</v>
      </c>
      <c r="M48" s="108" t="s">
        <v>509</v>
      </c>
    </row>
    <row r="49" spans="2:13" ht="27.75" customHeight="1" x14ac:dyDescent="0.15">
      <c r="B49" s="1276"/>
      <c r="C49" s="1277"/>
      <c r="D49" s="105"/>
      <c r="E49" s="1278" t="s">
        <v>39</v>
      </c>
      <c r="F49" s="1278"/>
      <c r="G49" s="1278"/>
      <c r="H49" s="1279"/>
      <c r="I49" s="106" t="s">
        <v>509</v>
      </c>
      <c r="J49" s="107" t="s">
        <v>509</v>
      </c>
      <c r="K49" s="107" t="s">
        <v>509</v>
      </c>
      <c r="L49" s="107" t="s">
        <v>509</v>
      </c>
      <c r="M49" s="108" t="s">
        <v>509</v>
      </c>
    </row>
    <row r="50" spans="2:13" ht="27.75" customHeight="1" x14ac:dyDescent="0.15">
      <c r="B50" s="1272" t="s">
        <v>40</v>
      </c>
      <c r="C50" s="1273"/>
      <c r="D50" s="111"/>
      <c r="E50" s="1278" t="s">
        <v>41</v>
      </c>
      <c r="F50" s="1278"/>
      <c r="G50" s="1278"/>
      <c r="H50" s="1279"/>
      <c r="I50" s="106">
        <v>2518</v>
      </c>
      <c r="J50" s="107">
        <v>2299</v>
      </c>
      <c r="K50" s="107">
        <v>2271</v>
      </c>
      <c r="L50" s="107">
        <v>2620</v>
      </c>
      <c r="M50" s="108">
        <v>2566</v>
      </c>
    </row>
    <row r="51" spans="2:13" ht="27.75" customHeight="1" x14ac:dyDescent="0.15">
      <c r="B51" s="1274"/>
      <c r="C51" s="1275"/>
      <c r="D51" s="105"/>
      <c r="E51" s="1278" t="s">
        <v>42</v>
      </c>
      <c r="F51" s="1278"/>
      <c r="G51" s="1278"/>
      <c r="H51" s="1279"/>
      <c r="I51" s="106">
        <v>93</v>
      </c>
      <c r="J51" s="107">
        <v>47</v>
      </c>
      <c r="K51" s="107">
        <v>22</v>
      </c>
      <c r="L51" s="107">
        <v>24</v>
      </c>
      <c r="M51" s="108">
        <v>65</v>
      </c>
    </row>
    <row r="52" spans="2:13" ht="27.75" customHeight="1" x14ac:dyDescent="0.15">
      <c r="B52" s="1276"/>
      <c r="C52" s="1277"/>
      <c r="D52" s="105"/>
      <c r="E52" s="1278" t="s">
        <v>43</v>
      </c>
      <c r="F52" s="1278"/>
      <c r="G52" s="1278"/>
      <c r="H52" s="1279"/>
      <c r="I52" s="106">
        <v>3559</v>
      </c>
      <c r="J52" s="107">
        <v>3531</v>
      </c>
      <c r="K52" s="107">
        <v>3505</v>
      </c>
      <c r="L52" s="107">
        <v>3449</v>
      </c>
      <c r="M52" s="108">
        <v>3292</v>
      </c>
    </row>
    <row r="53" spans="2:13" ht="27.75" customHeight="1" thickBot="1" x14ac:dyDescent="0.2">
      <c r="B53" s="1280" t="s">
        <v>44</v>
      </c>
      <c r="C53" s="1281"/>
      <c r="D53" s="112"/>
      <c r="E53" s="1282" t="s">
        <v>45</v>
      </c>
      <c r="F53" s="1282"/>
      <c r="G53" s="1282"/>
      <c r="H53" s="1283"/>
      <c r="I53" s="113">
        <v>-253</v>
      </c>
      <c r="J53" s="114">
        <v>-98</v>
      </c>
      <c r="K53" s="114">
        <v>183</v>
      </c>
      <c r="L53" s="114">
        <v>-339</v>
      </c>
      <c r="M53" s="115">
        <v>-275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LR1UKyO+aG9a36UH71/f+J8seHEl1aCuEiE0yuX94PMbz04k31NqMhyprJ9FExosWpPgn+ruvLdDcHbJeZJbw==" saltValue="R6D3jQFRqbxcRk9o+P8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1004</v>
      </c>
      <c r="G55" s="127">
        <v>1271</v>
      </c>
      <c r="H55" s="128">
        <v>1252</v>
      </c>
    </row>
    <row r="56" spans="2:8" ht="52.5" customHeight="1" x14ac:dyDescent="0.15">
      <c r="B56" s="129"/>
      <c r="C56" s="1301" t="s">
        <v>49</v>
      </c>
      <c r="D56" s="1301"/>
      <c r="E56" s="1302"/>
      <c r="F56" s="130">
        <v>202</v>
      </c>
      <c r="G56" s="130">
        <v>203</v>
      </c>
      <c r="H56" s="131">
        <v>203</v>
      </c>
    </row>
    <row r="57" spans="2:8" ht="53.25" customHeight="1" x14ac:dyDescent="0.15">
      <c r="B57" s="129"/>
      <c r="C57" s="1303" t="s">
        <v>50</v>
      </c>
      <c r="D57" s="1303"/>
      <c r="E57" s="1304"/>
      <c r="F57" s="132">
        <v>949</v>
      </c>
      <c r="G57" s="132">
        <v>888</v>
      </c>
      <c r="H57" s="133">
        <v>953</v>
      </c>
    </row>
    <row r="58" spans="2:8" ht="45.75" customHeight="1" x14ac:dyDescent="0.15">
      <c r="B58" s="134"/>
      <c r="C58" s="1291" t="s">
        <v>585</v>
      </c>
      <c r="D58" s="1292"/>
      <c r="E58" s="1293"/>
      <c r="F58" s="135">
        <v>251</v>
      </c>
      <c r="G58" s="135">
        <v>254</v>
      </c>
      <c r="H58" s="136">
        <v>255</v>
      </c>
    </row>
    <row r="59" spans="2:8" ht="45.75" customHeight="1" x14ac:dyDescent="0.15">
      <c r="B59" s="134"/>
      <c r="C59" s="1291" t="s">
        <v>586</v>
      </c>
      <c r="D59" s="1292"/>
      <c r="E59" s="1293"/>
      <c r="F59" s="135">
        <v>241</v>
      </c>
      <c r="G59" s="135">
        <v>240</v>
      </c>
      <c r="H59" s="136">
        <v>238</v>
      </c>
    </row>
    <row r="60" spans="2:8" ht="45.75" customHeight="1" x14ac:dyDescent="0.15">
      <c r="B60" s="134"/>
      <c r="C60" s="1291" t="s">
        <v>587</v>
      </c>
      <c r="D60" s="1292"/>
      <c r="E60" s="1293"/>
      <c r="F60" s="135">
        <v>179</v>
      </c>
      <c r="G60" s="135">
        <v>229</v>
      </c>
      <c r="H60" s="136">
        <v>230</v>
      </c>
    </row>
    <row r="61" spans="2:8" ht="45.75" customHeight="1" x14ac:dyDescent="0.15">
      <c r="B61" s="134"/>
      <c r="C61" s="1291" t="s">
        <v>591</v>
      </c>
      <c r="D61" s="1292"/>
      <c r="E61" s="1293"/>
      <c r="F61" s="135">
        <v>155</v>
      </c>
      <c r="G61" s="135">
        <v>37</v>
      </c>
      <c r="H61" s="136">
        <v>101</v>
      </c>
    </row>
    <row r="62" spans="2:8" ht="45.75" customHeight="1" thickBot="1" x14ac:dyDescent="0.2">
      <c r="B62" s="137"/>
      <c r="C62" s="1294" t="s">
        <v>588</v>
      </c>
      <c r="D62" s="1295"/>
      <c r="E62" s="1296"/>
      <c r="F62" s="138">
        <v>39</v>
      </c>
      <c r="G62" s="138">
        <v>39</v>
      </c>
      <c r="H62" s="139">
        <v>39</v>
      </c>
    </row>
    <row r="63" spans="2:8" ht="52.5" customHeight="1" thickBot="1" x14ac:dyDescent="0.2">
      <c r="B63" s="140"/>
      <c r="C63" s="1297" t="s">
        <v>51</v>
      </c>
      <c r="D63" s="1297"/>
      <c r="E63" s="1298"/>
      <c r="F63" s="141">
        <v>2155</v>
      </c>
      <c r="G63" s="141">
        <v>2361</v>
      </c>
      <c r="H63" s="142">
        <v>2408</v>
      </c>
    </row>
    <row r="64" spans="2:8" ht="15" customHeight="1" x14ac:dyDescent="0.15"/>
    <row r="65" ht="0" hidden="1" customHeight="1" x14ac:dyDescent="0.15"/>
    <row r="66" ht="0" hidden="1" customHeight="1" x14ac:dyDescent="0.15"/>
  </sheetData>
  <sheetProtection algorithmName="SHA-512" hashValue="NcwqEDbeuMg4gVRkwCQ3AIpaYRTUhOWHbikvYKdoC4RUvIiSb2NtqG0tK/ADRC4AKEOJabJHAKChoBlRUoveog==" saltValue="GW+xPTFUb2KPMB9o3sA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c r="BY51" s="1307"/>
      <c r="BZ51" s="1307"/>
      <c r="CA51" s="1307"/>
      <c r="CB51" s="1307"/>
      <c r="CC51" s="1307"/>
      <c r="CD51" s="1307"/>
      <c r="CE51" s="1307"/>
      <c r="CF51" s="1322"/>
      <c r="CG51" s="1307"/>
      <c r="CH51" s="1307"/>
      <c r="CI51" s="1307"/>
      <c r="CJ51" s="1307"/>
      <c r="CK51" s="1307"/>
      <c r="CL51" s="1307"/>
      <c r="CM51" s="1307"/>
      <c r="CN51" s="1307"/>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52.9</v>
      </c>
      <c r="BY53" s="1307"/>
      <c r="BZ53" s="1307"/>
      <c r="CA53" s="1307"/>
      <c r="CB53" s="1307"/>
      <c r="CC53" s="1307"/>
      <c r="CD53" s="1307"/>
      <c r="CE53" s="1307"/>
      <c r="CF53" s="1322"/>
      <c r="CG53" s="1307"/>
      <c r="CH53" s="1307"/>
      <c r="CI53" s="1307"/>
      <c r="CJ53" s="1307"/>
      <c r="CK53" s="1307"/>
      <c r="CL53" s="1307"/>
      <c r="CM53" s="1307"/>
      <c r="CN53" s="1307">
        <v>67.2</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599</v>
      </c>
      <c r="AO55" s="1311"/>
      <c r="AP55" s="1311"/>
      <c r="AQ55" s="1311"/>
      <c r="AR55" s="1311"/>
      <c r="AS55" s="1311"/>
      <c r="AT55" s="1311"/>
      <c r="AU55" s="1311"/>
      <c r="AV55" s="1311"/>
      <c r="AW55" s="1311"/>
      <c r="AX55" s="1311"/>
      <c r="AY55" s="1311"/>
      <c r="AZ55" s="1311"/>
      <c r="BA55" s="1311"/>
      <c r="BB55" s="1310" t="s">
        <v>597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0.8</v>
      </c>
      <c r="BY55" s="1307"/>
      <c r="BZ55" s="1307"/>
      <c r="CA55" s="1307"/>
      <c r="CB55" s="1307"/>
      <c r="CC55" s="1307"/>
      <c r="CD55" s="1307"/>
      <c r="CE55" s="1307"/>
      <c r="CF55" s="1322"/>
      <c r="CG55" s="1307"/>
      <c r="CH55" s="1307"/>
      <c r="CI55" s="1307"/>
      <c r="CJ55" s="1307"/>
      <c r="CK55" s="1307"/>
      <c r="CL55" s="1307"/>
      <c r="CM55" s="1307"/>
      <c r="CN55" s="1307">
        <v>0</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56.2</v>
      </c>
      <c r="BY57" s="1307"/>
      <c r="BZ57" s="1307"/>
      <c r="CA57" s="1307"/>
      <c r="CB57" s="1307"/>
      <c r="CC57" s="1307"/>
      <c r="CD57" s="1307"/>
      <c r="CE57" s="1307"/>
      <c r="CF57" s="1322"/>
      <c r="CG57" s="1307"/>
      <c r="CH57" s="1307"/>
      <c r="CI57" s="1307"/>
      <c r="CJ57" s="1307"/>
      <c r="CK57" s="1307"/>
      <c r="CL57" s="1307"/>
      <c r="CM57" s="1307"/>
      <c r="CN57" s="1307">
        <v>59.1</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v>8.6</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601</v>
      </c>
      <c r="BC75" s="1310"/>
      <c r="BD75" s="1310"/>
      <c r="BE75" s="1310"/>
      <c r="BF75" s="1310"/>
      <c r="BG75" s="1310"/>
      <c r="BH75" s="1310"/>
      <c r="BI75" s="1310"/>
      <c r="BJ75" s="1310"/>
      <c r="BK75" s="1310"/>
      <c r="BL75" s="1310"/>
      <c r="BM75" s="1310"/>
      <c r="BN75" s="1310"/>
      <c r="BO75" s="1310"/>
      <c r="BP75" s="1307">
        <v>9.5</v>
      </c>
      <c r="BQ75" s="1307"/>
      <c r="BR75" s="1307"/>
      <c r="BS75" s="1307"/>
      <c r="BT75" s="1307"/>
      <c r="BU75" s="1307"/>
      <c r="BV75" s="1307"/>
      <c r="BW75" s="1307"/>
      <c r="BX75" s="1307">
        <v>9.5</v>
      </c>
      <c r="BY75" s="1307"/>
      <c r="BZ75" s="1307"/>
      <c r="CA75" s="1307"/>
      <c r="CB75" s="1307"/>
      <c r="CC75" s="1307"/>
      <c r="CD75" s="1307"/>
      <c r="CE75" s="1307"/>
      <c r="CF75" s="1307">
        <v>9.4</v>
      </c>
      <c r="CG75" s="1307"/>
      <c r="CH75" s="1307"/>
      <c r="CI75" s="1307"/>
      <c r="CJ75" s="1307"/>
      <c r="CK75" s="1307"/>
      <c r="CL75" s="1307"/>
      <c r="CM75" s="1307"/>
      <c r="CN75" s="1307">
        <v>9</v>
      </c>
      <c r="CO75" s="1307"/>
      <c r="CP75" s="1307"/>
      <c r="CQ75" s="1307"/>
      <c r="CR75" s="1307"/>
      <c r="CS75" s="1307"/>
      <c r="CT75" s="1307"/>
      <c r="CU75" s="1307"/>
      <c r="CV75" s="1307">
        <v>7.9</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599</v>
      </c>
      <c r="AO77" s="1311"/>
      <c r="AP77" s="1311"/>
      <c r="AQ77" s="1311"/>
      <c r="AR77" s="1311"/>
      <c r="AS77" s="1311"/>
      <c r="AT77" s="1311"/>
      <c r="AU77" s="1311"/>
      <c r="AV77" s="1311"/>
      <c r="AW77" s="1311"/>
      <c r="AX77" s="1311"/>
      <c r="AY77" s="1311"/>
      <c r="AZ77" s="1311"/>
      <c r="BA77" s="1311"/>
      <c r="BB77" s="1310" t="s">
        <v>597</v>
      </c>
      <c r="BC77" s="1310"/>
      <c r="BD77" s="1310"/>
      <c r="BE77" s="1310"/>
      <c r="BF77" s="1310"/>
      <c r="BG77" s="1310"/>
      <c r="BH77" s="1310"/>
      <c r="BI77" s="1310"/>
      <c r="BJ77" s="1310"/>
      <c r="BK77" s="1310"/>
      <c r="BL77" s="1310"/>
      <c r="BM77" s="1310"/>
      <c r="BN77" s="1310"/>
      <c r="BO77" s="1310"/>
      <c r="BP77" s="1307">
        <v>17.899999999999999</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601</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dATkKhQQPhmPBqa5SD/5/F9kCXaoq+u2h2LBNz/VPxTJ6ZnyQmvOYDKsvek12pYTJ0QIP7GZcMGskd5CaRtUw==" saltValue="ZkMA8AQ3FtCaykY3E6MXe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F64Sg9PUpz79MtgNProbaUP3uYzdkAGsfCudcYMNcRV+KEjamGB+UxHP3JjEhxP2UgsARofgGPbr1mVncV9oA==" saltValue="T3U2nRK9PNBpPAjcIYD8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UfUSQKLY0UCwrA0JV2YFNvjAKSeYYpGRarKZD58Jpt+FHhSxKfLW86xEOVXX8ZR0J7Yjag1KNFDucuwtImCRA==" saltValue="DqT5gn7fnUKuBtYizNL4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186252</v>
      </c>
      <c r="E3" s="161"/>
      <c r="F3" s="162">
        <v>119685</v>
      </c>
      <c r="G3" s="163"/>
      <c r="H3" s="164"/>
    </row>
    <row r="4" spans="1:8" x14ac:dyDescent="0.15">
      <c r="A4" s="165"/>
      <c r="B4" s="166"/>
      <c r="C4" s="167"/>
      <c r="D4" s="168">
        <v>110664</v>
      </c>
      <c r="E4" s="169"/>
      <c r="F4" s="170">
        <v>68464</v>
      </c>
      <c r="G4" s="171"/>
      <c r="H4" s="172"/>
    </row>
    <row r="5" spans="1:8" x14ac:dyDescent="0.15">
      <c r="A5" s="153" t="s">
        <v>542</v>
      </c>
      <c r="B5" s="158"/>
      <c r="C5" s="159"/>
      <c r="D5" s="160">
        <v>91814</v>
      </c>
      <c r="E5" s="161"/>
      <c r="F5" s="162">
        <v>128611</v>
      </c>
      <c r="G5" s="163"/>
      <c r="H5" s="164"/>
    </row>
    <row r="6" spans="1:8" x14ac:dyDescent="0.15">
      <c r="A6" s="165"/>
      <c r="B6" s="166"/>
      <c r="C6" s="167"/>
      <c r="D6" s="168">
        <v>56485</v>
      </c>
      <c r="E6" s="169"/>
      <c r="F6" s="170">
        <v>61552</v>
      </c>
      <c r="G6" s="171"/>
      <c r="H6" s="172"/>
    </row>
    <row r="7" spans="1:8" x14ac:dyDescent="0.15">
      <c r="A7" s="153" t="s">
        <v>543</v>
      </c>
      <c r="B7" s="158"/>
      <c r="C7" s="159"/>
      <c r="D7" s="160">
        <v>88942</v>
      </c>
      <c r="E7" s="161"/>
      <c r="F7" s="162">
        <v>138651</v>
      </c>
      <c r="G7" s="163"/>
      <c r="H7" s="164"/>
    </row>
    <row r="8" spans="1:8" x14ac:dyDescent="0.15">
      <c r="A8" s="165"/>
      <c r="B8" s="166"/>
      <c r="C8" s="167"/>
      <c r="D8" s="168">
        <v>53233</v>
      </c>
      <c r="E8" s="169"/>
      <c r="F8" s="170">
        <v>71211</v>
      </c>
      <c r="G8" s="171"/>
      <c r="H8" s="172"/>
    </row>
    <row r="9" spans="1:8" x14ac:dyDescent="0.15">
      <c r="A9" s="153" t="s">
        <v>544</v>
      </c>
      <c r="B9" s="158"/>
      <c r="C9" s="159"/>
      <c r="D9" s="160">
        <v>132662</v>
      </c>
      <c r="E9" s="161"/>
      <c r="F9" s="162">
        <v>122882</v>
      </c>
      <c r="G9" s="163"/>
      <c r="H9" s="164"/>
    </row>
    <row r="10" spans="1:8" x14ac:dyDescent="0.15">
      <c r="A10" s="165"/>
      <c r="B10" s="166"/>
      <c r="C10" s="167"/>
      <c r="D10" s="168">
        <v>56587</v>
      </c>
      <c r="E10" s="169"/>
      <c r="F10" s="170">
        <v>65785</v>
      </c>
      <c r="G10" s="171"/>
      <c r="H10" s="172"/>
    </row>
    <row r="11" spans="1:8" x14ac:dyDescent="0.15">
      <c r="A11" s="153" t="s">
        <v>545</v>
      </c>
      <c r="B11" s="158"/>
      <c r="C11" s="159"/>
      <c r="D11" s="160">
        <v>188678</v>
      </c>
      <c r="E11" s="161"/>
      <c r="F11" s="162">
        <v>114790</v>
      </c>
      <c r="G11" s="163"/>
      <c r="H11" s="164"/>
    </row>
    <row r="12" spans="1:8" x14ac:dyDescent="0.15">
      <c r="A12" s="165"/>
      <c r="B12" s="166"/>
      <c r="C12" s="173"/>
      <c r="D12" s="168">
        <v>78200</v>
      </c>
      <c r="E12" s="169"/>
      <c r="F12" s="170">
        <v>55601</v>
      </c>
      <c r="G12" s="171"/>
      <c r="H12" s="172"/>
    </row>
    <row r="13" spans="1:8" x14ac:dyDescent="0.15">
      <c r="A13" s="153"/>
      <c r="B13" s="158"/>
      <c r="C13" s="174"/>
      <c r="D13" s="175">
        <v>137670</v>
      </c>
      <c r="E13" s="176"/>
      <c r="F13" s="177">
        <v>124924</v>
      </c>
      <c r="G13" s="178"/>
      <c r="H13" s="164"/>
    </row>
    <row r="14" spans="1:8" x14ac:dyDescent="0.15">
      <c r="A14" s="165"/>
      <c r="B14" s="166"/>
      <c r="C14" s="167"/>
      <c r="D14" s="168">
        <v>71034</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6.62</v>
      </c>
      <c r="C19" s="179">
        <f>ROUND(VALUE(SUBSTITUTE(実質収支比率等に係る経年分析!G$48,"▲","-")),2)</f>
        <v>5.54</v>
      </c>
      <c r="D19" s="179">
        <f>ROUND(VALUE(SUBSTITUTE(実質収支比率等に係る経年分析!H$48,"▲","-")),2)</f>
        <v>9.5</v>
      </c>
      <c r="E19" s="179">
        <f>ROUND(VALUE(SUBSTITUTE(実質収支比率等に係る経年分析!I$48,"▲","-")),2)</f>
        <v>6.58</v>
      </c>
      <c r="F19" s="179">
        <f>ROUND(VALUE(SUBSTITUTE(実質収支比率等に係る経年分析!J$48,"▲","-")),2)</f>
        <v>4.54</v>
      </c>
    </row>
    <row r="20" spans="1:11" x14ac:dyDescent="0.15">
      <c r="A20" s="179" t="s">
        <v>55</v>
      </c>
      <c r="B20" s="179">
        <f>ROUND(VALUE(SUBSTITUTE(実質収支比率等に係る経年分析!F$47,"▲","-")),2)</f>
        <v>39.89</v>
      </c>
      <c r="C20" s="179">
        <f>ROUND(VALUE(SUBSTITUTE(実質収支比率等に係る経年分析!G$47,"▲","-")),2)</f>
        <v>42.8</v>
      </c>
      <c r="D20" s="179">
        <f>ROUND(VALUE(SUBSTITUTE(実質収支比率等に係る経年分析!H$47,"▲","-")),2)</f>
        <v>40.65</v>
      </c>
      <c r="E20" s="179">
        <f>ROUND(VALUE(SUBSTITUTE(実質収支比率等に係る経年分析!I$47,"▲","-")),2)</f>
        <v>50.61</v>
      </c>
      <c r="F20" s="179">
        <f>ROUND(VALUE(SUBSTITUTE(実質収支比率等に係る経年分析!J$47,"▲","-")),2)</f>
        <v>49.73</v>
      </c>
    </row>
    <row r="21" spans="1:11" x14ac:dyDescent="0.15">
      <c r="A21" s="179" t="s">
        <v>56</v>
      </c>
      <c r="B21" s="179">
        <f>IF(ISNUMBER(VALUE(SUBSTITUTE(実質収支比率等に係る経年分析!F$49,"▲","-"))),ROUND(VALUE(SUBSTITUTE(実質収支比率等に係る経年分析!F$49,"▲","-")),2),NA())</f>
        <v>-4.12</v>
      </c>
      <c r="C21" s="179">
        <f>IF(ISNUMBER(VALUE(SUBSTITUTE(実質収支比率等に係る経年分析!G$49,"▲","-"))),ROUND(VALUE(SUBSTITUTE(実質収支比率等に係る経年分析!G$49,"▲","-")),2),NA())</f>
        <v>-0.92</v>
      </c>
      <c r="D21" s="179">
        <f>IF(ISNUMBER(VALUE(SUBSTITUTE(実質収支比率等に係る経年分析!H$49,"▲","-"))),ROUND(VALUE(SUBSTITUTE(実質収支比率等に係る経年分析!H$49,"▲","-")),2),NA())</f>
        <v>-0.96</v>
      </c>
      <c r="E21" s="179">
        <f>IF(ISNUMBER(VALUE(SUBSTITUTE(実質収支比率等に係る経年分析!I$49,"▲","-"))),ROUND(VALUE(SUBSTITUTE(実質収支比率等に係る経年分析!I$49,"▲","-")),2),NA())</f>
        <v>3.11</v>
      </c>
      <c r="F21" s="179">
        <f>IF(ISNUMBER(VALUE(SUBSTITUTE(実質収支比率等に係る経年分析!J$49,"▲","-"))),ROUND(VALUE(SUBSTITUTE(実質収支比率等に係る経年分析!J$49,"▲","-")),2),NA())</f>
        <v>-6.36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宅地造成事業特別会計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戸別合併処理浄化槽特別会計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15">
      <c r="A33" s="180" t="str">
        <f>IF(連結実質赤字比率に係る赤字・黒字の構成分析!C$37="",NA(),連結実質赤字比率に係る赤字・黒字の構成分析!C$37)</f>
        <v>介護保険事業勘定特別会計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1.1100000000000001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16.690000000000001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17.100000000000001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18.489999999999998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19.170000000000002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359</v>
      </c>
      <c r="E42" s="181"/>
      <c r="F42" s="181"/>
      <c r="G42" s="181">
        <f>'実質公債費比率（分子）の構造'!L$52</f>
        <v>361</v>
      </c>
      <c r="H42" s="181"/>
      <c r="I42" s="181"/>
      <c r="J42" s="181">
        <f>'実質公債費比率（分子）の構造'!M$52</f>
        <v>357</v>
      </c>
      <c r="K42" s="181"/>
      <c r="L42" s="181"/>
      <c r="M42" s="181">
        <f>'実質公債費比率（分子）の構造'!N$52</f>
        <v>353</v>
      </c>
      <c r="N42" s="181"/>
      <c r="O42" s="181"/>
      <c r="P42" s="181">
        <f>'実質公債費比率（分子）の構造'!O$52</f>
        <v>369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61</v>
      </c>
      <c r="C45" s="181"/>
      <c r="D45" s="181"/>
      <c r="E45" s="181">
        <f>'実質公債費比率（分子）の構造'!L$49</f>
        <v>54</v>
      </c>
      <c r="F45" s="181"/>
      <c r="G45" s="181"/>
      <c r="H45" s="181">
        <f>'実質公債費比率（分子）の構造'!M$49</f>
        <v>42</v>
      </c>
      <c r="I45" s="181"/>
      <c r="J45" s="181"/>
      <c r="K45" s="181">
        <f>'実質公債費比率（分子）の構造'!N$49</f>
        <v>37</v>
      </c>
      <c r="L45" s="181"/>
      <c r="M45" s="181"/>
      <c r="N45" s="181">
        <f>'実質公債費比率（分子）の構造'!O$49</f>
        <v>25</v>
      </c>
      <c r="O45" s="181"/>
      <c r="P45" s="181"/>
    </row>
    <row r="46" spans="1:16" x14ac:dyDescent="0.15">
      <c r="A46" s="181" t="s">
        <v>67</v>
      </c>
      <c r="B46" s="181">
        <f>'実質公債費比率（分子）の構造'!K$48</f>
        <v>148</v>
      </c>
      <c r="C46" s="181"/>
      <c r="D46" s="181"/>
      <c r="E46" s="181">
        <f>'実質公債費比率（分子）の構造'!L$48</f>
        <v>151</v>
      </c>
      <c r="F46" s="181"/>
      <c r="G46" s="181"/>
      <c r="H46" s="181">
        <f>'実質公債費比率（分子）の構造'!M$48</f>
        <v>163</v>
      </c>
      <c r="I46" s="181"/>
      <c r="J46" s="181"/>
      <c r="K46" s="181">
        <f>'実質公債費比率（分子）の構造'!N$48</f>
        <v>147</v>
      </c>
      <c r="L46" s="181"/>
      <c r="M46" s="181"/>
      <c r="N46" s="181">
        <f>'実質公債費比率（分子）の構造'!O$48</f>
        <v>119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350</v>
      </c>
      <c r="C49" s="181"/>
      <c r="D49" s="181"/>
      <c r="E49" s="181">
        <f>'実質公債費比率（分子）の構造'!L$45</f>
        <v>344</v>
      </c>
      <c r="F49" s="181"/>
      <c r="G49" s="181"/>
      <c r="H49" s="181">
        <f>'実質公債費比率（分子）の構造'!M$45</f>
        <v>353</v>
      </c>
      <c r="I49" s="181"/>
      <c r="J49" s="181"/>
      <c r="K49" s="181">
        <f>'実質公債費比率（分子）の構造'!N$45</f>
        <v>352</v>
      </c>
      <c r="L49" s="181"/>
      <c r="M49" s="181"/>
      <c r="N49" s="181">
        <f>'実質公債費比率（分子）の構造'!O$45</f>
        <v>347</v>
      </c>
      <c r="O49" s="181"/>
      <c r="P49" s="181"/>
    </row>
    <row r="50" spans="1:16" x14ac:dyDescent="0.15">
      <c r="A50" s="181" t="s">
        <v>71</v>
      </c>
      <c r="B50" s="181" t="e">
        <f>NA()</f>
        <v>#N/A</v>
      </c>
      <c r="C50" s="181">
        <f>IF(ISNUMBER('実質公債費比率（分子）の構造'!K$53),'実質公債費比率（分子）の構造'!K$53,NA())</f>
        <v>201</v>
      </c>
      <c r="D50" s="181" t="e">
        <f>NA()</f>
        <v>#N/A</v>
      </c>
      <c r="E50" s="181" t="e">
        <f>NA()</f>
        <v>#N/A</v>
      </c>
      <c r="F50" s="181">
        <f>IF(ISNUMBER('実質公債費比率（分子）の構造'!L$53),'実質公債費比率（分子）の構造'!L$53,NA())</f>
        <v>189</v>
      </c>
      <c r="G50" s="181" t="e">
        <f>NA()</f>
        <v>#N/A</v>
      </c>
      <c r="H50" s="181" t="e">
        <f>NA()</f>
        <v>#N/A</v>
      </c>
      <c r="I50" s="181">
        <f>IF(ISNUMBER('実質公債費比率（分子）の構造'!M$53),'実質公債費比率（分子）の構造'!M$53,NA())</f>
        <v>202</v>
      </c>
      <c r="J50" s="181" t="e">
        <f>NA()</f>
        <v>#N/A</v>
      </c>
      <c r="K50" s="181" t="e">
        <f>NA()</f>
        <v>#N/A</v>
      </c>
      <c r="L50" s="181">
        <f>IF(ISNUMBER('実質公債費比率（分子）の構造'!N$53),'実質公債費比率（分子）の構造'!N$53,NA())</f>
        <v>184</v>
      </c>
      <c r="M50" s="181" t="e">
        <f>NA()</f>
        <v>#N/A</v>
      </c>
      <c r="N50" s="181" t="e">
        <f>NA()</f>
        <v>#N/A</v>
      </c>
      <c r="O50" s="181">
        <f>IF(ISNUMBER('実質公債費比率（分子）の構造'!O$53),'実質公債費比率（分子）の構造'!O$53,NA())</f>
        <v>123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3559</v>
      </c>
      <c r="E56" s="180"/>
      <c r="F56" s="180"/>
      <c r="G56" s="180">
        <f>'将来負担比率（分子）の構造'!J$52</f>
        <v>3531</v>
      </c>
      <c r="H56" s="180"/>
      <c r="I56" s="180"/>
      <c r="J56" s="180">
        <f>'将来負担比率（分子）の構造'!K$52</f>
        <v>3505</v>
      </c>
      <c r="K56" s="180"/>
      <c r="L56" s="180"/>
      <c r="M56" s="180">
        <f>'将来負担比率（分子）の構造'!L$52</f>
        <v>3449</v>
      </c>
      <c r="N56" s="180"/>
      <c r="O56" s="180"/>
      <c r="P56" s="180">
        <f>'将来負担比率（分子）の構造'!M$52</f>
        <v>3292</v>
      </c>
    </row>
    <row r="57" spans="1:16" x14ac:dyDescent="0.15">
      <c r="A57" s="180" t="s">
        <v>42</v>
      </c>
      <c r="B57" s="180"/>
      <c r="C57" s="180"/>
      <c r="D57" s="180">
        <f>'将来負担比率（分子）の構造'!I$51</f>
        <v>93</v>
      </c>
      <c r="E57" s="180"/>
      <c r="F57" s="180"/>
      <c r="G57" s="180">
        <f>'将来負担比率（分子）の構造'!J$51</f>
        <v>47</v>
      </c>
      <c r="H57" s="180"/>
      <c r="I57" s="180"/>
      <c r="J57" s="180">
        <f>'将来負担比率（分子）の構造'!K$51</f>
        <v>22</v>
      </c>
      <c r="K57" s="180"/>
      <c r="L57" s="180"/>
      <c r="M57" s="180">
        <f>'将来負担比率（分子）の構造'!L$51</f>
        <v>24</v>
      </c>
      <c r="N57" s="180"/>
      <c r="O57" s="180"/>
      <c r="P57" s="180">
        <f>'将来負担比率（分子）の構造'!M$51</f>
        <v>65</v>
      </c>
    </row>
    <row r="58" spans="1:16" x14ac:dyDescent="0.15">
      <c r="A58" s="180" t="s">
        <v>41</v>
      </c>
      <c r="B58" s="180"/>
      <c r="C58" s="180"/>
      <c r="D58" s="180">
        <f>'将来負担比率（分子）の構造'!I$50</f>
        <v>2518</v>
      </c>
      <c r="E58" s="180"/>
      <c r="F58" s="180"/>
      <c r="G58" s="180">
        <f>'将来負担比率（分子）の構造'!J$50</f>
        <v>2299</v>
      </c>
      <c r="H58" s="180"/>
      <c r="I58" s="180"/>
      <c r="J58" s="180">
        <f>'将来負担比率（分子）の構造'!K$50</f>
        <v>2271</v>
      </c>
      <c r="K58" s="180"/>
      <c r="L58" s="180"/>
      <c r="M58" s="180">
        <f>'将来負担比率（分子）の構造'!L$50</f>
        <v>2620</v>
      </c>
      <c r="N58" s="180"/>
      <c r="O58" s="180"/>
      <c r="P58" s="180">
        <f>'将来負担比率（分子）の構造'!M$50</f>
        <v>2566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477</v>
      </c>
      <c r="C62" s="180"/>
      <c r="D62" s="180"/>
      <c r="E62" s="180">
        <f>'将来負担比率（分子）の構造'!J$45</f>
        <v>440</v>
      </c>
      <c r="F62" s="180"/>
      <c r="G62" s="180"/>
      <c r="H62" s="180">
        <f>'将来負担比率（分子）の構造'!K$45</f>
        <v>453</v>
      </c>
      <c r="I62" s="180"/>
      <c r="J62" s="180"/>
      <c r="K62" s="180">
        <f>'将来負担比率（分子）の構造'!L$45</f>
        <v>516</v>
      </c>
      <c r="L62" s="180"/>
      <c r="M62" s="180"/>
      <c r="N62" s="180">
        <f>'将来負担比率（分子）の構造'!M$45</f>
        <v>432</v>
      </c>
      <c r="O62" s="180"/>
      <c r="P62" s="180"/>
    </row>
    <row r="63" spans="1:16" x14ac:dyDescent="0.15">
      <c r="A63" s="180" t="s">
        <v>34</v>
      </c>
      <c r="B63" s="180">
        <f>'将来負担比率（分子）の構造'!I$44</f>
        <v>434</v>
      </c>
      <c r="C63" s="180"/>
      <c r="D63" s="180"/>
      <c r="E63" s="180">
        <f>'将来負担比率（分子）の構造'!J$44</f>
        <v>408</v>
      </c>
      <c r="F63" s="180"/>
      <c r="G63" s="180"/>
      <c r="H63" s="180">
        <f>'将来負担比率（分子）の構造'!K$44</f>
        <v>366</v>
      </c>
      <c r="I63" s="180"/>
      <c r="J63" s="180"/>
      <c r="K63" s="180">
        <f>'将来負担比率（分子）の構造'!L$44</f>
        <v>510</v>
      </c>
      <c r="L63" s="180"/>
      <c r="M63" s="180"/>
      <c r="N63" s="180">
        <f>'将来負担比率（分子）の構造'!M$44</f>
        <v>514</v>
      </c>
      <c r="O63" s="180"/>
      <c r="P63" s="180"/>
    </row>
    <row r="64" spans="1:16" x14ac:dyDescent="0.15">
      <c r="A64" s="180" t="s">
        <v>33</v>
      </c>
      <c r="B64" s="180">
        <f>'将来負担比率（分子）の構造'!I$43</f>
        <v>1568</v>
      </c>
      <c r="C64" s="180"/>
      <c r="D64" s="180"/>
      <c r="E64" s="180">
        <f>'将来負担比率（分子）の構造'!J$43</f>
        <v>1492</v>
      </c>
      <c r="F64" s="180"/>
      <c r="G64" s="180"/>
      <c r="H64" s="180">
        <f>'将来負担比率（分子）の構造'!K$43</f>
        <v>1734</v>
      </c>
      <c r="I64" s="180"/>
      <c r="J64" s="180"/>
      <c r="K64" s="180">
        <f>'将来負担比率（分子）の構造'!L$43</f>
        <v>1362</v>
      </c>
      <c r="L64" s="180"/>
      <c r="M64" s="180"/>
      <c r="N64" s="180">
        <f>'将来負担比率（分子）の構造'!M$43</f>
        <v>1162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3438</v>
      </c>
      <c r="C66" s="180"/>
      <c r="D66" s="180"/>
      <c r="E66" s="180">
        <f>'将来負担比率（分子）の構造'!J$41</f>
        <v>3440</v>
      </c>
      <c r="F66" s="180"/>
      <c r="G66" s="180"/>
      <c r="H66" s="180">
        <f>'将来負担比率（分子）の構造'!K$41</f>
        <v>3427</v>
      </c>
      <c r="I66" s="180"/>
      <c r="J66" s="180"/>
      <c r="K66" s="180">
        <f>'将来負担比率（分子）の構造'!L$41</f>
        <v>3366</v>
      </c>
      <c r="L66" s="180"/>
      <c r="M66" s="180"/>
      <c r="N66" s="180">
        <f>'将来負担比率（分子）の構造'!M$41</f>
        <v>3540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183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1004</v>
      </c>
      <c r="C72" s="184">
        <f>基金残高に係る経年分析!G55</f>
        <v>1271</v>
      </c>
      <c r="D72" s="184">
        <f>基金残高に係る経年分析!H55</f>
        <v>1252</v>
      </c>
    </row>
    <row r="73" spans="1:16" x14ac:dyDescent="0.15">
      <c r="A73" s="183" t="s">
        <v>78</v>
      </c>
      <c r="B73" s="184">
        <f>基金残高に係る経年分析!F56</f>
        <v>202</v>
      </c>
      <c r="C73" s="184">
        <f>基金残高に係る経年分析!G56</f>
        <v>203</v>
      </c>
      <c r="D73" s="184">
        <f>基金残高に係る経年分析!H56</f>
        <v>203</v>
      </c>
    </row>
    <row r="74" spans="1:16" x14ac:dyDescent="0.15">
      <c r="A74" s="183" t="s">
        <v>79</v>
      </c>
      <c r="B74" s="184">
        <f>基金残高に係る経年分析!F57</f>
        <v>949</v>
      </c>
      <c r="C74" s="184">
        <f>基金残高に係る経年分析!G57</f>
        <v>888</v>
      </c>
      <c r="D74" s="184">
        <f>基金残高に係る経年分析!H57</f>
        <v>953</v>
      </c>
    </row>
  </sheetData>
  <sheetProtection algorithmName="SHA-512" hashValue="KPr9EPEvEF3fT5gSbZ2Wu8ftdkAv3pybIwNjR5NwNcXhNlldWy5qPTqx4EXpO4cqwcrNWJOOKlP0x0MlP8QGyw==" saltValue="XyMwv5Smom/GfICeMogg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1453870</v>
      </c>
      <c r="S5" s="727"/>
      <c r="T5" s="727"/>
      <c r="U5" s="727"/>
      <c r="V5" s="727"/>
      <c r="W5" s="727"/>
      <c r="X5" s="727"/>
      <c r="Y5" s="773"/>
      <c r="Z5" s="791">
        <v>31.1</v>
      </c>
      <c r="AA5" s="791"/>
      <c r="AB5" s="791"/>
      <c r="AC5" s="791"/>
      <c r="AD5" s="792">
        <v>1453870</v>
      </c>
      <c r="AE5" s="792"/>
      <c r="AF5" s="792"/>
      <c r="AG5" s="792"/>
      <c r="AH5" s="792"/>
      <c r="AI5" s="792"/>
      <c r="AJ5" s="792"/>
      <c r="AK5" s="792"/>
      <c r="AL5" s="774">
        <v>68.099999999999994</v>
      </c>
      <c r="AM5" s="743"/>
      <c r="AN5" s="743"/>
      <c r="AO5" s="775"/>
      <c r="AP5" s="760" t="s">
        <v>230</v>
      </c>
      <c r="AQ5" s="761"/>
      <c r="AR5" s="761"/>
      <c r="AS5" s="761"/>
      <c r="AT5" s="761"/>
      <c r="AU5" s="761"/>
      <c r="AV5" s="761"/>
      <c r="AW5" s="761"/>
      <c r="AX5" s="761"/>
      <c r="AY5" s="761"/>
      <c r="AZ5" s="761"/>
      <c r="BA5" s="761"/>
      <c r="BB5" s="761"/>
      <c r="BC5" s="761"/>
      <c r="BD5" s="761"/>
      <c r="BE5" s="761"/>
      <c r="BF5" s="762"/>
      <c r="BG5" s="661">
        <v>1453870</v>
      </c>
      <c r="BH5" s="664"/>
      <c r="BI5" s="664"/>
      <c r="BJ5" s="664"/>
      <c r="BK5" s="664"/>
      <c r="BL5" s="664"/>
      <c r="BM5" s="664"/>
      <c r="BN5" s="665"/>
      <c r="BO5" s="723">
        <v>100</v>
      </c>
      <c r="BP5" s="723"/>
      <c r="BQ5" s="723"/>
      <c r="BR5" s="723"/>
      <c r="BS5" s="724" t="s">
        <v>146</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48155</v>
      </c>
      <c r="S6" s="664"/>
      <c r="T6" s="664"/>
      <c r="U6" s="664"/>
      <c r="V6" s="664"/>
      <c r="W6" s="664"/>
      <c r="X6" s="664"/>
      <c r="Y6" s="665"/>
      <c r="Z6" s="723">
        <v>1</v>
      </c>
      <c r="AA6" s="723"/>
      <c r="AB6" s="723"/>
      <c r="AC6" s="723"/>
      <c r="AD6" s="724">
        <v>48155</v>
      </c>
      <c r="AE6" s="724"/>
      <c r="AF6" s="724"/>
      <c r="AG6" s="724"/>
      <c r="AH6" s="724"/>
      <c r="AI6" s="724"/>
      <c r="AJ6" s="724"/>
      <c r="AK6" s="724"/>
      <c r="AL6" s="666">
        <v>2.2999999999999998</v>
      </c>
      <c r="AM6" s="667"/>
      <c r="AN6" s="667"/>
      <c r="AO6" s="725"/>
      <c r="AP6" s="658" t="s">
        <v>235</v>
      </c>
      <c r="AQ6" s="659"/>
      <c r="AR6" s="659"/>
      <c r="AS6" s="659"/>
      <c r="AT6" s="659"/>
      <c r="AU6" s="659"/>
      <c r="AV6" s="659"/>
      <c r="AW6" s="659"/>
      <c r="AX6" s="659"/>
      <c r="AY6" s="659"/>
      <c r="AZ6" s="659"/>
      <c r="BA6" s="659"/>
      <c r="BB6" s="659"/>
      <c r="BC6" s="659"/>
      <c r="BD6" s="659"/>
      <c r="BE6" s="659"/>
      <c r="BF6" s="660"/>
      <c r="BG6" s="661">
        <v>1453870</v>
      </c>
      <c r="BH6" s="664"/>
      <c r="BI6" s="664"/>
      <c r="BJ6" s="664"/>
      <c r="BK6" s="664"/>
      <c r="BL6" s="664"/>
      <c r="BM6" s="664"/>
      <c r="BN6" s="665"/>
      <c r="BO6" s="723">
        <v>100</v>
      </c>
      <c r="BP6" s="723"/>
      <c r="BQ6" s="723"/>
      <c r="BR6" s="723"/>
      <c r="BS6" s="724" t="s">
        <v>236</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78696</v>
      </c>
      <c r="CS6" s="664"/>
      <c r="CT6" s="664"/>
      <c r="CU6" s="664"/>
      <c r="CV6" s="664"/>
      <c r="CW6" s="664"/>
      <c r="CX6" s="664"/>
      <c r="CY6" s="665"/>
      <c r="CZ6" s="774">
        <v>1.7</v>
      </c>
      <c r="DA6" s="743"/>
      <c r="DB6" s="743"/>
      <c r="DC6" s="777"/>
      <c r="DD6" s="669" t="s">
        <v>182</v>
      </c>
      <c r="DE6" s="664"/>
      <c r="DF6" s="664"/>
      <c r="DG6" s="664"/>
      <c r="DH6" s="664"/>
      <c r="DI6" s="664"/>
      <c r="DJ6" s="664"/>
      <c r="DK6" s="664"/>
      <c r="DL6" s="664"/>
      <c r="DM6" s="664"/>
      <c r="DN6" s="664"/>
      <c r="DO6" s="664"/>
      <c r="DP6" s="665"/>
      <c r="DQ6" s="669">
        <v>78696</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544</v>
      </c>
      <c r="S7" s="664"/>
      <c r="T7" s="664"/>
      <c r="U7" s="664"/>
      <c r="V7" s="664"/>
      <c r="W7" s="664"/>
      <c r="X7" s="664"/>
      <c r="Y7" s="665"/>
      <c r="Z7" s="723">
        <v>0</v>
      </c>
      <c r="AA7" s="723"/>
      <c r="AB7" s="723"/>
      <c r="AC7" s="723"/>
      <c r="AD7" s="724">
        <v>544</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360624</v>
      </c>
      <c r="BH7" s="664"/>
      <c r="BI7" s="664"/>
      <c r="BJ7" s="664"/>
      <c r="BK7" s="664"/>
      <c r="BL7" s="664"/>
      <c r="BM7" s="664"/>
      <c r="BN7" s="665"/>
      <c r="BO7" s="723">
        <v>24.8</v>
      </c>
      <c r="BP7" s="723"/>
      <c r="BQ7" s="723"/>
      <c r="BR7" s="723"/>
      <c r="BS7" s="724" t="s">
        <v>182</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623093</v>
      </c>
      <c r="CS7" s="664"/>
      <c r="CT7" s="664"/>
      <c r="CU7" s="664"/>
      <c r="CV7" s="664"/>
      <c r="CW7" s="664"/>
      <c r="CX7" s="664"/>
      <c r="CY7" s="665"/>
      <c r="CZ7" s="723">
        <v>13.7</v>
      </c>
      <c r="DA7" s="723"/>
      <c r="DB7" s="723"/>
      <c r="DC7" s="723"/>
      <c r="DD7" s="669">
        <v>37665</v>
      </c>
      <c r="DE7" s="664"/>
      <c r="DF7" s="664"/>
      <c r="DG7" s="664"/>
      <c r="DH7" s="664"/>
      <c r="DI7" s="664"/>
      <c r="DJ7" s="664"/>
      <c r="DK7" s="664"/>
      <c r="DL7" s="664"/>
      <c r="DM7" s="664"/>
      <c r="DN7" s="664"/>
      <c r="DO7" s="664"/>
      <c r="DP7" s="665"/>
      <c r="DQ7" s="669">
        <v>592537</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1142</v>
      </c>
      <c r="S8" s="664"/>
      <c r="T8" s="664"/>
      <c r="U8" s="664"/>
      <c r="V8" s="664"/>
      <c r="W8" s="664"/>
      <c r="X8" s="664"/>
      <c r="Y8" s="665"/>
      <c r="Z8" s="723">
        <v>0</v>
      </c>
      <c r="AA8" s="723"/>
      <c r="AB8" s="723"/>
      <c r="AC8" s="723"/>
      <c r="AD8" s="724">
        <v>1142</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9685</v>
      </c>
      <c r="BH8" s="664"/>
      <c r="BI8" s="664"/>
      <c r="BJ8" s="664"/>
      <c r="BK8" s="664"/>
      <c r="BL8" s="664"/>
      <c r="BM8" s="664"/>
      <c r="BN8" s="665"/>
      <c r="BO8" s="723">
        <v>0.7</v>
      </c>
      <c r="BP8" s="723"/>
      <c r="BQ8" s="723"/>
      <c r="BR8" s="723"/>
      <c r="BS8" s="669" t="s">
        <v>236</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872485</v>
      </c>
      <c r="CS8" s="664"/>
      <c r="CT8" s="664"/>
      <c r="CU8" s="664"/>
      <c r="CV8" s="664"/>
      <c r="CW8" s="664"/>
      <c r="CX8" s="664"/>
      <c r="CY8" s="665"/>
      <c r="CZ8" s="723">
        <v>19.2</v>
      </c>
      <c r="DA8" s="723"/>
      <c r="DB8" s="723"/>
      <c r="DC8" s="723"/>
      <c r="DD8" s="669">
        <v>972</v>
      </c>
      <c r="DE8" s="664"/>
      <c r="DF8" s="664"/>
      <c r="DG8" s="664"/>
      <c r="DH8" s="664"/>
      <c r="DI8" s="664"/>
      <c r="DJ8" s="664"/>
      <c r="DK8" s="664"/>
      <c r="DL8" s="664"/>
      <c r="DM8" s="664"/>
      <c r="DN8" s="664"/>
      <c r="DO8" s="664"/>
      <c r="DP8" s="665"/>
      <c r="DQ8" s="669">
        <v>476209</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979</v>
      </c>
      <c r="S9" s="664"/>
      <c r="T9" s="664"/>
      <c r="U9" s="664"/>
      <c r="V9" s="664"/>
      <c r="W9" s="664"/>
      <c r="X9" s="664"/>
      <c r="Y9" s="665"/>
      <c r="Z9" s="723">
        <v>0</v>
      </c>
      <c r="AA9" s="723"/>
      <c r="AB9" s="723"/>
      <c r="AC9" s="723"/>
      <c r="AD9" s="724">
        <v>979</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193456</v>
      </c>
      <c r="BH9" s="664"/>
      <c r="BI9" s="664"/>
      <c r="BJ9" s="664"/>
      <c r="BK9" s="664"/>
      <c r="BL9" s="664"/>
      <c r="BM9" s="664"/>
      <c r="BN9" s="665"/>
      <c r="BO9" s="723">
        <v>13.3</v>
      </c>
      <c r="BP9" s="723"/>
      <c r="BQ9" s="723"/>
      <c r="BR9" s="723"/>
      <c r="BS9" s="669" t="s">
        <v>182</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315360</v>
      </c>
      <c r="CS9" s="664"/>
      <c r="CT9" s="664"/>
      <c r="CU9" s="664"/>
      <c r="CV9" s="664"/>
      <c r="CW9" s="664"/>
      <c r="CX9" s="664"/>
      <c r="CY9" s="665"/>
      <c r="CZ9" s="723">
        <v>6.9</v>
      </c>
      <c r="DA9" s="723"/>
      <c r="DB9" s="723"/>
      <c r="DC9" s="723"/>
      <c r="DD9" s="669" t="s">
        <v>236</v>
      </c>
      <c r="DE9" s="664"/>
      <c r="DF9" s="664"/>
      <c r="DG9" s="664"/>
      <c r="DH9" s="664"/>
      <c r="DI9" s="664"/>
      <c r="DJ9" s="664"/>
      <c r="DK9" s="664"/>
      <c r="DL9" s="664"/>
      <c r="DM9" s="664"/>
      <c r="DN9" s="664"/>
      <c r="DO9" s="664"/>
      <c r="DP9" s="665"/>
      <c r="DQ9" s="669">
        <v>292566</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182</v>
      </c>
      <c r="S10" s="664"/>
      <c r="T10" s="664"/>
      <c r="U10" s="664"/>
      <c r="V10" s="664"/>
      <c r="W10" s="664"/>
      <c r="X10" s="664"/>
      <c r="Y10" s="665"/>
      <c r="Z10" s="723" t="s">
        <v>182</v>
      </c>
      <c r="AA10" s="723"/>
      <c r="AB10" s="723"/>
      <c r="AC10" s="723"/>
      <c r="AD10" s="724" t="s">
        <v>236</v>
      </c>
      <c r="AE10" s="724"/>
      <c r="AF10" s="724"/>
      <c r="AG10" s="724"/>
      <c r="AH10" s="724"/>
      <c r="AI10" s="724"/>
      <c r="AJ10" s="724"/>
      <c r="AK10" s="724"/>
      <c r="AL10" s="666" t="s">
        <v>182</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45578</v>
      </c>
      <c r="BH10" s="664"/>
      <c r="BI10" s="664"/>
      <c r="BJ10" s="664"/>
      <c r="BK10" s="664"/>
      <c r="BL10" s="664"/>
      <c r="BM10" s="664"/>
      <c r="BN10" s="665"/>
      <c r="BO10" s="723">
        <v>3.1</v>
      </c>
      <c r="BP10" s="723"/>
      <c r="BQ10" s="723"/>
      <c r="BR10" s="723"/>
      <c r="BS10" s="669" t="s">
        <v>182</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182</v>
      </c>
      <c r="CS10" s="664"/>
      <c r="CT10" s="664"/>
      <c r="CU10" s="664"/>
      <c r="CV10" s="664"/>
      <c r="CW10" s="664"/>
      <c r="CX10" s="664"/>
      <c r="CY10" s="665"/>
      <c r="CZ10" s="723" t="s">
        <v>182</v>
      </c>
      <c r="DA10" s="723"/>
      <c r="DB10" s="723"/>
      <c r="DC10" s="723"/>
      <c r="DD10" s="669" t="s">
        <v>236</v>
      </c>
      <c r="DE10" s="664"/>
      <c r="DF10" s="664"/>
      <c r="DG10" s="664"/>
      <c r="DH10" s="664"/>
      <c r="DI10" s="664"/>
      <c r="DJ10" s="664"/>
      <c r="DK10" s="664"/>
      <c r="DL10" s="664"/>
      <c r="DM10" s="664"/>
      <c r="DN10" s="664"/>
      <c r="DO10" s="664"/>
      <c r="DP10" s="665"/>
      <c r="DQ10" s="669" t="s">
        <v>182</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182</v>
      </c>
      <c r="S11" s="664"/>
      <c r="T11" s="664"/>
      <c r="U11" s="664"/>
      <c r="V11" s="664"/>
      <c r="W11" s="664"/>
      <c r="X11" s="664"/>
      <c r="Y11" s="665"/>
      <c r="Z11" s="723" t="s">
        <v>182</v>
      </c>
      <c r="AA11" s="723"/>
      <c r="AB11" s="723"/>
      <c r="AC11" s="723"/>
      <c r="AD11" s="724" t="s">
        <v>182</v>
      </c>
      <c r="AE11" s="724"/>
      <c r="AF11" s="724"/>
      <c r="AG11" s="724"/>
      <c r="AH11" s="724"/>
      <c r="AI11" s="724"/>
      <c r="AJ11" s="724"/>
      <c r="AK11" s="724"/>
      <c r="AL11" s="666" t="s">
        <v>182</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111905</v>
      </c>
      <c r="BH11" s="664"/>
      <c r="BI11" s="664"/>
      <c r="BJ11" s="664"/>
      <c r="BK11" s="664"/>
      <c r="BL11" s="664"/>
      <c r="BM11" s="664"/>
      <c r="BN11" s="665"/>
      <c r="BO11" s="723">
        <v>7.7</v>
      </c>
      <c r="BP11" s="723"/>
      <c r="BQ11" s="723"/>
      <c r="BR11" s="723"/>
      <c r="BS11" s="669" t="s">
        <v>182</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313465</v>
      </c>
      <c r="CS11" s="664"/>
      <c r="CT11" s="664"/>
      <c r="CU11" s="664"/>
      <c r="CV11" s="664"/>
      <c r="CW11" s="664"/>
      <c r="CX11" s="664"/>
      <c r="CY11" s="665"/>
      <c r="CZ11" s="723">
        <v>6.9</v>
      </c>
      <c r="DA11" s="723"/>
      <c r="DB11" s="723"/>
      <c r="DC11" s="723"/>
      <c r="DD11" s="669">
        <v>115596</v>
      </c>
      <c r="DE11" s="664"/>
      <c r="DF11" s="664"/>
      <c r="DG11" s="664"/>
      <c r="DH11" s="664"/>
      <c r="DI11" s="664"/>
      <c r="DJ11" s="664"/>
      <c r="DK11" s="664"/>
      <c r="DL11" s="664"/>
      <c r="DM11" s="664"/>
      <c r="DN11" s="664"/>
      <c r="DO11" s="664"/>
      <c r="DP11" s="665"/>
      <c r="DQ11" s="669">
        <v>175459</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166703</v>
      </c>
      <c r="S12" s="664"/>
      <c r="T12" s="664"/>
      <c r="U12" s="664"/>
      <c r="V12" s="664"/>
      <c r="W12" s="664"/>
      <c r="X12" s="664"/>
      <c r="Y12" s="665"/>
      <c r="Z12" s="723">
        <v>3.6</v>
      </c>
      <c r="AA12" s="723"/>
      <c r="AB12" s="723"/>
      <c r="AC12" s="723"/>
      <c r="AD12" s="724">
        <v>166703</v>
      </c>
      <c r="AE12" s="724"/>
      <c r="AF12" s="724"/>
      <c r="AG12" s="724"/>
      <c r="AH12" s="724"/>
      <c r="AI12" s="724"/>
      <c r="AJ12" s="724"/>
      <c r="AK12" s="724"/>
      <c r="AL12" s="666">
        <v>7.8</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1026327</v>
      </c>
      <c r="BH12" s="664"/>
      <c r="BI12" s="664"/>
      <c r="BJ12" s="664"/>
      <c r="BK12" s="664"/>
      <c r="BL12" s="664"/>
      <c r="BM12" s="664"/>
      <c r="BN12" s="665"/>
      <c r="BO12" s="723">
        <v>70.599999999999994</v>
      </c>
      <c r="BP12" s="723"/>
      <c r="BQ12" s="723"/>
      <c r="BR12" s="723"/>
      <c r="BS12" s="669" t="s">
        <v>182</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104751</v>
      </c>
      <c r="CS12" s="664"/>
      <c r="CT12" s="664"/>
      <c r="CU12" s="664"/>
      <c r="CV12" s="664"/>
      <c r="CW12" s="664"/>
      <c r="CX12" s="664"/>
      <c r="CY12" s="665"/>
      <c r="CZ12" s="723">
        <v>2.2999999999999998</v>
      </c>
      <c r="DA12" s="723"/>
      <c r="DB12" s="723"/>
      <c r="DC12" s="723"/>
      <c r="DD12" s="669" t="s">
        <v>236</v>
      </c>
      <c r="DE12" s="664"/>
      <c r="DF12" s="664"/>
      <c r="DG12" s="664"/>
      <c r="DH12" s="664"/>
      <c r="DI12" s="664"/>
      <c r="DJ12" s="664"/>
      <c r="DK12" s="664"/>
      <c r="DL12" s="664"/>
      <c r="DM12" s="664"/>
      <c r="DN12" s="664"/>
      <c r="DO12" s="664"/>
      <c r="DP12" s="665"/>
      <c r="DQ12" s="669">
        <v>85781</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16166</v>
      </c>
      <c r="S13" s="664"/>
      <c r="T13" s="664"/>
      <c r="U13" s="664"/>
      <c r="V13" s="664"/>
      <c r="W13" s="664"/>
      <c r="X13" s="664"/>
      <c r="Y13" s="665"/>
      <c r="Z13" s="723">
        <v>0.3</v>
      </c>
      <c r="AA13" s="723"/>
      <c r="AB13" s="723"/>
      <c r="AC13" s="723"/>
      <c r="AD13" s="724">
        <v>16166</v>
      </c>
      <c r="AE13" s="724"/>
      <c r="AF13" s="724"/>
      <c r="AG13" s="724"/>
      <c r="AH13" s="724"/>
      <c r="AI13" s="724"/>
      <c r="AJ13" s="724"/>
      <c r="AK13" s="724"/>
      <c r="AL13" s="666">
        <v>0.8</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1025861</v>
      </c>
      <c r="BH13" s="664"/>
      <c r="BI13" s="664"/>
      <c r="BJ13" s="664"/>
      <c r="BK13" s="664"/>
      <c r="BL13" s="664"/>
      <c r="BM13" s="664"/>
      <c r="BN13" s="665"/>
      <c r="BO13" s="723">
        <v>70.599999999999994</v>
      </c>
      <c r="BP13" s="723"/>
      <c r="BQ13" s="723"/>
      <c r="BR13" s="723"/>
      <c r="BS13" s="669" t="s">
        <v>236</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1235834</v>
      </c>
      <c r="CS13" s="664"/>
      <c r="CT13" s="664"/>
      <c r="CU13" s="664"/>
      <c r="CV13" s="664"/>
      <c r="CW13" s="664"/>
      <c r="CX13" s="664"/>
      <c r="CY13" s="665"/>
      <c r="CZ13" s="723">
        <v>27.2</v>
      </c>
      <c r="DA13" s="723"/>
      <c r="DB13" s="723"/>
      <c r="DC13" s="723"/>
      <c r="DD13" s="669">
        <v>863211</v>
      </c>
      <c r="DE13" s="664"/>
      <c r="DF13" s="664"/>
      <c r="DG13" s="664"/>
      <c r="DH13" s="664"/>
      <c r="DI13" s="664"/>
      <c r="DJ13" s="664"/>
      <c r="DK13" s="664"/>
      <c r="DL13" s="664"/>
      <c r="DM13" s="664"/>
      <c r="DN13" s="664"/>
      <c r="DO13" s="664"/>
      <c r="DP13" s="665"/>
      <c r="DQ13" s="669">
        <v>473424</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182</v>
      </c>
      <c r="S14" s="664"/>
      <c r="T14" s="664"/>
      <c r="U14" s="664"/>
      <c r="V14" s="664"/>
      <c r="W14" s="664"/>
      <c r="X14" s="664"/>
      <c r="Y14" s="665"/>
      <c r="Z14" s="723" t="s">
        <v>182</v>
      </c>
      <c r="AA14" s="723"/>
      <c r="AB14" s="723"/>
      <c r="AC14" s="723"/>
      <c r="AD14" s="724" t="s">
        <v>182</v>
      </c>
      <c r="AE14" s="724"/>
      <c r="AF14" s="724"/>
      <c r="AG14" s="724"/>
      <c r="AH14" s="724"/>
      <c r="AI14" s="724"/>
      <c r="AJ14" s="724"/>
      <c r="AK14" s="724"/>
      <c r="AL14" s="666" t="s">
        <v>236</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20296</v>
      </c>
      <c r="BH14" s="664"/>
      <c r="BI14" s="664"/>
      <c r="BJ14" s="664"/>
      <c r="BK14" s="664"/>
      <c r="BL14" s="664"/>
      <c r="BM14" s="664"/>
      <c r="BN14" s="665"/>
      <c r="BO14" s="723">
        <v>1.4</v>
      </c>
      <c r="BP14" s="723"/>
      <c r="BQ14" s="723"/>
      <c r="BR14" s="723"/>
      <c r="BS14" s="669" t="s">
        <v>236</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157967</v>
      </c>
      <c r="CS14" s="664"/>
      <c r="CT14" s="664"/>
      <c r="CU14" s="664"/>
      <c r="CV14" s="664"/>
      <c r="CW14" s="664"/>
      <c r="CX14" s="664"/>
      <c r="CY14" s="665"/>
      <c r="CZ14" s="723">
        <v>3.5</v>
      </c>
      <c r="DA14" s="723"/>
      <c r="DB14" s="723"/>
      <c r="DC14" s="723"/>
      <c r="DD14" s="669">
        <v>18042</v>
      </c>
      <c r="DE14" s="664"/>
      <c r="DF14" s="664"/>
      <c r="DG14" s="664"/>
      <c r="DH14" s="664"/>
      <c r="DI14" s="664"/>
      <c r="DJ14" s="664"/>
      <c r="DK14" s="664"/>
      <c r="DL14" s="664"/>
      <c r="DM14" s="664"/>
      <c r="DN14" s="664"/>
      <c r="DO14" s="664"/>
      <c r="DP14" s="665"/>
      <c r="DQ14" s="669">
        <v>150581</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14195</v>
      </c>
      <c r="S15" s="664"/>
      <c r="T15" s="664"/>
      <c r="U15" s="664"/>
      <c r="V15" s="664"/>
      <c r="W15" s="664"/>
      <c r="X15" s="664"/>
      <c r="Y15" s="665"/>
      <c r="Z15" s="723">
        <v>0.3</v>
      </c>
      <c r="AA15" s="723"/>
      <c r="AB15" s="723"/>
      <c r="AC15" s="723"/>
      <c r="AD15" s="724">
        <v>14195</v>
      </c>
      <c r="AE15" s="724"/>
      <c r="AF15" s="724"/>
      <c r="AG15" s="724"/>
      <c r="AH15" s="724"/>
      <c r="AI15" s="724"/>
      <c r="AJ15" s="724"/>
      <c r="AK15" s="724"/>
      <c r="AL15" s="666">
        <v>0.7</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46623</v>
      </c>
      <c r="BH15" s="664"/>
      <c r="BI15" s="664"/>
      <c r="BJ15" s="664"/>
      <c r="BK15" s="664"/>
      <c r="BL15" s="664"/>
      <c r="BM15" s="664"/>
      <c r="BN15" s="665"/>
      <c r="BO15" s="723">
        <v>3.2</v>
      </c>
      <c r="BP15" s="723"/>
      <c r="BQ15" s="723"/>
      <c r="BR15" s="723"/>
      <c r="BS15" s="669" t="s">
        <v>182</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424638</v>
      </c>
      <c r="CS15" s="664"/>
      <c r="CT15" s="664"/>
      <c r="CU15" s="664"/>
      <c r="CV15" s="664"/>
      <c r="CW15" s="664"/>
      <c r="CX15" s="664"/>
      <c r="CY15" s="665"/>
      <c r="CZ15" s="723">
        <v>9.4</v>
      </c>
      <c r="DA15" s="723"/>
      <c r="DB15" s="723"/>
      <c r="DC15" s="723"/>
      <c r="DD15" s="669">
        <v>78244</v>
      </c>
      <c r="DE15" s="664"/>
      <c r="DF15" s="664"/>
      <c r="DG15" s="664"/>
      <c r="DH15" s="664"/>
      <c r="DI15" s="664"/>
      <c r="DJ15" s="664"/>
      <c r="DK15" s="664"/>
      <c r="DL15" s="664"/>
      <c r="DM15" s="664"/>
      <c r="DN15" s="664"/>
      <c r="DO15" s="664"/>
      <c r="DP15" s="665"/>
      <c r="DQ15" s="669">
        <v>374981</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182</v>
      </c>
      <c r="S16" s="664"/>
      <c r="T16" s="664"/>
      <c r="U16" s="664"/>
      <c r="V16" s="664"/>
      <c r="W16" s="664"/>
      <c r="X16" s="664"/>
      <c r="Y16" s="665"/>
      <c r="Z16" s="723" t="s">
        <v>236</v>
      </c>
      <c r="AA16" s="723"/>
      <c r="AB16" s="723"/>
      <c r="AC16" s="723"/>
      <c r="AD16" s="724" t="s">
        <v>182</v>
      </c>
      <c r="AE16" s="724"/>
      <c r="AF16" s="724"/>
      <c r="AG16" s="724"/>
      <c r="AH16" s="724"/>
      <c r="AI16" s="724"/>
      <c r="AJ16" s="724"/>
      <c r="AK16" s="724"/>
      <c r="AL16" s="666" t="s">
        <v>182</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182</v>
      </c>
      <c r="BH16" s="664"/>
      <c r="BI16" s="664"/>
      <c r="BJ16" s="664"/>
      <c r="BK16" s="664"/>
      <c r="BL16" s="664"/>
      <c r="BM16" s="664"/>
      <c r="BN16" s="665"/>
      <c r="BO16" s="723" t="s">
        <v>182</v>
      </c>
      <c r="BP16" s="723"/>
      <c r="BQ16" s="723"/>
      <c r="BR16" s="723"/>
      <c r="BS16" s="669" t="s">
        <v>182</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53128</v>
      </c>
      <c r="CS16" s="664"/>
      <c r="CT16" s="664"/>
      <c r="CU16" s="664"/>
      <c r="CV16" s="664"/>
      <c r="CW16" s="664"/>
      <c r="CX16" s="664"/>
      <c r="CY16" s="665"/>
      <c r="CZ16" s="723">
        <v>1.2</v>
      </c>
      <c r="DA16" s="723"/>
      <c r="DB16" s="723"/>
      <c r="DC16" s="723"/>
      <c r="DD16" s="669" t="s">
        <v>182</v>
      </c>
      <c r="DE16" s="664"/>
      <c r="DF16" s="664"/>
      <c r="DG16" s="664"/>
      <c r="DH16" s="664"/>
      <c r="DI16" s="664"/>
      <c r="DJ16" s="664"/>
      <c r="DK16" s="664"/>
      <c r="DL16" s="664"/>
      <c r="DM16" s="664"/>
      <c r="DN16" s="664"/>
      <c r="DO16" s="664"/>
      <c r="DP16" s="665"/>
      <c r="DQ16" s="669">
        <v>200</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4534</v>
      </c>
      <c r="S17" s="664"/>
      <c r="T17" s="664"/>
      <c r="U17" s="664"/>
      <c r="V17" s="664"/>
      <c r="W17" s="664"/>
      <c r="X17" s="664"/>
      <c r="Y17" s="665"/>
      <c r="Z17" s="723">
        <v>0.1</v>
      </c>
      <c r="AA17" s="723"/>
      <c r="AB17" s="723"/>
      <c r="AC17" s="723"/>
      <c r="AD17" s="724">
        <v>4534</v>
      </c>
      <c r="AE17" s="724"/>
      <c r="AF17" s="724"/>
      <c r="AG17" s="724"/>
      <c r="AH17" s="724"/>
      <c r="AI17" s="724"/>
      <c r="AJ17" s="724"/>
      <c r="AK17" s="724"/>
      <c r="AL17" s="666">
        <v>0.2</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182</v>
      </c>
      <c r="BH17" s="664"/>
      <c r="BI17" s="664"/>
      <c r="BJ17" s="664"/>
      <c r="BK17" s="664"/>
      <c r="BL17" s="664"/>
      <c r="BM17" s="664"/>
      <c r="BN17" s="665"/>
      <c r="BO17" s="723" t="s">
        <v>182</v>
      </c>
      <c r="BP17" s="723"/>
      <c r="BQ17" s="723"/>
      <c r="BR17" s="723"/>
      <c r="BS17" s="669" t="s">
        <v>182</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346856</v>
      </c>
      <c r="CS17" s="664"/>
      <c r="CT17" s="664"/>
      <c r="CU17" s="664"/>
      <c r="CV17" s="664"/>
      <c r="CW17" s="664"/>
      <c r="CX17" s="664"/>
      <c r="CY17" s="665"/>
      <c r="CZ17" s="723">
        <v>7.6</v>
      </c>
      <c r="DA17" s="723"/>
      <c r="DB17" s="723"/>
      <c r="DC17" s="723"/>
      <c r="DD17" s="669" t="s">
        <v>236</v>
      </c>
      <c r="DE17" s="664"/>
      <c r="DF17" s="664"/>
      <c r="DG17" s="664"/>
      <c r="DH17" s="664"/>
      <c r="DI17" s="664"/>
      <c r="DJ17" s="664"/>
      <c r="DK17" s="664"/>
      <c r="DL17" s="664"/>
      <c r="DM17" s="664"/>
      <c r="DN17" s="664"/>
      <c r="DO17" s="664"/>
      <c r="DP17" s="665"/>
      <c r="DQ17" s="669">
        <v>325761</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704957</v>
      </c>
      <c r="S18" s="664"/>
      <c r="T18" s="664"/>
      <c r="U18" s="664"/>
      <c r="V18" s="664"/>
      <c r="W18" s="664"/>
      <c r="X18" s="664"/>
      <c r="Y18" s="665"/>
      <c r="Z18" s="723">
        <v>15.1</v>
      </c>
      <c r="AA18" s="723"/>
      <c r="AB18" s="723"/>
      <c r="AC18" s="723"/>
      <c r="AD18" s="724">
        <v>371557</v>
      </c>
      <c r="AE18" s="724"/>
      <c r="AF18" s="724"/>
      <c r="AG18" s="724"/>
      <c r="AH18" s="724"/>
      <c r="AI18" s="724"/>
      <c r="AJ18" s="724"/>
      <c r="AK18" s="724"/>
      <c r="AL18" s="666">
        <v>17.399999999999999</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182</v>
      </c>
      <c r="BP18" s="723"/>
      <c r="BQ18" s="723"/>
      <c r="BR18" s="723"/>
      <c r="BS18" s="669" t="s">
        <v>182</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v>15133</v>
      </c>
      <c r="CS18" s="664"/>
      <c r="CT18" s="664"/>
      <c r="CU18" s="664"/>
      <c r="CV18" s="664"/>
      <c r="CW18" s="664"/>
      <c r="CX18" s="664"/>
      <c r="CY18" s="665"/>
      <c r="CZ18" s="723">
        <v>0.3</v>
      </c>
      <c r="DA18" s="723"/>
      <c r="DB18" s="723"/>
      <c r="DC18" s="723"/>
      <c r="DD18" s="669">
        <v>15133</v>
      </c>
      <c r="DE18" s="664"/>
      <c r="DF18" s="664"/>
      <c r="DG18" s="664"/>
      <c r="DH18" s="664"/>
      <c r="DI18" s="664"/>
      <c r="DJ18" s="664"/>
      <c r="DK18" s="664"/>
      <c r="DL18" s="664"/>
      <c r="DM18" s="664"/>
      <c r="DN18" s="664"/>
      <c r="DO18" s="664"/>
      <c r="DP18" s="665"/>
      <c r="DQ18" s="669">
        <v>15133</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371557</v>
      </c>
      <c r="S19" s="664"/>
      <c r="T19" s="664"/>
      <c r="U19" s="664"/>
      <c r="V19" s="664"/>
      <c r="W19" s="664"/>
      <c r="X19" s="664"/>
      <c r="Y19" s="665"/>
      <c r="Z19" s="723">
        <v>8</v>
      </c>
      <c r="AA19" s="723"/>
      <c r="AB19" s="723"/>
      <c r="AC19" s="723"/>
      <c r="AD19" s="724">
        <v>371557</v>
      </c>
      <c r="AE19" s="724"/>
      <c r="AF19" s="724"/>
      <c r="AG19" s="724"/>
      <c r="AH19" s="724"/>
      <c r="AI19" s="724"/>
      <c r="AJ19" s="724"/>
      <c r="AK19" s="724"/>
      <c r="AL19" s="666">
        <v>17.399999999999999</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t="s">
        <v>182</v>
      </c>
      <c r="BH19" s="664"/>
      <c r="BI19" s="664"/>
      <c r="BJ19" s="664"/>
      <c r="BK19" s="664"/>
      <c r="BL19" s="664"/>
      <c r="BM19" s="664"/>
      <c r="BN19" s="665"/>
      <c r="BO19" s="723" t="s">
        <v>236</v>
      </c>
      <c r="BP19" s="723"/>
      <c r="BQ19" s="723"/>
      <c r="BR19" s="723"/>
      <c r="BS19" s="669" t="s">
        <v>182</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182</v>
      </c>
      <c r="CS19" s="664"/>
      <c r="CT19" s="664"/>
      <c r="CU19" s="664"/>
      <c r="CV19" s="664"/>
      <c r="CW19" s="664"/>
      <c r="CX19" s="664"/>
      <c r="CY19" s="665"/>
      <c r="CZ19" s="723" t="s">
        <v>182</v>
      </c>
      <c r="DA19" s="723"/>
      <c r="DB19" s="723"/>
      <c r="DC19" s="723"/>
      <c r="DD19" s="669" t="s">
        <v>236</v>
      </c>
      <c r="DE19" s="664"/>
      <c r="DF19" s="664"/>
      <c r="DG19" s="664"/>
      <c r="DH19" s="664"/>
      <c r="DI19" s="664"/>
      <c r="DJ19" s="664"/>
      <c r="DK19" s="664"/>
      <c r="DL19" s="664"/>
      <c r="DM19" s="664"/>
      <c r="DN19" s="664"/>
      <c r="DO19" s="664"/>
      <c r="DP19" s="665"/>
      <c r="DQ19" s="669" t="s">
        <v>182</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103849</v>
      </c>
      <c r="S20" s="664"/>
      <c r="T20" s="664"/>
      <c r="U20" s="664"/>
      <c r="V20" s="664"/>
      <c r="W20" s="664"/>
      <c r="X20" s="664"/>
      <c r="Y20" s="665"/>
      <c r="Z20" s="723">
        <v>2.2000000000000002</v>
      </c>
      <c r="AA20" s="723"/>
      <c r="AB20" s="723"/>
      <c r="AC20" s="723"/>
      <c r="AD20" s="724" t="s">
        <v>182</v>
      </c>
      <c r="AE20" s="724"/>
      <c r="AF20" s="724"/>
      <c r="AG20" s="724"/>
      <c r="AH20" s="724"/>
      <c r="AI20" s="724"/>
      <c r="AJ20" s="724"/>
      <c r="AK20" s="724"/>
      <c r="AL20" s="666" t="s">
        <v>182</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t="s">
        <v>182</v>
      </c>
      <c r="BH20" s="664"/>
      <c r="BI20" s="664"/>
      <c r="BJ20" s="664"/>
      <c r="BK20" s="664"/>
      <c r="BL20" s="664"/>
      <c r="BM20" s="664"/>
      <c r="BN20" s="665"/>
      <c r="BO20" s="723" t="s">
        <v>236</v>
      </c>
      <c r="BP20" s="723"/>
      <c r="BQ20" s="723"/>
      <c r="BR20" s="723"/>
      <c r="BS20" s="669" t="s">
        <v>182</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4541406</v>
      </c>
      <c r="CS20" s="664"/>
      <c r="CT20" s="664"/>
      <c r="CU20" s="664"/>
      <c r="CV20" s="664"/>
      <c r="CW20" s="664"/>
      <c r="CX20" s="664"/>
      <c r="CY20" s="665"/>
      <c r="CZ20" s="723">
        <v>100</v>
      </c>
      <c r="DA20" s="723"/>
      <c r="DB20" s="723"/>
      <c r="DC20" s="723"/>
      <c r="DD20" s="669">
        <v>1128863</v>
      </c>
      <c r="DE20" s="664"/>
      <c r="DF20" s="664"/>
      <c r="DG20" s="664"/>
      <c r="DH20" s="664"/>
      <c r="DI20" s="664"/>
      <c r="DJ20" s="664"/>
      <c r="DK20" s="664"/>
      <c r="DL20" s="664"/>
      <c r="DM20" s="664"/>
      <c r="DN20" s="664"/>
      <c r="DO20" s="664"/>
      <c r="DP20" s="665"/>
      <c r="DQ20" s="669">
        <v>3041328</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229551</v>
      </c>
      <c r="S21" s="664"/>
      <c r="T21" s="664"/>
      <c r="U21" s="664"/>
      <c r="V21" s="664"/>
      <c r="W21" s="664"/>
      <c r="X21" s="664"/>
      <c r="Y21" s="665"/>
      <c r="Z21" s="723">
        <v>4.9000000000000004</v>
      </c>
      <c r="AA21" s="723"/>
      <c r="AB21" s="723"/>
      <c r="AC21" s="723"/>
      <c r="AD21" s="724" t="s">
        <v>236</v>
      </c>
      <c r="AE21" s="724"/>
      <c r="AF21" s="724"/>
      <c r="AG21" s="724"/>
      <c r="AH21" s="724"/>
      <c r="AI21" s="724"/>
      <c r="AJ21" s="724"/>
      <c r="AK21" s="724"/>
      <c r="AL21" s="666" t="s">
        <v>182</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236</v>
      </c>
      <c r="BH21" s="664"/>
      <c r="BI21" s="664"/>
      <c r="BJ21" s="664"/>
      <c r="BK21" s="664"/>
      <c r="BL21" s="664"/>
      <c r="BM21" s="664"/>
      <c r="BN21" s="665"/>
      <c r="BO21" s="723" t="s">
        <v>182</v>
      </c>
      <c r="BP21" s="723"/>
      <c r="BQ21" s="723"/>
      <c r="BR21" s="723"/>
      <c r="BS21" s="669" t="s">
        <v>182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2411245</v>
      </c>
      <c r="S22" s="664"/>
      <c r="T22" s="664"/>
      <c r="U22" s="664"/>
      <c r="V22" s="664"/>
      <c r="W22" s="664"/>
      <c r="X22" s="664"/>
      <c r="Y22" s="665"/>
      <c r="Z22" s="723">
        <v>51.6</v>
      </c>
      <c r="AA22" s="723"/>
      <c r="AB22" s="723"/>
      <c r="AC22" s="723"/>
      <c r="AD22" s="724">
        <v>2077845</v>
      </c>
      <c r="AE22" s="724"/>
      <c r="AF22" s="724"/>
      <c r="AG22" s="724"/>
      <c r="AH22" s="724"/>
      <c r="AI22" s="724"/>
      <c r="AJ22" s="724"/>
      <c r="AK22" s="724"/>
      <c r="AL22" s="666">
        <v>97.4</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236</v>
      </c>
      <c r="BP22" s="723"/>
      <c r="BQ22" s="723"/>
      <c r="BR22" s="723"/>
      <c r="BS22" s="669" t="s">
        <v>182</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1162</v>
      </c>
      <c r="S23" s="664"/>
      <c r="T23" s="664"/>
      <c r="U23" s="664"/>
      <c r="V23" s="664"/>
      <c r="W23" s="664"/>
      <c r="X23" s="664"/>
      <c r="Y23" s="665"/>
      <c r="Z23" s="723">
        <v>0</v>
      </c>
      <c r="AA23" s="723"/>
      <c r="AB23" s="723"/>
      <c r="AC23" s="723"/>
      <c r="AD23" s="724">
        <v>1162</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182</v>
      </c>
      <c r="BH23" s="664"/>
      <c r="BI23" s="664"/>
      <c r="BJ23" s="664"/>
      <c r="BK23" s="664"/>
      <c r="BL23" s="664"/>
      <c r="BM23" s="664"/>
      <c r="BN23" s="665"/>
      <c r="BO23" s="723" t="s">
        <v>182</v>
      </c>
      <c r="BP23" s="723"/>
      <c r="BQ23" s="723"/>
      <c r="BR23" s="723"/>
      <c r="BS23" s="669" t="s">
        <v>182</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1813</v>
      </c>
      <c r="S24" s="664"/>
      <c r="T24" s="664"/>
      <c r="U24" s="664"/>
      <c r="V24" s="664"/>
      <c r="W24" s="664"/>
      <c r="X24" s="664"/>
      <c r="Y24" s="665"/>
      <c r="Z24" s="723">
        <v>0</v>
      </c>
      <c r="AA24" s="723"/>
      <c r="AB24" s="723"/>
      <c r="AC24" s="723"/>
      <c r="AD24" s="724" t="s">
        <v>236</v>
      </c>
      <c r="AE24" s="724"/>
      <c r="AF24" s="724"/>
      <c r="AG24" s="724"/>
      <c r="AH24" s="724"/>
      <c r="AI24" s="724"/>
      <c r="AJ24" s="724"/>
      <c r="AK24" s="724"/>
      <c r="AL24" s="666" t="s">
        <v>236</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182</v>
      </c>
      <c r="BH24" s="664"/>
      <c r="BI24" s="664"/>
      <c r="BJ24" s="664"/>
      <c r="BK24" s="664"/>
      <c r="BL24" s="664"/>
      <c r="BM24" s="664"/>
      <c r="BN24" s="665"/>
      <c r="BO24" s="723" t="s">
        <v>182</v>
      </c>
      <c r="BP24" s="723"/>
      <c r="BQ24" s="723"/>
      <c r="BR24" s="723"/>
      <c r="BS24" s="669" t="s">
        <v>182</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1450807</v>
      </c>
      <c r="CS24" s="727"/>
      <c r="CT24" s="727"/>
      <c r="CU24" s="727"/>
      <c r="CV24" s="727"/>
      <c r="CW24" s="727"/>
      <c r="CX24" s="727"/>
      <c r="CY24" s="773"/>
      <c r="CZ24" s="774">
        <v>31.9</v>
      </c>
      <c r="DA24" s="743"/>
      <c r="DB24" s="743"/>
      <c r="DC24" s="777"/>
      <c r="DD24" s="772">
        <v>1074327</v>
      </c>
      <c r="DE24" s="727"/>
      <c r="DF24" s="727"/>
      <c r="DG24" s="727"/>
      <c r="DH24" s="727"/>
      <c r="DI24" s="727"/>
      <c r="DJ24" s="727"/>
      <c r="DK24" s="773"/>
      <c r="DL24" s="772">
        <v>1072537</v>
      </c>
      <c r="DM24" s="727"/>
      <c r="DN24" s="727"/>
      <c r="DO24" s="727"/>
      <c r="DP24" s="727"/>
      <c r="DQ24" s="727"/>
      <c r="DR24" s="727"/>
      <c r="DS24" s="727"/>
      <c r="DT24" s="727"/>
      <c r="DU24" s="727"/>
      <c r="DV24" s="773"/>
      <c r="DW24" s="774">
        <v>47.3</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80506</v>
      </c>
      <c r="S25" s="664"/>
      <c r="T25" s="664"/>
      <c r="U25" s="664"/>
      <c r="V25" s="664"/>
      <c r="W25" s="664"/>
      <c r="X25" s="664"/>
      <c r="Y25" s="665"/>
      <c r="Z25" s="723">
        <v>1.7</v>
      </c>
      <c r="AA25" s="723"/>
      <c r="AB25" s="723"/>
      <c r="AC25" s="723"/>
      <c r="AD25" s="724" t="s">
        <v>182</v>
      </c>
      <c r="AE25" s="724"/>
      <c r="AF25" s="724"/>
      <c r="AG25" s="724"/>
      <c r="AH25" s="724"/>
      <c r="AI25" s="724"/>
      <c r="AJ25" s="724"/>
      <c r="AK25" s="724"/>
      <c r="AL25" s="666" t="s">
        <v>236</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182</v>
      </c>
      <c r="BH25" s="664"/>
      <c r="BI25" s="664"/>
      <c r="BJ25" s="664"/>
      <c r="BK25" s="664"/>
      <c r="BL25" s="664"/>
      <c r="BM25" s="664"/>
      <c r="BN25" s="665"/>
      <c r="BO25" s="723" t="s">
        <v>236</v>
      </c>
      <c r="BP25" s="723"/>
      <c r="BQ25" s="723"/>
      <c r="BR25" s="723"/>
      <c r="BS25" s="669" t="s">
        <v>182</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624772</v>
      </c>
      <c r="CS25" s="662"/>
      <c r="CT25" s="662"/>
      <c r="CU25" s="662"/>
      <c r="CV25" s="662"/>
      <c r="CW25" s="662"/>
      <c r="CX25" s="662"/>
      <c r="CY25" s="663"/>
      <c r="CZ25" s="666">
        <v>13.8</v>
      </c>
      <c r="DA25" s="695"/>
      <c r="DB25" s="695"/>
      <c r="DC25" s="696"/>
      <c r="DD25" s="669">
        <v>611799</v>
      </c>
      <c r="DE25" s="662"/>
      <c r="DF25" s="662"/>
      <c r="DG25" s="662"/>
      <c r="DH25" s="662"/>
      <c r="DI25" s="662"/>
      <c r="DJ25" s="662"/>
      <c r="DK25" s="663"/>
      <c r="DL25" s="669">
        <v>610361</v>
      </c>
      <c r="DM25" s="662"/>
      <c r="DN25" s="662"/>
      <c r="DO25" s="662"/>
      <c r="DP25" s="662"/>
      <c r="DQ25" s="662"/>
      <c r="DR25" s="662"/>
      <c r="DS25" s="662"/>
      <c r="DT25" s="662"/>
      <c r="DU25" s="662"/>
      <c r="DV25" s="663"/>
      <c r="DW25" s="666">
        <v>26.9</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20128</v>
      </c>
      <c r="S26" s="664"/>
      <c r="T26" s="664"/>
      <c r="U26" s="664"/>
      <c r="V26" s="664"/>
      <c r="W26" s="664"/>
      <c r="X26" s="664"/>
      <c r="Y26" s="665"/>
      <c r="Z26" s="723">
        <v>0.4</v>
      </c>
      <c r="AA26" s="723"/>
      <c r="AB26" s="723"/>
      <c r="AC26" s="723"/>
      <c r="AD26" s="724" t="s">
        <v>182</v>
      </c>
      <c r="AE26" s="724"/>
      <c r="AF26" s="724"/>
      <c r="AG26" s="724"/>
      <c r="AH26" s="724"/>
      <c r="AI26" s="724"/>
      <c r="AJ26" s="724"/>
      <c r="AK26" s="724"/>
      <c r="AL26" s="666" t="s">
        <v>182</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182</v>
      </c>
      <c r="BH26" s="664"/>
      <c r="BI26" s="664"/>
      <c r="BJ26" s="664"/>
      <c r="BK26" s="664"/>
      <c r="BL26" s="664"/>
      <c r="BM26" s="664"/>
      <c r="BN26" s="665"/>
      <c r="BO26" s="723" t="s">
        <v>182</v>
      </c>
      <c r="BP26" s="723"/>
      <c r="BQ26" s="723"/>
      <c r="BR26" s="723"/>
      <c r="BS26" s="669" t="s">
        <v>182</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364810</v>
      </c>
      <c r="CS26" s="664"/>
      <c r="CT26" s="664"/>
      <c r="CU26" s="664"/>
      <c r="CV26" s="664"/>
      <c r="CW26" s="664"/>
      <c r="CX26" s="664"/>
      <c r="CY26" s="665"/>
      <c r="CZ26" s="666">
        <v>8</v>
      </c>
      <c r="DA26" s="695"/>
      <c r="DB26" s="695"/>
      <c r="DC26" s="696"/>
      <c r="DD26" s="669">
        <v>355592</v>
      </c>
      <c r="DE26" s="664"/>
      <c r="DF26" s="664"/>
      <c r="DG26" s="664"/>
      <c r="DH26" s="664"/>
      <c r="DI26" s="664"/>
      <c r="DJ26" s="664"/>
      <c r="DK26" s="665"/>
      <c r="DL26" s="669" t="s">
        <v>182</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815980</v>
      </c>
      <c r="S27" s="664"/>
      <c r="T27" s="664"/>
      <c r="U27" s="664"/>
      <c r="V27" s="664"/>
      <c r="W27" s="664"/>
      <c r="X27" s="664"/>
      <c r="Y27" s="665"/>
      <c r="Z27" s="723">
        <v>17.5</v>
      </c>
      <c r="AA27" s="723"/>
      <c r="AB27" s="723"/>
      <c r="AC27" s="723"/>
      <c r="AD27" s="724" t="s">
        <v>182</v>
      </c>
      <c r="AE27" s="724"/>
      <c r="AF27" s="724"/>
      <c r="AG27" s="724"/>
      <c r="AH27" s="724"/>
      <c r="AI27" s="724"/>
      <c r="AJ27" s="724"/>
      <c r="AK27" s="724"/>
      <c r="AL27" s="666" t="s">
        <v>236</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1453870</v>
      </c>
      <c r="BH27" s="664"/>
      <c r="BI27" s="664"/>
      <c r="BJ27" s="664"/>
      <c r="BK27" s="664"/>
      <c r="BL27" s="664"/>
      <c r="BM27" s="664"/>
      <c r="BN27" s="665"/>
      <c r="BO27" s="723">
        <v>100</v>
      </c>
      <c r="BP27" s="723"/>
      <c r="BQ27" s="723"/>
      <c r="BR27" s="723"/>
      <c r="BS27" s="669" t="s">
        <v>182</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479179</v>
      </c>
      <c r="CS27" s="662"/>
      <c r="CT27" s="662"/>
      <c r="CU27" s="662"/>
      <c r="CV27" s="662"/>
      <c r="CW27" s="662"/>
      <c r="CX27" s="662"/>
      <c r="CY27" s="663"/>
      <c r="CZ27" s="666">
        <v>10.6</v>
      </c>
      <c r="DA27" s="695"/>
      <c r="DB27" s="695"/>
      <c r="DC27" s="696"/>
      <c r="DD27" s="669">
        <v>136767</v>
      </c>
      <c r="DE27" s="662"/>
      <c r="DF27" s="662"/>
      <c r="DG27" s="662"/>
      <c r="DH27" s="662"/>
      <c r="DI27" s="662"/>
      <c r="DJ27" s="662"/>
      <c r="DK27" s="663"/>
      <c r="DL27" s="669">
        <v>136415</v>
      </c>
      <c r="DM27" s="662"/>
      <c r="DN27" s="662"/>
      <c r="DO27" s="662"/>
      <c r="DP27" s="662"/>
      <c r="DQ27" s="662"/>
      <c r="DR27" s="662"/>
      <c r="DS27" s="662"/>
      <c r="DT27" s="662"/>
      <c r="DU27" s="662"/>
      <c r="DV27" s="663"/>
      <c r="DW27" s="666">
        <v>6</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v>24865</v>
      </c>
      <c r="S28" s="664"/>
      <c r="T28" s="664"/>
      <c r="U28" s="664"/>
      <c r="V28" s="664"/>
      <c r="W28" s="664"/>
      <c r="X28" s="664"/>
      <c r="Y28" s="665"/>
      <c r="Z28" s="723">
        <v>0.5</v>
      </c>
      <c r="AA28" s="723"/>
      <c r="AB28" s="723"/>
      <c r="AC28" s="723"/>
      <c r="AD28" s="724">
        <v>24865</v>
      </c>
      <c r="AE28" s="724"/>
      <c r="AF28" s="724"/>
      <c r="AG28" s="724"/>
      <c r="AH28" s="724"/>
      <c r="AI28" s="724"/>
      <c r="AJ28" s="724"/>
      <c r="AK28" s="724"/>
      <c r="AL28" s="666">
        <v>1.2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346856</v>
      </c>
      <c r="CS28" s="664"/>
      <c r="CT28" s="664"/>
      <c r="CU28" s="664"/>
      <c r="CV28" s="664"/>
      <c r="CW28" s="664"/>
      <c r="CX28" s="664"/>
      <c r="CY28" s="665"/>
      <c r="CZ28" s="666">
        <v>7.6</v>
      </c>
      <c r="DA28" s="695"/>
      <c r="DB28" s="695"/>
      <c r="DC28" s="696"/>
      <c r="DD28" s="669">
        <v>325761</v>
      </c>
      <c r="DE28" s="664"/>
      <c r="DF28" s="664"/>
      <c r="DG28" s="664"/>
      <c r="DH28" s="664"/>
      <c r="DI28" s="664"/>
      <c r="DJ28" s="664"/>
      <c r="DK28" s="665"/>
      <c r="DL28" s="669">
        <v>325761</v>
      </c>
      <c r="DM28" s="664"/>
      <c r="DN28" s="664"/>
      <c r="DO28" s="664"/>
      <c r="DP28" s="664"/>
      <c r="DQ28" s="664"/>
      <c r="DR28" s="664"/>
      <c r="DS28" s="664"/>
      <c r="DT28" s="664"/>
      <c r="DU28" s="664"/>
      <c r="DV28" s="665"/>
      <c r="DW28" s="666">
        <v>14.4</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232850</v>
      </c>
      <c r="S29" s="664"/>
      <c r="T29" s="664"/>
      <c r="U29" s="664"/>
      <c r="V29" s="664"/>
      <c r="W29" s="664"/>
      <c r="X29" s="664"/>
      <c r="Y29" s="665"/>
      <c r="Z29" s="723">
        <v>5</v>
      </c>
      <c r="AA29" s="723"/>
      <c r="AB29" s="723"/>
      <c r="AC29" s="723"/>
      <c r="AD29" s="724" t="s">
        <v>236</v>
      </c>
      <c r="AE29" s="724"/>
      <c r="AF29" s="724"/>
      <c r="AG29" s="724"/>
      <c r="AH29" s="724"/>
      <c r="AI29" s="724"/>
      <c r="AJ29" s="724"/>
      <c r="AK29" s="724"/>
      <c r="AL29" s="666" t="s">
        <v>182</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346856</v>
      </c>
      <c r="CS29" s="662"/>
      <c r="CT29" s="662"/>
      <c r="CU29" s="662"/>
      <c r="CV29" s="662"/>
      <c r="CW29" s="662"/>
      <c r="CX29" s="662"/>
      <c r="CY29" s="663"/>
      <c r="CZ29" s="666">
        <v>7.6</v>
      </c>
      <c r="DA29" s="695"/>
      <c r="DB29" s="695"/>
      <c r="DC29" s="696"/>
      <c r="DD29" s="669">
        <v>325761</v>
      </c>
      <c r="DE29" s="662"/>
      <c r="DF29" s="662"/>
      <c r="DG29" s="662"/>
      <c r="DH29" s="662"/>
      <c r="DI29" s="662"/>
      <c r="DJ29" s="662"/>
      <c r="DK29" s="663"/>
      <c r="DL29" s="669">
        <v>325761</v>
      </c>
      <c r="DM29" s="662"/>
      <c r="DN29" s="662"/>
      <c r="DO29" s="662"/>
      <c r="DP29" s="662"/>
      <c r="DQ29" s="662"/>
      <c r="DR29" s="662"/>
      <c r="DS29" s="662"/>
      <c r="DT29" s="662"/>
      <c r="DU29" s="662"/>
      <c r="DV29" s="663"/>
      <c r="DW29" s="666">
        <v>14.4</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85012</v>
      </c>
      <c r="S30" s="664"/>
      <c r="T30" s="664"/>
      <c r="U30" s="664"/>
      <c r="V30" s="664"/>
      <c r="W30" s="664"/>
      <c r="X30" s="664"/>
      <c r="Y30" s="665"/>
      <c r="Z30" s="723">
        <v>1.8</v>
      </c>
      <c r="AA30" s="723"/>
      <c r="AB30" s="723"/>
      <c r="AC30" s="723"/>
      <c r="AD30" s="724">
        <v>29842</v>
      </c>
      <c r="AE30" s="724"/>
      <c r="AF30" s="724"/>
      <c r="AG30" s="724"/>
      <c r="AH30" s="724"/>
      <c r="AI30" s="724"/>
      <c r="AJ30" s="724"/>
      <c r="AK30" s="724"/>
      <c r="AL30" s="666">
        <v>1.4</v>
      </c>
      <c r="AM30" s="667"/>
      <c r="AN30" s="667"/>
      <c r="AO30" s="725"/>
      <c r="AP30" s="751" t="s">
        <v>312</v>
      </c>
      <c r="AQ30" s="752"/>
      <c r="AR30" s="752"/>
      <c r="AS30" s="752"/>
      <c r="AT30" s="757" t="s">
        <v>313</v>
      </c>
      <c r="AU30" s="230"/>
      <c r="AV30" s="230"/>
      <c r="AW30" s="230"/>
      <c r="AX30" s="760" t="s">
        <v>191</v>
      </c>
      <c r="AY30" s="761"/>
      <c r="AZ30" s="761"/>
      <c r="BA30" s="761"/>
      <c r="BB30" s="761"/>
      <c r="BC30" s="761"/>
      <c r="BD30" s="761"/>
      <c r="BE30" s="761"/>
      <c r="BF30" s="762"/>
      <c r="BG30" s="741">
        <v>99.4</v>
      </c>
      <c r="BH30" s="742"/>
      <c r="BI30" s="742"/>
      <c r="BJ30" s="742"/>
      <c r="BK30" s="742"/>
      <c r="BL30" s="742"/>
      <c r="BM30" s="743">
        <v>94.7</v>
      </c>
      <c r="BN30" s="742"/>
      <c r="BO30" s="742"/>
      <c r="BP30" s="742"/>
      <c r="BQ30" s="744"/>
      <c r="BR30" s="741">
        <v>99.4</v>
      </c>
      <c r="BS30" s="742"/>
      <c r="BT30" s="742"/>
      <c r="BU30" s="742"/>
      <c r="BV30" s="742"/>
      <c r="BW30" s="742"/>
      <c r="BX30" s="743">
        <v>95</v>
      </c>
      <c r="BY30" s="742"/>
      <c r="BZ30" s="742"/>
      <c r="CA30" s="742"/>
      <c r="CB30" s="744"/>
      <c r="CD30" s="747"/>
      <c r="CE30" s="748"/>
      <c r="CF30" s="705" t="s">
        <v>314</v>
      </c>
      <c r="CG30" s="702"/>
      <c r="CH30" s="702"/>
      <c r="CI30" s="702"/>
      <c r="CJ30" s="702"/>
      <c r="CK30" s="702"/>
      <c r="CL30" s="702"/>
      <c r="CM30" s="702"/>
      <c r="CN30" s="702"/>
      <c r="CO30" s="702"/>
      <c r="CP30" s="702"/>
      <c r="CQ30" s="703"/>
      <c r="CR30" s="661">
        <v>323247</v>
      </c>
      <c r="CS30" s="664"/>
      <c r="CT30" s="664"/>
      <c r="CU30" s="664"/>
      <c r="CV30" s="664"/>
      <c r="CW30" s="664"/>
      <c r="CX30" s="664"/>
      <c r="CY30" s="665"/>
      <c r="CZ30" s="666">
        <v>7.1</v>
      </c>
      <c r="DA30" s="695"/>
      <c r="DB30" s="695"/>
      <c r="DC30" s="696"/>
      <c r="DD30" s="669">
        <v>302152</v>
      </c>
      <c r="DE30" s="664"/>
      <c r="DF30" s="664"/>
      <c r="DG30" s="664"/>
      <c r="DH30" s="664"/>
      <c r="DI30" s="664"/>
      <c r="DJ30" s="664"/>
      <c r="DK30" s="665"/>
      <c r="DL30" s="669">
        <v>302152</v>
      </c>
      <c r="DM30" s="664"/>
      <c r="DN30" s="664"/>
      <c r="DO30" s="664"/>
      <c r="DP30" s="664"/>
      <c r="DQ30" s="664"/>
      <c r="DR30" s="664"/>
      <c r="DS30" s="664"/>
      <c r="DT30" s="664"/>
      <c r="DU30" s="664"/>
      <c r="DV30" s="665"/>
      <c r="DW30" s="666">
        <v>13.3</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10453</v>
      </c>
      <c r="S31" s="664"/>
      <c r="T31" s="664"/>
      <c r="U31" s="664"/>
      <c r="V31" s="664"/>
      <c r="W31" s="664"/>
      <c r="X31" s="664"/>
      <c r="Y31" s="665"/>
      <c r="Z31" s="723">
        <v>0.2</v>
      </c>
      <c r="AA31" s="723"/>
      <c r="AB31" s="723"/>
      <c r="AC31" s="723"/>
      <c r="AD31" s="724" t="s">
        <v>182</v>
      </c>
      <c r="AE31" s="724"/>
      <c r="AF31" s="724"/>
      <c r="AG31" s="724"/>
      <c r="AH31" s="724"/>
      <c r="AI31" s="724"/>
      <c r="AJ31" s="724"/>
      <c r="AK31" s="724"/>
      <c r="AL31" s="666" t="s">
        <v>182</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99.2</v>
      </c>
      <c r="BH31" s="662"/>
      <c r="BI31" s="662"/>
      <c r="BJ31" s="662"/>
      <c r="BK31" s="662"/>
      <c r="BL31" s="662"/>
      <c r="BM31" s="667">
        <v>96.3</v>
      </c>
      <c r="BN31" s="740"/>
      <c r="BO31" s="740"/>
      <c r="BP31" s="740"/>
      <c r="BQ31" s="701"/>
      <c r="BR31" s="739">
        <v>99.4</v>
      </c>
      <c r="BS31" s="662"/>
      <c r="BT31" s="662"/>
      <c r="BU31" s="662"/>
      <c r="BV31" s="662"/>
      <c r="BW31" s="662"/>
      <c r="BX31" s="667">
        <v>96.7</v>
      </c>
      <c r="BY31" s="740"/>
      <c r="BZ31" s="740"/>
      <c r="CA31" s="740"/>
      <c r="CB31" s="701"/>
      <c r="CD31" s="747"/>
      <c r="CE31" s="748"/>
      <c r="CF31" s="705" t="s">
        <v>318</v>
      </c>
      <c r="CG31" s="702"/>
      <c r="CH31" s="702"/>
      <c r="CI31" s="702"/>
      <c r="CJ31" s="702"/>
      <c r="CK31" s="702"/>
      <c r="CL31" s="702"/>
      <c r="CM31" s="702"/>
      <c r="CN31" s="702"/>
      <c r="CO31" s="702"/>
      <c r="CP31" s="702"/>
      <c r="CQ31" s="703"/>
      <c r="CR31" s="661">
        <v>23609</v>
      </c>
      <c r="CS31" s="662"/>
      <c r="CT31" s="662"/>
      <c r="CU31" s="662"/>
      <c r="CV31" s="662"/>
      <c r="CW31" s="662"/>
      <c r="CX31" s="662"/>
      <c r="CY31" s="663"/>
      <c r="CZ31" s="666">
        <v>0.5</v>
      </c>
      <c r="DA31" s="695"/>
      <c r="DB31" s="695"/>
      <c r="DC31" s="696"/>
      <c r="DD31" s="669">
        <v>23609</v>
      </c>
      <c r="DE31" s="662"/>
      <c r="DF31" s="662"/>
      <c r="DG31" s="662"/>
      <c r="DH31" s="662"/>
      <c r="DI31" s="662"/>
      <c r="DJ31" s="662"/>
      <c r="DK31" s="663"/>
      <c r="DL31" s="669">
        <v>23609</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305831</v>
      </c>
      <c r="S32" s="664"/>
      <c r="T32" s="664"/>
      <c r="U32" s="664"/>
      <c r="V32" s="664"/>
      <c r="W32" s="664"/>
      <c r="X32" s="664"/>
      <c r="Y32" s="665"/>
      <c r="Z32" s="723">
        <v>6.5</v>
      </c>
      <c r="AA32" s="723"/>
      <c r="AB32" s="723"/>
      <c r="AC32" s="723"/>
      <c r="AD32" s="724" t="s">
        <v>182</v>
      </c>
      <c r="AE32" s="724"/>
      <c r="AF32" s="724"/>
      <c r="AG32" s="724"/>
      <c r="AH32" s="724"/>
      <c r="AI32" s="724"/>
      <c r="AJ32" s="724"/>
      <c r="AK32" s="724"/>
      <c r="AL32" s="666" t="s">
        <v>182</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99.4</v>
      </c>
      <c r="BH32" s="677"/>
      <c r="BI32" s="677"/>
      <c r="BJ32" s="677"/>
      <c r="BK32" s="677"/>
      <c r="BL32" s="677"/>
      <c r="BM32" s="721">
        <v>94.1</v>
      </c>
      <c r="BN32" s="677"/>
      <c r="BO32" s="677"/>
      <c r="BP32" s="677"/>
      <c r="BQ32" s="714"/>
      <c r="BR32" s="738">
        <v>99.4</v>
      </c>
      <c r="BS32" s="677"/>
      <c r="BT32" s="677"/>
      <c r="BU32" s="677"/>
      <c r="BV32" s="677"/>
      <c r="BW32" s="677"/>
      <c r="BX32" s="721">
        <v>94.4</v>
      </c>
      <c r="BY32" s="677"/>
      <c r="BZ32" s="677"/>
      <c r="CA32" s="677"/>
      <c r="CB32" s="714"/>
      <c r="CD32" s="749"/>
      <c r="CE32" s="750"/>
      <c r="CF32" s="705" t="s">
        <v>321</v>
      </c>
      <c r="CG32" s="702"/>
      <c r="CH32" s="702"/>
      <c r="CI32" s="702"/>
      <c r="CJ32" s="702"/>
      <c r="CK32" s="702"/>
      <c r="CL32" s="702"/>
      <c r="CM32" s="702"/>
      <c r="CN32" s="702"/>
      <c r="CO32" s="702"/>
      <c r="CP32" s="702"/>
      <c r="CQ32" s="703"/>
      <c r="CR32" s="661" t="s">
        <v>182</v>
      </c>
      <c r="CS32" s="664"/>
      <c r="CT32" s="664"/>
      <c r="CU32" s="664"/>
      <c r="CV32" s="664"/>
      <c r="CW32" s="664"/>
      <c r="CX32" s="664"/>
      <c r="CY32" s="665"/>
      <c r="CZ32" s="666" t="s">
        <v>182</v>
      </c>
      <c r="DA32" s="695"/>
      <c r="DB32" s="695"/>
      <c r="DC32" s="696"/>
      <c r="DD32" s="669" t="s">
        <v>182</v>
      </c>
      <c r="DE32" s="664"/>
      <c r="DF32" s="664"/>
      <c r="DG32" s="664"/>
      <c r="DH32" s="664"/>
      <c r="DI32" s="664"/>
      <c r="DJ32" s="664"/>
      <c r="DK32" s="665"/>
      <c r="DL32" s="669" t="s">
        <v>182</v>
      </c>
      <c r="DM32" s="664"/>
      <c r="DN32" s="664"/>
      <c r="DO32" s="664"/>
      <c r="DP32" s="664"/>
      <c r="DQ32" s="664"/>
      <c r="DR32" s="664"/>
      <c r="DS32" s="664"/>
      <c r="DT32" s="664"/>
      <c r="DU32" s="664"/>
      <c r="DV32" s="665"/>
      <c r="DW32" s="666" t="s">
        <v>236</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127816</v>
      </c>
      <c r="S33" s="664"/>
      <c r="T33" s="664"/>
      <c r="U33" s="664"/>
      <c r="V33" s="664"/>
      <c r="W33" s="664"/>
      <c r="X33" s="664"/>
      <c r="Y33" s="665"/>
      <c r="Z33" s="723">
        <v>2.7</v>
      </c>
      <c r="AA33" s="723"/>
      <c r="AB33" s="723"/>
      <c r="AC33" s="723"/>
      <c r="AD33" s="724" t="s">
        <v>182</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1908608</v>
      </c>
      <c r="CS33" s="662"/>
      <c r="CT33" s="662"/>
      <c r="CU33" s="662"/>
      <c r="CV33" s="662"/>
      <c r="CW33" s="662"/>
      <c r="CX33" s="662"/>
      <c r="CY33" s="663"/>
      <c r="CZ33" s="666">
        <v>42</v>
      </c>
      <c r="DA33" s="695"/>
      <c r="DB33" s="695"/>
      <c r="DC33" s="696"/>
      <c r="DD33" s="669">
        <v>1608276</v>
      </c>
      <c r="DE33" s="662"/>
      <c r="DF33" s="662"/>
      <c r="DG33" s="662"/>
      <c r="DH33" s="662"/>
      <c r="DI33" s="662"/>
      <c r="DJ33" s="662"/>
      <c r="DK33" s="663"/>
      <c r="DL33" s="669">
        <v>1165008</v>
      </c>
      <c r="DM33" s="662"/>
      <c r="DN33" s="662"/>
      <c r="DO33" s="662"/>
      <c r="DP33" s="662"/>
      <c r="DQ33" s="662"/>
      <c r="DR33" s="662"/>
      <c r="DS33" s="662"/>
      <c r="DT33" s="662"/>
      <c r="DU33" s="662"/>
      <c r="DV33" s="663"/>
      <c r="DW33" s="666">
        <v>51.3</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55955</v>
      </c>
      <c r="S34" s="664"/>
      <c r="T34" s="664"/>
      <c r="U34" s="664"/>
      <c r="V34" s="664"/>
      <c r="W34" s="664"/>
      <c r="X34" s="664"/>
      <c r="Y34" s="665"/>
      <c r="Z34" s="723">
        <v>1.2</v>
      </c>
      <c r="AA34" s="723"/>
      <c r="AB34" s="723"/>
      <c r="AC34" s="723"/>
      <c r="AD34" s="724">
        <v>5</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691123</v>
      </c>
      <c r="CS34" s="664"/>
      <c r="CT34" s="664"/>
      <c r="CU34" s="664"/>
      <c r="CV34" s="664"/>
      <c r="CW34" s="664"/>
      <c r="CX34" s="664"/>
      <c r="CY34" s="665"/>
      <c r="CZ34" s="666">
        <v>15.2</v>
      </c>
      <c r="DA34" s="695"/>
      <c r="DB34" s="695"/>
      <c r="DC34" s="696"/>
      <c r="DD34" s="669">
        <v>590154</v>
      </c>
      <c r="DE34" s="664"/>
      <c r="DF34" s="664"/>
      <c r="DG34" s="664"/>
      <c r="DH34" s="664"/>
      <c r="DI34" s="664"/>
      <c r="DJ34" s="664"/>
      <c r="DK34" s="665"/>
      <c r="DL34" s="669">
        <v>480792</v>
      </c>
      <c r="DM34" s="664"/>
      <c r="DN34" s="664"/>
      <c r="DO34" s="664"/>
      <c r="DP34" s="664"/>
      <c r="DQ34" s="664"/>
      <c r="DR34" s="664"/>
      <c r="DS34" s="664"/>
      <c r="DT34" s="664"/>
      <c r="DU34" s="664"/>
      <c r="DV34" s="665"/>
      <c r="DW34" s="666">
        <v>21.2</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497600</v>
      </c>
      <c r="S35" s="664"/>
      <c r="T35" s="664"/>
      <c r="U35" s="664"/>
      <c r="V35" s="664"/>
      <c r="W35" s="664"/>
      <c r="X35" s="664"/>
      <c r="Y35" s="665"/>
      <c r="Z35" s="723">
        <v>10.7</v>
      </c>
      <c r="AA35" s="723"/>
      <c r="AB35" s="723"/>
      <c r="AC35" s="723"/>
      <c r="AD35" s="724" t="s">
        <v>182</v>
      </c>
      <c r="AE35" s="724"/>
      <c r="AF35" s="724"/>
      <c r="AG35" s="724"/>
      <c r="AH35" s="724"/>
      <c r="AI35" s="724"/>
      <c r="AJ35" s="724"/>
      <c r="AK35" s="724"/>
      <c r="AL35" s="666" t="s">
        <v>182</v>
      </c>
      <c r="AM35" s="667"/>
      <c r="AN35" s="667"/>
      <c r="AO35" s="725"/>
      <c r="AP35" s="234"/>
      <c r="AQ35" s="729" t="s">
        <v>329</v>
      </c>
      <c r="AR35" s="730"/>
      <c r="AS35" s="730"/>
      <c r="AT35" s="730"/>
      <c r="AU35" s="730"/>
      <c r="AV35" s="730"/>
      <c r="AW35" s="730"/>
      <c r="AX35" s="730"/>
      <c r="AY35" s="731"/>
      <c r="AZ35" s="726">
        <v>464590</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20457</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102166</v>
      </c>
      <c r="CS35" s="662"/>
      <c r="CT35" s="662"/>
      <c r="CU35" s="662"/>
      <c r="CV35" s="662"/>
      <c r="CW35" s="662"/>
      <c r="CX35" s="662"/>
      <c r="CY35" s="663"/>
      <c r="CZ35" s="666">
        <v>2.2000000000000002</v>
      </c>
      <c r="DA35" s="695"/>
      <c r="DB35" s="695"/>
      <c r="DC35" s="696"/>
      <c r="DD35" s="669">
        <v>81169</v>
      </c>
      <c r="DE35" s="662"/>
      <c r="DF35" s="662"/>
      <c r="DG35" s="662"/>
      <c r="DH35" s="662"/>
      <c r="DI35" s="662"/>
      <c r="DJ35" s="662"/>
      <c r="DK35" s="663"/>
      <c r="DL35" s="669">
        <v>81169</v>
      </c>
      <c r="DM35" s="662"/>
      <c r="DN35" s="662"/>
      <c r="DO35" s="662"/>
      <c r="DP35" s="662"/>
      <c r="DQ35" s="662"/>
      <c r="DR35" s="662"/>
      <c r="DS35" s="662"/>
      <c r="DT35" s="662"/>
      <c r="DU35" s="662"/>
      <c r="DV35" s="663"/>
      <c r="DW35" s="666">
        <v>3.6</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182</v>
      </c>
      <c r="S36" s="664"/>
      <c r="T36" s="664"/>
      <c r="U36" s="664"/>
      <c r="V36" s="664"/>
      <c r="W36" s="664"/>
      <c r="X36" s="664"/>
      <c r="Y36" s="665"/>
      <c r="Z36" s="723" t="s">
        <v>182</v>
      </c>
      <c r="AA36" s="723"/>
      <c r="AB36" s="723"/>
      <c r="AC36" s="723"/>
      <c r="AD36" s="724" t="s">
        <v>236</v>
      </c>
      <c r="AE36" s="724"/>
      <c r="AF36" s="724"/>
      <c r="AG36" s="724"/>
      <c r="AH36" s="724"/>
      <c r="AI36" s="724"/>
      <c r="AJ36" s="724"/>
      <c r="AK36" s="724"/>
      <c r="AL36" s="666" t="s">
        <v>182</v>
      </c>
      <c r="AM36" s="667"/>
      <c r="AN36" s="667"/>
      <c r="AO36" s="725"/>
      <c r="AQ36" s="698" t="s">
        <v>333</v>
      </c>
      <c r="AR36" s="699"/>
      <c r="AS36" s="699"/>
      <c r="AT36" s="699"/>
      <c r="AU36" s="699"/>
      <c r="AV36" s="699"/>
      <c r="AW36" s="699"/>
      <c r="AX36" s="699"/>
      <c r="AY36" s="700"/>
      <c r="AZ36" s="661">
        <v>134709</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18634</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546708</v>
      </c>
      <c r="CS36" s="664"/>
      <c r="CT36" s="664"/>
      <c r="CU36" s="664"/>
      <c r="CV36" s="664"/>
      <c r="CW36" s="664"/>
      <c r="CX36" s="664"/>
      <c r="CY36" s="665"/>
      <c r="CZ36" s="666">
        <v>12</v>
      </c>
      <c r="DA36" s="695"/>
      <c r="DB36" s="695"/>
      <c r="DC36" s="696"/>
      <c r="DD36" s="669">
        <v>478739</v>
      </c>
      <c r="DE36" s="664"/>
      <c r="DF36" s="664"/>
      <c r="DG36" s="664"/>
      <c r="DH36" s="664"/>
      <c r="DI36" s="664"/>
      <c r="DJ36" s="664"/>
      <c r="DK36" s="665"/>
      <c r="DL36" s="669">
        <v>290327</v>
      </c>
      <c r="DM36" s="664"/>
      <c r="DN36" s="664"/>
      <c r="DO36" s="664"/>
      <c r="DP36" s="664"/>
      <c r="DQ36" s="664"/>
      <c r="DR36" s="664"/>
      <c r="DS36" s="664"/>
      <c r="DT36" s="664"/>
      <c r="DU36" s="664"/>
      <c r="DV36" s="665"/>
      <c r="DW36" s="666">
        <v>12.8</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135600</v>
      </c>
      <c r="S37" s="664"/>
      <c r="T37" s="664"/>
      <c r="U37" s="664"/>
      <c r="V37" s="664"/>
      <c r="W37" s="664"/>
      <c r="X37" s="664"/>
      <c r="Y37" s="665"/>
      <c r="Z37" s="723">
        <v>2.9</v>
      </c>
      <c r="AA37" s="723"/>
      <c r="AB37" s="723"/>
      <c r="AC37" s="723"/>
      <c r="AD37" s="724" t="s">
        <v>182</v>
      </c>
      <c r="AE37" s="724"/>
      <c r="AF37" s="724"/>
      <c r="AG37" s="724"/>
      <c r="AH37" s="724"/>
      <c r="AI37" s="724"/>
      <c r="AJ37" s="724"/>
      <c r="AK37" s="724"/>
      <c r="AL37" s="666" t="s">
        <v>236</v>
      </c>
      <c r="AM37" s="667"/>
      <c r="AN37" s="667"/>
      <c r="AO37" s="725"/>
      <c r="AQ37" s="698" t="s">
        <v>337</v>
      </c>
      <c r="AR37" s="699"/>
      <c r="AS37" s="699"/>
      <c r="AT37" s="699"/>
      <c r="AU37" s="699"/>
      <c r="AV37" s="699"/>
      <c r="AW37" s="699"/>
      <c r="AX37" s="699"/>
      <c r="AY37" s="700"/>
      <c r="AZ37" s="661">
        <v>69323</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647</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236395</v>
      </c>
      <c r="CS37" s="662"/>
      <c r="CT37" s="662"/>
      <c r="CU37" s="662"/>
      <c r="CV37" s="662"/>
      <c r="CW37" s="662"/>
      <c r="CX37" s="662"/>
      <c r="CY37" s="663"/>
      <c r="CZ37" s="666">
        <v>5.2</v>
      </c>
      <c r="DA37" s="695"/>
      <c r="DB37" s="695"/>
      <c r="DC37" s="696"/>
      <c r="DD37" s="669">
        <v>219353</v>
      </c>
      <c r="DE37" s="662"/>
      <c r="DF37" s="662"/>
      <c r="DG37" s="662"/>
      <c r="DH37" s="662"/>
      <c r="DI37" s="662"/>
      <c r="DJ37" s="662"/>
      <c r="DK37" s="663"/>
      <c r="DL37" s="669">
        <v>129737</v>
      </c>
      <c r="DM37" s="662"/>
      <c r="DN37" s="662"/>
      <c r="DO37" s="662"/>
      <c r="DP37" s="662"/>
      <c r="DQ37" s="662"/>
      <c r="DR37" s="662"/>
      <c r="DS37" s="662"/>
      <c r="DT37" s="662"/>
      <c r="DU37" s="662"/>
      <c r="DV37" s="663"/>
      <c r="DW37" s="666">
        <v>5.7</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4671216</v>
      </c>
      <c r="S38" s="713"/>
      <c r="T38" s="713"/>
      <c r="U38" s="713"/>
      <c r="V38" s="713"/>
      <c r="W38" s="713"/>
      <c r="X38" s="713"/>
      <c r="Y38" s="718"/>
      <c r="Z38" s="719">
        <v>100</v>
      </c>
      <c r="AA38" s="719"/>
      <c r="AB38" s="719"/>
      <c r="AC38" s="719"/>
      <c r="AD38" s="720">
        <v>2133719</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6941</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1116</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388326</v>
      </c>
      <c r="CS38" s="664"/>
      <c r="CT38" s="664"/>
      <c r="CU38" s="664"/>
      <c r="CV38" s="664"/>
      <c r="CW38" s="664"/>
      <c r="CX38" s="664"/>
      <c r="CY38" s="665"/>
      <c r="CZ38" s="666">
        <v>8.6</v>
      </c>
      <c r="DA38" s="695"/>
      <c r="DB38" s="695"/>
      <c r="DC38" s="696"/>
      <c r="DD38" s="669">
        <v>312723</v>
      </c>
      <c r="DE38" s="664"/>
      <c r="DF38" s="664"/>
      <c r="DG38" s="664"/>
      <c r="DH38" s="664"/>
      <c r="DI38" s="664"/>
      <c r="DJ38" s="664"/>
      <c r="DK38" s="665"/>
      <c r="DL38" s="669">
        <v>312720</v>
      </c>
      <c r="DM38" s="664"/>
      <c r="DN38" s="664"/>
      <c r="DO38" s="664"/>
      <c r="DP38" s="664"/>
      <c r="DQ38" s="664"/>
      <c r="DR38" s="664"/>
      <c r="DS38" s="664"/>
      <c r="DT38" s="664"/>
      <c r="DU38" s="664"/>
      <c r="DV38" s="665"/>
      <c r="DW38" s="666">
        <v>13.8</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v>194</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86</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117793</v>
      </c>
      <c r="CS39" s="662"/>
      <c r="CT39" s="662"/>
      <c r="CU39" s="662"/>
      <c r="CV39" s="662"/>
      <c r="CW39" s="662"/>
      <c r="CX39" s="662"/>
      <c r="CY39" s="663"/>
      <c r="CZ39" s="666">
        <v>2.6</v>
      </c>
      <c r="DA39" s="695"/>
      <c r="DB39" s="695"/>
      <c r="DC39" s="696"/>
      <c r="DD39" s="669">
        <v>101166</v>
      </c>
      <c r="DE39" s="662"/>
      <c r="DF39" s="662"/>
      <c r="DG39" s="662"/>
      <c r="DH39" s="662"/>
      <c r="DI39" s="662"/>
      <c r="DJ39" s="662"/>
      <c r="DK39" s="663"/>
      <c r="DL39" s="669" t="s">
        <v>182</v>
      </c>
      <c r="DM39" s="662"/>
      <c r="DN39" s="662"/>
      <c r="DO39" s="662"/>
      <c r="DP39" s="662"/>
      <c r="DQ39" s="662"/>
      <c r="DR39" s="662"/>
      <c r="DS39" s="662"/>
      <c r="DT39" s="662"/>
      <c r="DU39" s="662"/>
      <c r="DV39" s="663"/>
      <c r="DW39" s="666" t="s">
        <v>182</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38118</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182</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62492</v>
      </c>
      <c r="CS40" s="664"/>
      <c r="CT40" s="664"/>
      <c r="CU40" s="664"/>
      <c r="CV40" s="664"/>
      <c r="CW40" s="664"/>
      <c r="CX40" s="664"/>
      <c r="CY40" s="665"/>
      <c r="CZ40" s="666">
        <v>1.4</v>
      </c>
      <c r="DA40" s="695"/>
      <c r="DB40" s="695"/>
      <c r="DC40" s="696"/>
      <c r="DD40" s="669">
        <v>44325</v>
      </c>
      <c r="DE40" s="664"/>
      <c r="DF40" s="664"/>
      <c r="DG40" s="664"/>
      <c r="DH40" s="664"/>
      <c r="DI40" s="664"/>
      <c r="DJ40" s="664"/>
      <c r="DK40" s="665"/>
      <c r="DL40" s="669" t="s">
        <v>236</v>
      </c>
      <c r="DM40" s="664"/>
      <c r="DN40" s="664"/>
      <c r="DO40" s="664"/>
      <c r="DP40" s="664"/>
      <c r="DQ40" s="664"/>
      <c r="DR40" s="664"/>
      <c r="DS40" s="664"/>
      <c r="DT40" s="664"/>
      <c r="DU40" s="664"/>
      <c r="DV40" s="665"/>
      <c r="DW40" s="666" t="s">
        <v>182</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215305</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298</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236</v>
      </c>
      <c r="CS41" s="662"/>
      <c r="CT41" s="662"/>
      <c r="CU41" s="662"/>
      <c r="CV41" s="662"/>
      <c r="CW41" s="662"/>
      <c r="CX41" s="662"/>
      <c r="CY41" s="663"/>
      <c r="CZ41" s="666" t="s">
        <v>182</v>
      </c>
      <c r="DA41" s="695"/>
      <c r="DB41" s="695"/>
      <c r="DC41" s="696"/>
      <c r="DD41" s="669" t="s">
        <v>236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1181991</v>
      </c>
      <c r="CS42" s="664"/>
      <c r="CT42" s="664"/>
      <c r="CU42" s="664"/>
      <c r="CV42" s="664"/>
      <c r="CW42" s="664"/>
      <c r="CX42" s="664"/>
      <c r="CY42" s="665"/>
      <c r="CZ42" s="666">
        <v>26</v>
      </c>
      <c r="DA42" s="667"/>
      <c r="DB42" s="667"/>
      <c r="DC42" s="668"/>
      <c r="DD42" s="669">
        <v>358725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9707</v>
      </c>
      <c r="CS43" s="662"/>
      <c r="CT43" s="662"/>
      <c r="CU43" s="662"/>
      <c r="CV43" s="662"/>
      <c r="CW43" s="662"/>
      <c r="CX43" s="662"/>
      <c r="CY43" s="663"/>
      <c r="CZ43" s="666">
        <v>0.2</v>
      </c>
      <c r="DA43" s="695"/>
      <c r="DB43" s="695"/>
      <c r="DC43" s="696"/>
      <c r="DD43" s="669">
        <v>9707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1128863</v>
      </c>
      <c r="CS44" s="664"/>
      <c r="CT44" s="664"/>
      <c r="CU44" s="664"/>
      <c r="CV44" s="664"/>
      <c r="CW44" s="664"/>
      <c r="CX44" s="664"/>
      <c r="CY44" s="665"/>
      <c r="CZ44" s="666">
        <v>24.9</v>
      </c>
      <c r="DA44" s="667"/>
      <c r="DB44" s="667"/>
      <c r="DC44" s="668"/>
      <c r="DD44" s="669">
        <v>358525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660995</v>
      </c>
      <c r="CS45" s="662"/>
      <c r="CT45" s="662"/>
      <c r="CU45" s="662"/>
      <c r="CV45" s="662"/>
      <c r="CW45" s="662"/>
      <c r="CX45" s="662"/>
      <c r="CY45" s="663"/>
      <c r="CZ45" s="666">
        <v>14.6</v>
      </c>
      <c r="DA45" s="695"/>
      <c r="DB45" s="695"/>
      <c r="DC45" s="696"/>
      <c r="DD45" s="669">
        <v>95408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467868</v>
      </c>
      <c r="CS46" s="664"/>
      <c r="CT46" s="664"/>
      <c r="CU46" s="664"/>
      <c r="CV46" s="664"/>
      <c r="CW46" s="664"/>
      <c r="CX46" s="664"/>
      <c r="CY46" s="665"/>
      <c r="CZ46" s="666">
        <v>10.3</v>
      </c>
      <c r="DA46" s="667"/>
      <c r="DB46" s="667"/>
      <c r="DC46" s="668"/>
      <c r="DD46" s="669">
        <v>263117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53128</v>
      </c>
      <c r="CS47" s="662"/>
      <c r="CT47" s="662"/>
      <c r="CU47" s="662"/>
      <c r="CV47" s="662"/>
      <c r="CW47" s="662"/>
      <c r="CX47" s="662"/>
      <c r="CY47" s="663"/>
      <c r="CZ47" s="666">
        <v>1.2</v>
      </c>
      <c r="DA47" s="695"/>
      <c r="DB47" s="695"/>
      <c r="DC47" s="696"/>
      <c r="DD47" s="669">
        <v>200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236</v>
      </c>
      <c r="CS48" s="664"/>
      <c r="CT48" s="664"/>
      <c r="CU48" s="664"/>
      <c r="CV48" s="664"/>
      <c r="CW48" s="664"/>
      <c r="CX48" s="664"/>
      <c r="CY48" s="665"/>
      <c r="CZ48" s="666" t="s">
        <v>182</v>
      </c>
      <c r="DA48" s="667"/>
      <c r="DB48" s="667"/>
      <c r="DC48" s="668"/>
      <c r="DD48" s="669" t="s">
        <v>182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4541406</v>
      </c>
      <c r="CS49" s="677"/>
      <c r="CT49" s="677"/>
      <c r="CU49" s="677"/>
      <c r="CV49" s="677"/>
      <c r="CW49" s="677"/>
      <c r="CX49" s="677"/>
      <c r="CY49" s="678"/>
      <c r="CZ49" s="679">
        <v>100</v>
      </c>
      <c r="DA49" s="680"/>
      <c r="DB49" s="680"/>
      <c r="DC49" s="681"/>
      <c r="DD49" s="682">
        <v>3041328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yNul1TD/upkFWRBZ0aADCNYpBCnZECPU/a1uMXSjFUI59YlvSnSu90TnPdhVndDNckU/WwGOLfjo7pOc1c4Kw==" saltValue="Tft9dLPoVrullJ5zMuWb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4671</v>
      </c>
      <c r="R7" s="1194"/>
      <c r="S7" s="1194"/>
      <c r="T7" s="1194"/>
      <c r="U7" s="1194"/>
      <c r="V7" s="1194">
        <v>4541</v>
      </c>
      <c r="W7" s="1194"/>
      <c r="X7" s="1194"/>
      <c r="Y7" s="1194"/>
      <c r="Z7" s="1194"/>
      <c r="AA7" s="1194">
        <v>130</v>
      </c>
      <c r="AB7" s="1194"/>
      <c r="AC7" s="1194"/>
      <c r="AD7" s="1194"/>
      <c r="AE7" s="1195"/>
      <c r="AF7" s="1196">
        <v>114</v>
      </c>
      <c r="AG7" s="1197"/>
      <c r="AH7" s="1197"/>
      <c r="AI7" s="1197"/>
      <c r="AJ7" s="1198"/>
      <c r="AK7" s="1180">
        <v>306</v>
      </c>
      <c r="AL7" s="1181"/>
      <c r="AM7" s="1181"/>
      <c r="AN7" s="1181"/>
      <c r="AO7" s="1181"/>
      <c r="AP7" s="1181">
        <v>3540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584</v>
      </c>
      <c r="BT7" s="1185"/>
      <c r="BU7" s="1185"/>
      <c r="BV7" s="1185"/>
      <c r="BW7" s="1185"/>
      <c r="BX7" s="1185"/>
      <c r="BY7" s="1185"/>
      <c r="BZ7" s="1185"/>
      <c r="CA7" s="1185"/>
      <c r="CB7" s="1185"/>
      <c r="CC7" s="1185"/>
      <c r="CD7" s="1185"/>
      <c r="CE7" s="1185"/>
      <c r="CF7" s="1185"/>
      <c r="CG7" s="1186"/>
      <c r="CH7" s="1177">
        <v>-3</v>
      </c>
      <c r="CI7" s="1178"/>
      <c r="CJ7" s="1178"/>
      <c r="CK7" s="1178"/>
      <c r="CL7" s="1179"/>
      <c r="CM7" s="1177">
        <v>73</v>
      </c>
      <c r="CN7" s="1178"/>
      <c r="CO7" s="1178"/>
      <c r="CP7" s="1178"/>
      <c r="CQ7" s="1179"/>
      <c r="CR7" s="1177">
        <v>7</v>
      </c>
      <c r="CS7" s="1178"/>
      <c r="CT7" s="1178"/>
      <c r="CU7" s="1178"/>
      <c r="CV7" s="1179"/>
      <c r="CW7" s="1177" t="s">
        <v>574</v>
      </c>
      <c r="CX7" s="1178"/>
      <c r="CY7" s="1178"/>
      <c r="CZ7" s="1178"/>
      <c r="DA7" s="1179"/>
      <c r="DB7" s="1177" t="s">
        <v>574</v>
      </c>
      <c r="DC7" s="1178"/>
      <c r="DD7" s="1178"/>
      <c r="DE7" s="1178"/>
      <c r="DF7" s="1179"/>
      <c r="DG7" s="1177" t="s">
        <v>574</v>
      </c>
      <c r="DH7" s="1178"/>
      <c r="DI7" s="1178"/>
      <c r="DJ7" s="1178"/>
      <c r="DK7" s="1179"/>
      <c r="DL7" s="1177" t="s">
        <v>574</v>
      </c>
      <c r="DM7" s="1178"/>
      <c r="DN7" s="1178"/>
      <c r="DO7" s="1178"/>
      <c r="DP7" s="1179"/>
      <c r="DQ7" s="1177" t="s">
        <v>574</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4671</v>
      </c>
      <c r="R23" s="1158"/>
      <c r="S23" s="1158"/>
      <c r="T23" s="1158"/>
      <c r="U23" s="1158"/>
      <c r="V23" s="1158">
        <v>4541</v>
      </c>
      <c r="W23" s="1158"/>
      <c r="X23" s="1158"/>
      <c r="Y23" s="1158"/>
      <c r="Z23" s="1158"/>
      <c r="AA23" s="1158">
        <v>130</v>
      </c>
      <c r="AB23" s="1158"/>
      <c r="AC23" s="1158"/>
      <c r="AD23" s="1158"/>
      <c r="AE23" s="1159"/>
      <c r="AF23" s="1160">
        <v>114</v>
      </c>
      <c r="AG23" s="1158"/>
      <c r="AH23" s="1158"/>
      <c r="AI23" s="1158"/>
      <c r="AJ23" s="1161"/>
      <c r="AK23" s="1162"/>
      <c r="AL23" s="1163"/>
      <c r="AM23" s="1163"/>
      <c r="AN23" s="1163"/>
      <c r="AO23" s="1163"/>
      <c r="AP23" s="1158">
        <v>3540</v>
      </c>
      <c r="AQ23" s="1158"/>
      <c r="AR23" s="1158"/>
      <c r="AS23" s="1158"/>
      <c r="AT23" s="1158"/>
      <c r="AU23" s="1164"/>
      <c r="AV23" s="1164"/>
      <c r="AW23" s="1164"/>
      <c r="AX23" s="1164"/>
      <c r="AY23" s="1165"/>
      <c r="AZ23" s="1154" t="s">
        <v>182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513</v>
      </c>
      <c r="R28" s="1143"/>
      <c r="S28" s="1143"/>
      <c r="T28" s="1143"/>
      <c r="U28" s="1143"/>
      <c r="V28" s="1143">
        <v>493</v>
      </c>
      <c r="W28" s="1143"/>
      <c r="X28" s="1143"/>
      <c r="Y28" s="1143"/>
      <c r="Z28" s="1143"/>
      <c r="AA28" s="1143">
        <v>20</v>
      </c>
      <c r="AB28" s="1143"/>
      <c r="AC28" s="1143"/>
      <c r="AD28" s="1143"/>
      <c r="AE28" s="1144"/>
      <c r="AF28" s="1145">
        <v>20</v>
      </c>
      <c r="AG28" s="1143"/>
      <c r="AH28" s="1143"/>
      <c r="AI28" s="1143"/>
      <c r="AJ28" s="1146"/>
      <c r="AK28" s="1147">
        <v>55</v>
      </c>
      <c r="AL28" s="1135"/>
      <c r="AM28" s="1135"/>
      <c r="AN28" s="1135"/>
      <c r="AO28" s="1135"/>
      <c r="AP28" s="1135" t="s">
        <v>574</v>
      </c>
      <c r="AQ28" s="1135"/>
      <c r="AR28" s="1135"/>
      <c r="AS28" s="1135"/>
      <c r="AT28" s="1135"/>
      <c r="AU28" s="1135" t="s">
        <v>574</v>
      </c>
      <c r="AV28" s="1135"/>
      <c r="AW28" s="1135"/>
      <c r="AX28" s="1135"/>
      <c r="AY28" s="1135"/>
      <c r="AZ28" s="1136" t="s">
        <v>574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596</v>
      </c>
      <c r="R29" s="1133"/>
      <c r="S29" s="1133"/>
      <c r="T29" s="1133"/>
      <c r="U29" s="1133"/>
      <c r="V29" s="1133">
        <v>580</v>
      </c>
      <c r="W29" s="1133"/>
      <c r="X29" s="1133"/>
      <c r="Y29" s="1133"/>
      <c r="Z29" s="1133"/>
      <c r="AA29" s="1133">
        <v>17</v>
      </c>
      <c r="AB29" s="1133"/>
      <c r="AC29" s="1133"/>
      <c r="AD29" s="1133"/>
      <c r="AE29" s="1134"/>
      <c r="AF29" s="1108">
        <v>17</v>
      </c>
      <c r="AG29" s="1109"/>
      <c r="AH29" s="1109"/>
      <c r="AI29" s="1109"/>
      <c r="AJ29" s="1110"/>
      <c r="AK29" s="1069">
        <v>88</v>
      </c>
      <c r="AL29" s="1060"/>
      <c r="AM29" s="1060"/>
      <c r="AN29" s="1060"/>
      <c r="AO29" s="1060"/>
      <c r="AP29" s="1060" t="s">
        <v>574</v>
      </c>
      <c r="AQ29" s="1060"/>
      <c r="AR29" s="1060"/>
      <c r="AS29" s="1060"/>
      <c r="AT29" s="1060"/>
      <c r="AU29" s="1060" t="s">
        <v>574</v>
      </c>
      <c r="AV29" s="1060"/>
      <c r="AW29" s="1060"/>
      <c r="AX29" s="1060"/>
      <c r="AY29" s="1060"/>
      <c r="AZ29" s="1131" t="s">
        <v>574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55</v>
      </c>
      <c r="R30" s="1133"/>
      <c r="S30" s="1133"/>
      <c r="T30" s="1133"/>
      <c r="U30" s="1133"/>
      <c r="V30" s="1133">
        <v>54</v>
      </c>
      <c r="W30" s="1133"/>
      <c r="X30" s="1133"/>
      <c r="Y30" s="1133"/>
      <c r="Z30" s="1133"/>
      <c r="AA30" s="1133">
        <v>1</v>
      </c>
      <c r="AB30" s="1133"/>
      <c r="AC30" s="1133"/>
      <c r="AD30" s="1133"/>
      <c r="AE30" s="1134"/>
      <c r="AF30" s="1108">
        <v>1</v>
      </c>
      <c r="AG30" s="1109"/>
      <c r="AH30" s="1109"/>
      <c r="AI30" s="1109"/>
      <c r="AJ30" s="1110"/>
      <c r="AK30" s="1069">
        <v>23</v>
      </c>
      <c r="AL30" s="1060"/>
      <c r="AM30" s="1060"/>
      <c r="AN30" s="1060"/>
      <c r="AO30" s="1060"/>
      <c r="AP30" s="1060" t="s">
        <v>574</v>
      </c>
      <c r="AQ30" s="1060"/>
      <c r="AR30" s="1060"/>
      <c r="AS30" s="1060"/>
      <c r="AT30" s="1060"/>
      <c r="AU30" s="1060" t="s">
        <v>574</v>
      </c>
      <c r="AV30" s="1060"/>
      <c r="AW30" s="1060"/>
      <c r="AX30" s="1060"/>
      <c r="AY30" s="1060"/>
      <c r="AZ30" s="1131" t="s">
        <v>574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241</v>
      </c>
      <c r="R31" s="1133"/>
      <c r="S31" s="1133"/>
      <c r="T31" s="1133"/>
      <c r="U31" s="1133"/>
      <c r="V31" s="1133">
        <v>225</v>
      </c>
      <c r="W31" s="1133"/>
      <c r="X31" s="1133"/>
      <c r="Y31" s="1133"/>
      <c r="Z31" s="1133"/>
      <c r="AA31" s="1133">
        <v>16</v>
      </c>
      <c r="AB31" s="1133"/>
      <c r="AC31" s="1133"/>
      <c r="AD31" s="1133"/>
      <c r="AE31" s="1134"/>
      <c r="AF31" s="1108">
        <v>483</v>
      </c>
      <c r="AG31" s="1109"/>
      <c r="AH31" s="1109"/>
      <c r="AI31" s="1109"/>
      <c r="AJ31" s="1110"/>
      <c r="AK31" s="1069">
        <v>1</v>
      </c>
      <c r="AL31" s="1060"/>
      <c r="AM31" s="1060"/>
      <c r="AN31" s="1060"/>
      <c r="AO31" s="1060"/>
      <c r="AP31" s="1060">
        <v>222</v>
      </c>
      <c r="AQ31" s="1060"/>
      <c r="AR31" s="1060"/>
      <c r="AS31" s="1060"/>
      <c r="AT31" s="1060"/>
      <c r="AU31" s="1060">
        <v>91</v>
      </c>
      <c r="AV31" s="1060"/>
      <c r="AW31" s="1060"/>
      <c r="AX31" s="1060"/>
      <c r="AY31" s="1060"/>
      <c r="AZ31" s="1131" t="s">
        <v>574</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256</v>
      </c>
      <c r="R32" s="1133"/>
      <c r="S32" s="1133"/>
      <c r="T32" s="1133"/>
      <c r="U32" s="1133"/>
      <c r="V32" s="1133">
        <v>252</v>
      </c>
      <c r="W32" s="1133"/>
      <c r="X32" s="1133"/>
      <c r="Y32" s="1133"/>
      <c r="Z32" s="1133"/>
      <c r="AA32" s="1133">
        <v>4</v>
      </c>
      <c r="AB32" s="1133"/>
      <c r="AC32" s="1133"/>
      <c r="AD32" s="1133"/>
      <c r="AE32" s="1134"/>
      <c r="AF32" s="1108">
        <v>4</v>
      </c>
      <c r="AG32" s="1109"/>
      <c r="AH32" s="1109"/>
      <c r="AI32" s="1109"/>
      <c r="AJ32" s="1110"/>
      <c r="AK32" s="1069">
        <v>123</v>
      </c>
      <c r="AL32" s="1060"/>
      <c r="AM32" s="1060"/>
      <c r="AN32" s="1060"/>
      <c r="AO32" s="1060"/>
      <c r="AP32" s="1060">
        <v>1285</v>
      </c>
      <c r="AQ32" s="1060"/>
      <c r="AR32" s="1060"/>
      <c r="AS32" s="1060"/>
      <c r="AT32" s="1060"/>
      <c r="AU32" s="1060">
        <v>1036</v>
      </c>
      <c r="AV32" s="1060"/>
      <c r="AW32" s="1060"/>
      <c r="AX32" s="1060"/>
      <c r="AY32" s="1060"/>
      <c r="AZ32" s="1131" t="s">
        <v>574</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35</v>
      </c>
      <c r="R33" s="1133"/>
      <c r="S33" s="1133"/>
      <c r="T33" s="1133"/>
      <c r="U33" s="1133"/>
      <c r="V33" s="1133">
        <v>35</v>
      </c>
      <c r="W33" s="1133"/>
      <c r="X33" s="1133"/>
      <c r="Y33" s="1133"/>
      <c r="Z33" s="1133"/>
      <c r="AA33" s="1133">
        <v>1</v>
      </c>
      <c r="AB33" s="1133"/>
      <c r="AC33" s="1133"/>
      <c r="AD33" s="1133"/>
      <c r="AE33" s="1134"/>
      <c r="AF33" s="1108">
        <v>1</v>
      </c>
      <c r="AG33" s="1109"/>
      <c r="AH33" s="1109"/>
      <c r="AI33" s="1109"/>
      <c r="AJ33" s="1110"/>
      <c r="AK33" s="1069">
        <v>11</v>
      </c>
      <c r="AL33" s="1060"/>
      <c r="AM33" s="1060"/>
      <c r="AN33" s="1060"/>
      <c r="AO33" s="1060"/>
      <c r="AP33" s="1060">
        <v>59</v>
      </c>
      <c r="AQ33" s="1060"/>
      <c r="AR33" s="1060"/>
      <c r="AS33" s="1060"/>
      <c r="AT33" s="1060"/>
      <c r="AU33" s="1060">
        <v>35</v>
      </c>
      <c r="AV33" s="1060"/>
      <c r="AW33" s="1060"/>
      <c r="AX33" s="1060"/>
      <c r="AY33" s="1060"/>
      <c r="AZ33" s="1131" t="s">
        <v>574</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75</v>
      </c>
      <c r="R34" s="1133"/>
      <c r="S34" s="1133"/>
      <c r="T34" s="1133"/>
      <c r="U34" s="1133"/>
      <c r="V34" s="1133">
        <v>75</v>
      </c>
      <c r="W34" s="1133"/>
      <c r="X34" s="1133"/>
      <c r="Y34" s="1133"/>
      <c r="Z34" s="1133"/>
      <c r="AA34" s="1133">
        <v>0</v>
      </c>
      <c r="AB34" s="1133"/>
      <c r="AC34" s="1133"/>
      <c r="AD34" s="1133"/>
      <c r="AE34" s="1134"/>
      <c r="AF34" s="1108">
        <v>0</v>
      </c>
      <c r="AG34" s="1109"/>
      <c r="AH34" s="1109"/>
      <c r="AI34" s="1109"/>
      <c r="AJ34" s="1110"/>
      <c r="AK34" s="1069" t="s">
        <v>574</v>
      </c>
      <c r="AL34" s="1060"/>
      <c r="AM34" s="1060"/>
      <c r="AN34" s="1060"/>
      <c r="AO34" s="1060"/>
      <c r="AP34" s="1060" t="s">
        <v>574</v>
      </c>
      <c r="AQ34" s="1060"/>
      <c r="AR34" s="1060"/>
      <c r="AS34" s="1060"/>
      <c r="AT34" s="1060"/>
      <c r="AU34" s="1060" t="s">
        <v>574</v>
      </c>
      <c r="AV34" s="1060"/>
      <c r="AW34" s="1060"/>
      <c r="AX34" s="1060"/>
      <c r="AY34" s="1060"/>
      <c r="AZ34" s="1131" t="s">
        <v>574</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525</v>
      </c>
      <c r="AG63" s="1048"/>
      <c r="AH63" s="1048"/>
      <c r="AI63" s="1048"/>
      <c r="AJ63" s="1119"/>
      <c r="AK63" s="1120"/>
      <c r="AL63" s="1052"/>
      <c r="AM63" s="1052"/>
      <c r="AN63" s="1052"/>
      <c r="AO63" s="1052"/>
      <c r="AP63" s="1048">
        <v>1567</v>
      </c>
      <c r="AQ63" s="1048"/>
      <c r="AR63" s="1048"/>
      <c r="AS63" s="1048"/>
      <c r="AT63" s="1048"/>
      <c r="AU63" s="1048">
        <v>1162</v>
      </c>
      <c r="AV63" s="1048"/>
      <c r="AW63" s="1048"/>
      <c r="AX63" s="1048"/>
      <c r="AY63" s="1048"/>
      <c r="AZ63" s="1114"/>
      <c r="BA63" s="1114"/>
      <c r="BB63" s="1114"/>
      <c r="BC63" s="1114"/>
      <c r="BD63" s="1114"/>
      <c r="BE63" s="1049"/>
      <c r="BF63" s="1049"/>
      <c r="BG63" s="1049"/>
      <c r="BH63" s="1049"/>
      <c r="BI63" s="1050"/>
      <c r="BJ63" s="1115" t="s">
        <v>182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414</v>
      </c>
      <c r="W66" s="1091"/>
      <c r="X66" s="1091"/>
      <c r="Y66" s="1091"/>
      <c r="Z66" s="1092"/>
      <c r="AA66" s="1090" t="s">
        <v>395</v>
      </c>
      <c r="AB66" s="1091"/>
      <c r="AC66" s="1091"/>
      <c r="AD66" s="1091"/>
      <c r="AE66" s="1092"/>
      <c r="AF66" s="1096" t="s">
        <v>396</v>
      </c>
      <c r="AG66" s="1097"/>
      <c r="AH66" s="1097"/>
      <c r="AI66" s="1097"/>
      <c r="AJ66" s="1098"/>
      <c r="AK66" s="1090" t="s">
        <v>415</v>
      </c>
      <c r="AL66" s="1085"/>
      <c r="AM66" s="1085"/>
      <c r="AN66" s="1085"/>
      <c r="AO66" s="1086"/>
      <c r="AP66" s="1090" t="s">
        <v>398</v>
      </c>
      <c r="AQ66" s="1091"/>
      <c r="AR66" s="1091"/>
      <c r="AS66" s="1091"/>
      <c r="AT66" s="1092"/>
      <c r="AU66" s="1090" t="s">
        <v>416</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575</v>
      </c>
      <c r="C68" s="1075"/>
      <c r="D68" s="1075"/>
      <c r="E68" s="1075"/>
      <c r="F68" s="1075"/>
      <c r="G68" s="1075"/>
      <c r="H68" s="1075"/>
      <c r="I68" s="1075"/>
      <c r="J68" s="1075"/>
      <c r="K68" s="1075"/>
      <c r="L68" s="1075"/>
      <c r="M68" s="1075"/>
      <c r="N68" s="1075"/>
      <c r="O68" s="1075"/>
      <c r="P68" s="1076"/>
      <c r="Q68" s="1077">
        <v>2148</v>
      </c>
      <c r="R68" s="1071"/>
      <c r="S68" s="1071"/>
      <c r="T68" s="1071"/>
      <c r="U68" s="1071"/>
      <c r="V68" s="1071">
        <v>2131</v>
      </c>
      <c r="W68" s="1071"/>
      <c r="X68" s="1071"/>
      <c r="Y68" s="1071"/>
      <c r="Z68" s="1071"/>
      <c r="AA68" s="1071">
        <v>17</v>
      </c>
      <c r="AB68" s="1071"/>
      <c r="AC68" s="1071"/>
      <c r="AD68" s="1071"/>
      <c r="AE68" s="1071"/>
      <c r="AF68" s="1071">
        <v>17</v>
      </c>
      <c r="AG68" s="1071"/>
      <c r="AH68" s="1071"/>
      <c r="AI68" s="1071"/>
      <c r="AJ68" s="1071"/>
      <c r="AK68" s="1071">
        <v>74</v>
      </c>
      <c r="AL68" s="1071"/>
      <c r="AM68" s="1071"/>
      <c r="AN68" s="1071"/>
      <c r="AO68" s="1071"/>
      <c r="AP68" s="1071">
        <v>1092</v>
      </c>
      <c r="AQ68" s="1071"/>
      <c r="AR68" s="1071"/>
      <c r="AS68" s="1071"/>
      <c r="AT68" s="1071"/>
      <c r="AU68" s="1071">
        <v>186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576</v>
      </c>
      <c r="C69" s="1064"/>
      <c r="D69" s="1064"/>
      <c r="E69" s="1064"/>
      <c r="F69" s="1064"/>
      <c r="G69" s="1064"/>
      <c r="H69" s="1064"/>
      <c r="I69" s="1064"/>
      <c r="J69" s="1064"/>
      <c r="K69" s="1064"/>
      <c r="L69" s="1064"/>
      <c r="M69" s="1064"/>
      <c r="N69" s="1064"/>
      <c r="O69" s="1064"/>
      <c r="P69" s="1065"/>
      <c r="Q69" s="1066">
        <v>51</v>
      </c>
      <c r="R69" s="1060"/>
      <c r="S69" s="1060"/>
      <c r="T69" s="1060"/>
      <c r="U69" s="1060"/>
      <c r="V69" s="1060">
        <v>52</v>
      </c>
      <c r="W69" s="1060"/>
      <c r="X69" s="1060"/>
      <c r="Y69" s="1060"/>
      <c r="Z69" s="1060"/>
      <c r="AA69" s="1060">
        <v>-1</v>
      </c>
      <c r="AB69" s="1060"/>
      <c r="AC69" s="1060"/>
      <c r="AD69" s="1060"/>
      <c r="AE69" s="1060"/>
      <c r="AF69" s="1060">
        <v>11</v>
      </c>
      <c r="AG69" s="1060"/>
      <c r="AH69" s="1060"/>
      <c r="AI69" s="1060"/>
      <c r="AJ69" s="1060"/>
      <c r="AK69" s="1060" t="s">
        <v>574</v>
      </c>
      <c r="AL69" s="1060"/>
      <c r="AM69" s="1060"/>
      <c r="AN69" s="1060"/>
      <c r="AO69" s="1060"/>
      <c r="AP69" s="1060" t="s">
        <v>574</v>
      </c>
      <c r="AQ69" s="1060"/>
      <c r="AR69" s="1060"/>
      <c r="AS69" s="1060"/>
      <c r="AT69" s="1060"/>
      <c r="AU69" s="1060" t="s">
        <v>574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577</v>
      </c>
      <c r="C70" s="1064"/>
      <c r="D70" s="1064"/>
      <c r="E70" s="1064"/>
      <c r="F70" s="1064"/>
      <c r="G70" s="1064"/>
      <c r="H70" s="1064"/>
      <c r="I70" s="1064"/>
      <c r="J70" s="1064"/>
      <c r="K70" s="1064"/>
      <c r="L70" s="1064"/>
      <c r="M70" s="1064"/>
      <c r="N70" s="1064"/>
      <c r="O70" s="1064"/>
      <c r="P70" s="1065"/>
      <c r="Q70" s="1066">
        <v>2997</v>
      </c>
      <c r="R70" s="1060"/>
      <c r="S70" s="1060"/>
      <c r="T70" s="1060"/>
      <c r="U70" s="1060"/>
      <c r="V70" s="1060">
        <v>3236</v>
      </c>
      <c r="W70" s="1060"/>
      <c r="X70" s="1060"/>
      <c r="Y70" s="1060"/>
      <c r="Z70" s="1060"/>
      <c r="AA70" s="1060">
        <v>-239</v>
      </c>
      <c r="AB70" s="1060"/>
      <c r="AC70" s="1060"/>
      <c r="AD70" s="1060"/>
      <c r="AE70" s="1060"/>
      <c r="AF70" s="1060">
        <v>514</v>
      </c>
      <c r="AG70" s="1060"/>
      <c r="AH70" s="1060"/>
      <c r="AI70" s="1060"/>
      <c r="AJ70" s="1060"/>
      <c r="AK70" s="1060">
        <v>475</v>
      </c>
      <c r="AL70" s="1060"/>
      <c r="AM70" s="1060"/>
      <c r="AN70" s="1060"/>
      <c r="AO70" s="1060"/>
      <c r="AP70" s="1060">
        <v>2244</v>
      </c>
      <c r="AQ70" s="1060"/>
      <c r="AR70" s="1060"/>
      <c r="AS70" s="1060"/>
      <c r="AT70" s="1060"/>
      <c r="AU70" s="1060">
        <v>328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2</v>
      </c>
      <c r="R71" s="1060"/>
      <c r="S71" s="1060"/>
      <c r="T71" s="1060"/>
      <c r="U71" s="1060"/>
      <c r="V71" s="1060">
        <v>2</v>
      </c>
      <c r="W71" s="1060"/>
      <c r="X71" s="1060"/>
      <c r="Y71" s="1060"/>
      <c r="Z71" s="1060"/>
      <c r="AA71" s="1060">
        <v>1</v>
      </c>
      <c r="AB71" s="1060"/>
      <c r="AC71" s="1060"/>
      <c r="AD71" s="1060"/>
      <c r="AE71" s="1060"/>
      <c r="AF71" s="1060">
        <v>1</v>
      </c>
      <c r="AG71" s="1060"/>
      <c r="AH71" s="1060"/>
      <c r="AI71" s="1060"/>
      <c r="AJ71" s="1060"/>
      <c r="AK71" s="1060" t="s">
        <v>574</v>
      </c>
      <c r="AL71" s="1060"/>
      <c r="AM71" s="1060"/>
      <c r="AN71" s="1060"/>
      <c r="AO71" s="1060"/>
      <c r="AP71" s="1060" t="s">
        <v>574</v>
      </c>
      <c r="AQ71" s="1060"/>
      <c r="AR71" s="1060"/>
      <c r="AS71" s="1060"/>
      <c r="AT71" s="1060"/>
      <c r="AU71" s="1060" t="s">
        <v>574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2</v>
      </c>
      <c r="R72" s="1060"/>
      <c r="S72" s="1060"/>
      <c r="T72" s="1060"/>
      <c r="U72" s="1060"/>
      <c r="V72" s="1060">
        <v>1</v>
      </c>
      <c r="W72" s="1060"/>
      <c r="X72" s="1060"/>
      <c r="Y72" s="1060"/>
      <c r="Z72" s="1060"/>
      <c r="AA72" s="1060">
        <v>0</v>
      </c>
      <c r="AB72" s="1060"/>
      <c r="AC72" s="1060"/>
      <c r="AD72" s="1060"/>
      <c r="AE72" s="1060"/>
      <c r="AF72" s="1060">
        <v>0</v>
      </c>
      <c r="AG72" s="1060"/>
      <c r="AH72" s="1060"/>
      <c r="AI72" s="1060"/>
      <c r="AJ72" s="1060"/>
      <c r="AK72" s="1060" t="s">
        <v>574</v>
      </c>
      <c r="AL72" s="1060"/>
      <c r="AM72" s="1060"/>
      <c r="AN72" s="1060"/>
      <c r="AO72" s="1060"/>
      <c r="AP72" s="1060" t="s">
        <v>574</v>
      </c>
      <c r="AQ72" s="1060"/>
      <c r="AR72" s="1060"/>
      <c r="AS72" s="1060"/>
      <c r="AT72" s="1060"/>
      <c r="AU72" s="1060" t="s">
        <v>574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5</v>
      </c>
      <c r="R73" s="1060"/>
      <c r="S73" s="1060"/>
      <c r="T73" s="1060"/>
      <c r="U73" s="1060"/>
      <c r="V73" s="1060">
        <v>4</v>
      </c>
      <c r="W73" s="1060"/>
      <c r="X73" s="1060"/>
      <c r="Y73" s="1060"/>
      <c r="Z73" s="1060"/>
      <c r="AA73" s="1060">
        <v>0</v>
      </c>
      <c r="AB73" s="1060"/>
      <c r="AC73" s="1060"/>
      <c r="AD73" s="1060"/>
      <c r="AE73" s="1060"/>
      <c r="AF73" s="1060">
        <v>0</v>
      </c>
      <c r="AG73" s="1060"/>
      <c r="AH73" s="1060"/>
      <c r="AI73" s="1060"/>
      <c r="AJ73" s="1060"/>
      <c r="AK73" s="1060">
        <v>2</v>
      </c>
      <c r="AL73" s="1060"/>
      <c r="AM73" s="1060"/>
      <c r="AN73" s="1060"/>
      <c r="AO73" s="1060"/>
      <c r="AP73" s="1060" t="s">
        <v>574</v>
      </c>
      <c r="AQ73" s="1060"/>
      <c r="AR73" s="1060"/>
      <c r="AS73" s="1060"/>
      <c r="AT73" s="1060"/>
      <c r="AU73" s="1060" t="s">
        <v>574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580</v>
      </c>
      <c r="C74" s="1064"/>
      <c r="D74" s="1064"/>
      <c r="E74" s="1064"/>
      <c r="F74" s="1064"/>
      <c r="G74" s="1064"/>
      <c r="H74" s="1064"/>
      <c r="I74" s="1064"/>
      <c r="J74" s="1064"/>
      <c r="K74" s="1064"/>
      <c r="L74" s="1064"/>
      <c r="M74" s="1064"/>
      <c r="N74" s="1064"/>
      <c r="O74" s="1064"/>
      <c r="P74" s="1065"/>
      <c r="Q74" s="1066">
        <v>12068</v>
      </c>
      <c r="R74" s="1060"/>
      <c r="S74" s="1060"/>
      <c r="T74" s="1060"/>
      <c r="U74" s="1060"/>
      <c r="V74" s="1060">
        <v>11720</v>
      </c>
      <c r="W74" s="1060"/>
      <c r="X74" s="1060"/>
      <c r="Y74" s="1060"/>
      <c r="Z74" s="1060"/>
      <c r="AA74" s="1060">
        <v>347</v>
      </c>
      <c r="AB74" s="1060"/>
      <c r="AC74" s="1060"/>
      <c r="AD74" s="1060"/>
      <c r="AE74" s="1060"/>
      <c r="AF74" s="1060">
        <v>347</v>
      </c>
      <c r="AG74" s="1060"/>
      <c r="AH74" s="1060"/>
      <c r="AI74" s="1060"/>
      <c r="AJ74" s="1060"/>
      <c r="AK74" s="1060" t="s">
        <v>574</v>
      </c>
      <c r="AL74" s="1060"/>
      <c r="AM74" s="1060"/>
      <c r="AN74" s="1060"/>
      <c r="AO74" s="1060"/>
      <c r="AP74" s="1060" t="s">
        <v>574</v>
      </c>
      <c r="AQ74" s="1060"/>
      <c r="AR74" s="1060"/>
      <c r="AS74" s="1060"/>
      <c r="AT74" s="1060"/>
      <c r="AU74" s="1060" t="s">
        <v>574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581</v>
      </c>
      <c r="C75" s="1064"/>
      <c r="D75" s="1064"/>
      <c r="E75" s="1064"/>
      <c r="F75" s="1064"/>
      <c r="G75" s="1064"/>
      <c r="H75" s="1064"/>
      <c r="I75" s="1064"/>
      <c r="J75" s="1064"/>
      <c r="K75" s="1064"/>
      <c r="L75" s="1064"/>
      <c r="M75" s="1064"/>
      <c r="N75" s="1064"/>
      <c r="O75" s="1064"/>
      <c r="P75" s="1065"/>
      <c r="Q75" s="1067">
        <v>953</v>
      </c>
      <c r="R75" s="1068"/>
      <c r="S75" s="1068"/>
      <c r="T75" s="1068"/>
      <c r="U75" s="1069"/>
      <c r="V75" s="1070">
        <v>951</v>
      </c>
      <c r="W75" s="1068"/>
      <c r="X75" s="1068"/>
      <c r="Y75" s="1068"/>
      <c r="Z75" s="1069"/>
      <c r="AA75" s="1070">
        <v>2</v>
      </c>
      <c r="AB75" s="1068"/>
      <c r="AC75" s="1068"/>
      <c r="AD75" s="1068"/>
      <c r="AE75" s="1069"/>
      <c r="AF75" s="1070">
        <v>2</v>
      </c>
      <c r="AG75" s="1068"/>
      <c r="AH75" s="1068"/>
      <c r="AI75" s="1068"/>
      <c r="AJ75" s="1069"/>
      <c r="AK75" s="1070">
        <v>3</v>
      </c>
      <c r="AL75" s="1068"/>
      <c r="AM75" s="1068"/>
      <c r="AN75" s="1068"/>
      <c r="AO75" s="1069"/>
      <c r="AP75" s="1070" t="s">
        <v>574</v>
      </c>
      <c r="AQ75" s="1068"/>
      <c r="AR75" s="1068"/>
      <c r="AS75" s="1068"/>
      <c r="AT75" s="1069"/>
      <c r="AU75" s="1070" t="s">
        <v>574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582</v>
      </c>
      <c r="C76" s="1064"/>
      <c r="D76" s="1064"/>
      <c r="E76" s="1064"/>
      <c r="F76" s="1064"/>
      <c r="G76" s="1064"/>
      <c r="H76" s="1064"/>
      <c r="I76" s="1064"/>
      <c r="J76" s="1064"/>
      <c r="K76" s="1064"/>
      <c r="L76" s="1064"/>
      <c r="M76" s="1064"/>
      <c r="N76" s="1064"/>
      <c r="O76" s="1064"/>
      <c r="P76" s="1065"/>
      <c r="Q76" s="1067">
        <v>146</v>
      </c>
      <c r="R76" s="1068"/>
      <c r="S76" s="1068"/>
      <c r="T76" s="1068"/>
      <c r="U76" s="1069"/>
      <c r="V76" s="1070">
        <v>138</v>
      </c>
      <c r="W76" s="1068"/>
      <c r="X76" s="1068"/>
      <c r="Y76" s="1068"/>
      <c r="Z76" s="1069"/>
      <c r="AA76" s="1070">
        <v>7</v>
      </c>
      <c r="AB76" s="1068"/>
      <c r="AC76" s="1068"/>
      <c r="AD76" s="1068"/>
      <c r="AE76" s="1069"/>
      <c r="AF76" s="1070">
        <v>7</v>
      </c>
      <c r="AG76" s="1068"/>
      <c r="AH76" s="1068"/>
      <c r="AI76" s="1068"/>
      <c r="AJ76" s="1069"/>
      <c r="AK76" s="1070" t="s">
        <v>574</v>
      </c>
      <c r="AL76" s="1068"/>
      <c r="AM76" s="1068"/>
      <c r="AN76" s="1068"/>
      <c r="AO76" s="1069"/>
      <c r="AP76" s="1070" t="s">
        <v>574</v>
      </c>
      <c r="AQ76" s="1068"/>
      <c r="AR76" s="1068"/>
      <c r="AS76" s="1068"/>
      <c r="AT76" s="1069"/>
      <c r="AU76" s="1070" t="s">
        <v>574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583</v>
      </c>
      <c r="C77" s="1064"/>
      <c r="D77" s="1064"/>
      <c r="E77" s="1064"/>
      <c r="F77" s="1064"/>
      <c r="G77" s="1064"/>
      <c r="H77" s="1064"/>
      <c r="I77" s="1064"/>
      <c r="J77" s="1064"/>
      <c r="K77" s="1064"/>
      <c r="L77" s="1064"/>
      <c r="M77" s="1064"/>
      <c r="N77" s="1064"/>
      <c r="O77" s="1064"/>
      <c r="P77" s="1065"/>
      <c r="Q77" s="1067">
        <v>269</v>
      </c>
      <c r="R77" s="1068"/>
      <c r="S77" s="1068"/>
      <c r="T77" s="1068"/>
      <c r="U77" s="1069"/>
      <c r="V77" s="1070">
        <v>158</v>
      </c>
      <c r="W77" s="1068"/>
      <c r="X77" s="1068"/>
      <c r="Y77" s="1068"/>
      <c r="Z77" s="1069"/>
      <c r="AA77" s="1070">
        <v>111</v>
      </c>
      <c r="AB77" s="1068"/>
      <c r="AC77" s="1068"/>
      <c r="AD77" s="1068"/>
      <c r="AE77" s="1069"/>
      <c r="AF77" s="1070">
        <v>111</v>
      </c>
      <c r="AG77" s="1068"/>
      <c r="AH77" s="1068"/>
      <c r="AI77" s="1068"/>
      <c r="AJ77" s="1069"/>
      <c r="AK77" s="1070">
        <v>37</v>
      </c>
      <c r="AL77" s="1068"/>
      <c r="AM77" s="1068"/>
      <c r="AN77" s="1068"/>
      <c r="AO77" s="1069"/>
      <c r="AP77" s="1070" t="s">
        <v>574</v>
      </c>
      <c r="AQ77" s="1068"/>
      <c r="AR77" s="1068"/>
      <c r="AS77" s="1068"/>
      <c r="AT77" s="1069"/>
      <c r="AU77" s="1070" t="s">
        <v>574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1010</v>
      </c>
      <c r="AG88" s="1048"/>
      <c r="AH88" s="1048"/>
      <c r="AI88" s="1048"/>
      <c r="AJ88" s="1048"/>
      <c r="AK88" s="1052"/>
      <c r="AL88" s="1052"/>
      <c r="AM88" s="1052"/>
      <c r="AN88" s="1052"/>
      <c r="AO88" s="1052"/>
      <c r="AP88" s="1048">
        <v>3336</v>
      </c>
      <c r="AQ88" s="1048"/>
      <c r="AR88" s="1048"/>
      <c r="AS88" s="1048"/>
      <c r="AT88" s="1048"/>
      <c r="AU88" s="1048">
        <v>514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7</v>
      </c>
      <c r="CS102" s="1040"/>
      <c r="CT102" s="1040"/>
      <c r="CU102" s="1040"/>
      <c r="CV102" s="1041"/>
      <c r="CW102" s="1039" t="s">
        <v>574</v>
      </c>
      <c r="CX102" s="1040"/>
      <c r="CY102" s="1040"/>
      <c r="CZ102" s="1040"/>
      <c r="DA102" s="1041"/>
      <c r="DB102" s="1039" t="s">
        <v>574</v>
      </c>
      <c r="DC102" s="1040"/>
      <c r="DD102" s="1040"/>
      <c r="DE102" s="1040"/>
      <c r="DF102" s="1041"/>
      <c r="DG102" s="1039" t="s">
        <v>574</v>
      </c>
      <c r="DH102" s="1040"/>
      <c r="DI102" s="1040"/>
      <c r="DJ102" s="1040"/>
      <c r="DK102" s="1041"/>
      <c r="DL102" s="1039" t="s">
        <v>574</v>
      </c>
      <c r="DM102" s="1040"/>
      <c r="DN102" s="1040"/>
      <c r="DO102" s="1040"/>
      <c r="DP102" s="1041"/>
      <c r="DQ102" s="1039" t="s">
        <v>574</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308</v>
      </c>
      <c r="AG109" s="983"/>
      <c r="AH109" s="983"/>
      <c r="AI109" s="983"/>
      <c r="AJ109" s="984"/>
      <c r="AK109" s="985" t="s">
        <v>307</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308</v>
      </c>
      <c r="BW109" s="983"/>
      <c r="BX109" s="983"/>
      <c r="BY109" s="983"/>
      <c r="BZ109" s="984"/>
      <c r="CA109" s="985" t="s">
        <v>307</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308</v>
      </c>
      <c r="DM109" s="983"/>
      <c r="DN109" s="983"/>
      <c r="DO109" s="983"/>
      <c r="DP109" s="984"/>
      <c r="DQ109" s="985" t="s">
        <v>307</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352700</v>
      </c>
      <c r="AB110" s="976"/>
      <c r="AC110" s="976"/>
      <c r="AD110" s="976"/>
      <c r="AE110" s="977"/>
      <c r="AF110" s="978">
        <v>352378</v>
      </c>
      <c r="AG110" s="976"/>
      <c r="AH110" s="976"/>
      <c r="AI110" s="976"/>
      <c r="AJ110" s="977"/>
      <c r="AK110" s="978">
        <v>346754</v>
      </c>
      <c r="AL110" s="976"/>
      <c r="AM110" s="976"/>
      <c r="AN110" s="976"/>
      <c r="AO110" s="977"/>
      <c r="AP110" s="979">
        <v>16</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3426919</v>
      </c>
      <c r="BR110" s="923"/>
      <c r="BS110" s="923"/>
      <c r="BT110" s="923"/>
      <c r="BU110" s="923"/>
      <c r="BV110" s="923">
        <v>3365853</v>
      </c>
      <c r="BW110" s="923"/>
      <c r="BX110" s="923"/>
      <c r="BY110" s="923"/>
      <c r="BZ110" s="923"/>
      <c r="CA110" s="923">
        <v>3540206</v>
      </c>
      <c r="CB110" s="923"/>
      <c r="CC110" s="923"/>
      <c r="CD110" s="923"/>
      <c r="CE110" s="923"/>
      <c r="CF110" s="947">
        <v>163.1</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182</v>
      </c>
      <c r="DR110" s="923"/>
      <c r="DS110" s="923"/>
      <c r="DT110" s="923"/>
      <c r="DU110" s="923"/>
      <c r="DV110" s="924" t="s">
        <v>182</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182</v>
      </c>
      <c r="AB111" s="1004"/>
      <c r="AC111" s="1004"/>
      <c r="AD111" s="1004"/>
      <c r="AE111" s="1005"/>
      <c r="AF111" s="1006" t="s">
        <v>435</v>
      </c>
      <c r="AG111" s="1004"/>
      <c r="AH111" s="1004"/>
      <c r="AI111" s="1004"/>
      <c r="AJ111" s="1005"/>
      <c r="AK111" s="1006" t="s">
        <v>182</v>
      </c>
      <c r="AL111" s="1004"/>
      <c r="AM111" s="1004"/>
      <c r="AN111" s="1004"/>
      <c r="AO111" s="1005"/>
      <c r="AP111" s="1007" t="s">
        <v>433</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433</v>
      </c>
      <c r="BR111" s="895"/>
      <c r="BS111" s="895"/>
      <c r="BT111" s="895"/>
      <c r="BU111" s="895"/>
      <c r="BV111" s="895" t="s">
        <v>182</v>
      </c>
      <c r="BW111" s="895"/>
      <c r="BX111" s="895"/>
      <c r="BY111" s="895"/>
      <c r="BZ111" s="895"/>
      <c r="CA111" s="895" t="s">
        <v>433</v>
      </c>
      <c r="CB111" s="895"/>
      <c r="CC111" s="895"/>
      <c r="CD111" s="895"/>
      <c r="CE111" s="895"/>
      <c r="CF111" s="956" t="s">
        <v>182</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182</v>
      </c>
      <c r="DH111" s="895"/>
      <c r="DI111" s="895"/>
      <c r="DJ111" s="895"/>
      <c r="DK111" s="895"/>
      <c r="DL111" s="895" t="s">
        <v>182</v>
      </c>
      <c r="DM111" s="895"/>
      <c r="DN111" s="895"/>
      <c r="DO111" s="895"/>
      <c r="DP111" s="895"/>
      <c r="DQ111" s="895" t="s">
        <v>182</v>
      </c>
      <c r="DR111" s="895"/>
      <c r="DS111" s="895"/>
      <c r="DT111" s="895"/>
      <c r="DU111" s="895"/>
      <c r="DV111" s="872" t="s">
        <v>182</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182</v>
      </c>
      <c r="AB112" s="858"/>
      <c r="AC112" s="858"/>
      <c r="AD112" s="858"/>
      <c r="AE112" s="859"/>
      <c r="AF112" s="860" t="s">
        <v>182</v>
      </c>
      <c r="AG112" s="858"/>
      <c r="AH112" s="858"/>
      <c r="AI112" s="858"/>
      <c r="AJ112" s="859"/>
      <c r="AK112" s="860" t="s">
        <v>182</v>
      </c>
      <c r="AL112" s="858"/>
      <c r="AM112" s="858"/>
      <c r="AN112" s="858"/>
      <c r="AO112" s="859"/>
      <c r="AP112" s="905" t="s">
        <v>182</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1734421</v>
      </c>
      <c r="BR112" s="895"/>
      <c r="BS112" s="895"/>
      <c r="BT112" s="895"/>
      <c r="BU112" s="895"/>
      <c r="BV112" s="895">
        <v>1361720</v>
      </c>
      <c r="BW112" s="895"/>
      <c r="BX112" s="895"/>
      <c r="BY112" s="895"/>
      <c r="BZ112" s="895"/>
      <c r="CA112" s="895">
        <v>1162046</v>
      </c>
      <c r="CB112" s="895"/>
      <c r="CC112" s="895"/>
      <c r="CD112" s="895"/>
      <c r="CE112" s="895"/>
      <c r="CF112" s="956">
        <v>53.5</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182</v>
      </c>
      <c r="DH112" s="895"/>
      <c r="DI112" s="895"/>
      <c r="DJ112" s="895"/>
      <c r="DK112" s="895"/>
      <c r="DL112" s="895" t="s">
        <v>182</v>
      </c>
      <c r="DM112" s="895"/>
      <c r="DN112" s="895"/>
      <c r="DO112" s="895"/>
      <c r="DP112" s="895"/>
      <c r="DQ112" s="895" t="s">
        <v>182</v>
      </c>
      <c r="DR112" s="895"/>
      <c r="DS112" s="895"/>
      <c r="DT112" s="895"/>
      <c r="DU112" s="895"/>
      <c r="DV112" s="872" t="s">
        <v>182</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163062</v>
      </c>
      <c r="AB113" s="1004"/>
      <c r="AC113" s="1004"/>
      <c r="AD113" s="1004"/>
      <c r="AE113" s="1005"/>
      <c r="AF113" s="1006">
        <v>147211</v>
      </c>
      <c r="AG113" s="1004"/>
      <c r="AH113" s="1004"/>
      <c r="AI113" s="1004"/>
      <c r="AJ113" s="1005"/>
      <c r="AK113" s="1006">
        <v>119425</v>
      </c>
      <c r="AL113" s="1004"/>
      <c r="AM113" s="1004"/>
      <c r="AN113" s="1004"/>
      <c r="AO113" s="1005"/>
      <c r="AP113" s="1007">
        <v>5.5</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366114</v>
      </c>
      <c r="BR113" s="895"/>
      <c r="BS113" s="895"/>
      <c r="BT113" s="895"/>
      <c r="BU113" s="895"/>
      <c r="BV113" s="895">
        <v>510169</v>
      </c>
      <c r="BW113" s="895"/>
      <c r="BX113" s="895"/>
      <c r="BY113" s="895"/>
      <c r="BZ113" s="895"/>
      <c r="CA113" s="895">
        <v>513689</v>
      </c>
      <c r="CB113" s="895"/>
      <c r="CC113" s="895"/>
      <c r="CD113" s="895"/>
      <c r="CE113" s="895"/>
      <c r="CF113" s="956">
        <v>23.7</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182</v>
      </c>
      <c r="DH113" s="858"/>
      <c r="DI113" s="858"/>
      <c r="DJ113" s="858"/>
      <c r="DK113" s="859"/>
      <c r="DL113" s="860" t="s">
        <v>182</v>
      </c>
      <c r="DM113" s="858"/>
      <c r="DN113" s="858"/>
      <c r="DO113" s="858"/>
      <c r="DP113" s="859"/>
      <c r="DQ113" s="860" t="s">
        <v>182</v>
      </c>
      <c r="DR113" s="858"/>
      <c r="DS113" s="858"/>
      <c r="DT113" s="858"/>
      <c r="DU113" s="859"/>
      <c r="DV113" s="905" t="s">
        <v>182</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42456</v>
      </c>
      <c r="AB114" s="858"/>
      <c r="AC114" s="858"/>
      <c r="AD114" s="858"/>
      <c r="AE114" s="859"/>
      <c r="AF114" s="860">
        <v>36782</v>
      </c>
      <c r="AG114" s="858"/>
      <c r="AH114" s="858"/>
      <c r="AI114" s="858"/>
      <c r="AJ114" s="859"/>
      <c r="AK114" s="860">
        <v>25198</v>
      </c>
      <c r="AL114" s="858"/>
      <c r="AM114" s="858"/>
      <c r="AN114" s="858"/>
      <c r="AO114" s="859"/>
      <c r="AP114" s="905">
        <v>1.2</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453468</v>
      </c>
      <c r="BR114" s="895"/>
      <c r="BS114" s="895"/>
      <c r="BT114" s="895"/>
      <c r="BU114" s="895"/>
      <c r="BV114" s="895">
        <v>516009</v>
      </c>
      <c r="BW114" s="895"/>
      <c r="BX114" s="895"/>
      <c r="BY114" s="895"/>
      <c r="BZ114" s="895"/>
      <c r="CA114" s="895">
        <v>432410</v>
      </c>
      <c r="CB114" s="895"/>
      <c r="CC114" s="895"/>
      <c r="CD114" s="895"/>
      <c r="CE114" s="895"/>
      <c r="CF114" s="956">
        <v>19.899999999999999</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182</v>
      </c>
      <c r="DH114" s="858"/>
      <c r="DI114" s="858"/>
      <c r="DJ114" s="858"/>
      <c r="DK114" s="859"/>
      <c r="DL114" s="860" t="s">
        <v>182</v>
      </c>
      <c r="DM114" s="858"/>
      <c r="DN114" s="858"/>
      <c r="DO114" s="858"/>
      <c r="DP114" s="859"/>
      <c r="DQ114" s="860" t="s">
        <v>182</v>
      </c>
      <c r="DR114" s="858"/>
      <c r="DS114" s="858"/>
      <c r="DT114" s="858"/>
      <c r="DU114" s="859"/>
      <c r="DV114" s="905" t="s">
        <v>182</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1045</v>
      </c>
      <c r="AB115" s="1004"/>
      <c r="AC115" s="1004"/>
      <c r="AD115" s="1004"/>
      <c r="AE115" s="1005"/>
      <c r="AF115" s="1006">
        <v>1111</v>
      </c>
      <c r="AG115" s="1004"/>
      <c r="AH115" s="1004"/>
      <c r="AI115" s="1004"/>
      <c r="AJ115" s="1005"/>
      <c r="AK115" s="1006">
        <v>778</v>
      </c>
      <c r="AL115" s="1004"/>
      <c r="AM115" s="1004"/>
      <c r="AN115" s="1004"/>
      <c r="AO115" s="1005"/>
      <c r="AP115" s="1007">
        <v>0</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182</v>
      </c>
      <c r="BR115" s="895"/>
      <c r="BS115" s="895"/>
      <c r="BT115" s="895"/>
      <c r="BU115" s="895"/>
      <c r="BV115" s="895" t="s">
        <v>182</v>
      </c>
      <c r="BW115" s="895"/>
      <c r="BX115" s="895"/>
      <c r="BY115" s="895"/>
      <c r="BZ115" s="895"/>
      <c r="CA115" s="895" t="s">
        <v>182</v>
      </c>
      <c r="CB115" s="895"/>
      <c r="CC115" s="895"/>
      <c r="CD115" s="895"/>
      <c r="CE115" s="895"/>
      <c r="CF115" s="956" t="s">
        <v>182</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182</v>
      </c>
      <c r="DH115" s="858"/>
      <c r="DI115" s="858"/>
      <c r="DJ115" s="858"/>
      <c r="DK115" s="859"/>
      <c r="DL115" s="860" t="s">
        <v>182</v>
      </c>
      <c r="DM115" s="858"/>
      <c r="DN115" s="858"/>
      <c r="DO115" s="858"/>
      <c r="DP115" s="859"/>
      <c r="DQ115" s="860" t="s">
        <v>182</v>
      </c>
      <c r="DR115" s="858"/>
      <c r="DS115" s="858"/>
      <c r="DT115" s="858"/>
      <c r="DU115" s="859"/>
      <c r="DV115" s="905" t="s">
        <v>182</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182</v>
      </c>
      <c r="AB116" s="858"/>
      <c r="AC116" s="858"/>
      <c r="AD116" s="858"/>
      <c r="AE116" s="859"/>
      <c r="AF116" s="860" t="s">
        <v>182</v>
      </c>
      <c r="AG116" s="858"/>
      <c r="AH116" s="858"/>
      <c r="AI116" s="858"/>
      <c r="AJ116" s="859"/>
      <c r="AK116" s="860" t="s">
        <v>182</v>
      </c>
      <c r="AL116" s="858"/>
      <c r="AM116" s="858"/>
      <c r="AN116" s="858"/>
      <c r="AO116" s="859"/>
      <c r="AP116" s="905" t="s">
        <v>182</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182</v>
      </c>
      <c r="BR116" s="895"/>
      <c r="BS116" s="895"/>
      <c r="BT116" s="895"/>
      <c r="BU116" s="895"/>
      <c r="BV116" s="895" t="s">
        <v>182</v>
      </c>
      <c r="BW116" s="895"/>
      <c r="BX116" s="895"/>
      <c r="BY116" s="895"/>
      <c r="BZ116" s="895"/>
      <c r="CA116" s="895" t="s">
        <v>182</v>
      </c>
      <c r="CB116" s="895"/>
      <c r="CC116" s="895"/>
      <c r="CD116" s="895"/>
      <c r="CE116" s="895"/>
      <c r="CF116" s="956" t="s">
        <v>182</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182</v>
      </c>
      <c r="DH116" s="858"/>
      <c r="DI116" s="858"/>
      <c r="DJ116" s="858"/>
      <c r="DK116" s="859"/>
      <c r="DL116" s="860" t="s">
        <v>182</v>
      </c>
      <c r="DM116" s="858"/>
      <c r="DN116" s="858"/>
      <c r="DO116" s="858"/>
      <c r="DP116" s="859"/>
      <c r="DQ116" s="860" t="s">
        <v>182</v>
      </c>
      <c r="DR116" s="858"/>
      <c r="DS116" s="858"/>
      <c r="DT116" s="858"/>
      <c r="DU116" s="859"/>
      <c r="DV116" s="905" t="s">
        <v>182</v>
      </c>
      <c r="DW116" s="906"/>
      <c r="DX116" s="906"/>
      <c r="DY116" s="906"/>
      <c r="DZ116" s="907"/>
    </row>
    <row r="117" spans="1:130" s="246" customFormat="1" ht="26.25" customHeight="1" x14ac:dyDescent="0.15">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559263</v>
      </c>
      <c r="AB117" s="990"/>
      <c r="AC117" s="990"/>
      <c r="AD117" s="990"/>
      <c r="AE117" s="991"/>
      <c r="AF117" s="992">
        <v>537482</v>
      </c>
      <c r="AG117" s="990"/>
      <c r="AH117" s="990"/>
      <c r="AI117" s="990"/>
      <c r="AJ117" s="991"/>
      <c r="AK117" s="992">
        <v>492155</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182</v>
      </c>
      <c r="BR117" s="895"/>
      <c r="BS117" s="895"/>
      <c r="BT117" s="895"/>
      <c r="BU117" s="895"/>
      <c r="BV117" s="895" t="s">
        <v>182</v>
      </c>
      <c r="BW117" s="895"/>
      <c r="BX117" s="895"/>
      <c r="BY117" s="895"/>
      <c r="BZ117" s="895"/>
      <c r="CA117" s="895" t="s">
        <v>182</v>
      </c>
      <c r="CB117" s="895"/>
      <c r="CC117" s="895"/>
      <c r="CD117" s="895"/>
      <c r="CE117" s="895"/>
      <c r="CF117" s="956" t="s">
        <v>182</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182</v>
      </c>
      <c r="DH117" s="858"/>
      <c r="DI117" s="858"/>
      <c r="DJ117" s="858"/>
      <c r="DK117" s="859"/>
      <c r="DL117" s="860" t="s">
        <v>182</v>
      </c>
      <c r="DM117" s="858"/>
      <c r="DN117" s="858"/>
      <c r="DO117" s="858"/>
      <c r="DP117" s="859"/>
      <c r="DQ117" s="860" t="s">
        <v>182</v>
      </c>
      <c r="DR117" s="858"/>
      <c r="DS117" s="858"/>
      <c r="DT117" s="858"/>
      <c r="DU117" s="859"/>
      <c r="DV117" s="905" t="s">
        <v>182</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308</v>
      </c>
      <c r="AG118" s="983"/>
      <c r="AH118" s="983"/>
      <c r="AI118" s="983"/>
      <c r="AJ118" s="984"/>
      <c r="AK118" s="985" t="s">
        <v>307</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182</v>
      </c>
      <c r="BR118" s="926"/>
      <c r="BS118" s="926"/>
      <c r="BT118" s="926"/>
      <c r="BU118" s="926"/>
      <c r="BV118" s="926" t="s">
        <v>182</v>
      </c>
      <c r="BW118" s="926"/>
      <c r="BX118" s="926"/>
      <c r="BY118" s="926"/>
      <c r="BZ118" s="926"/>
      <c r="CA118" s="926" t="s">
        <v>182</v>
      </c>
      <c r="CB118" s="926"/>
      <c r="CC118" s="926"/>
      <c r="CD118" s="926"/>
      <c r="CE118" s="926"/>
      <c r="CF118" s="956" t="s">
        <v>182</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182</v>
      </c>
      <c r="DH118" s="858"/>
      <c r="DI118" s="858"/>
      <c r="DJ118" s="858"/>
      <c r="DK118" s="859"/>
      <c r="DL118" s="860" t="s">
        <v>182</v>
      </c>
      <c r="DM118" s="858"/>
      <c r="DN118" s="858"/>
      <c r="DO118" s="858"/>
      <c r="DP118" s="859"/>
      <c r="DQ118" s="860" t="s">
        <v>459</v>
      </c>
      <c r="DR118" s="858"/>
      <c r="DS118" s="858"/>
      <c r="DT118" s="858"/>
      <c r="DU118" s="859"/>
      <c r="DV118" s="905" t="s">
        <v>182</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182</v>
      </c>
      <c r="AB119" s="976"/>
      <c r="AC119" s="976"/>
      <c r="AD119" s="976"/>
      <c r="AE119" s="977"/>
      <c r="AF119" s="978" t="s">
        <v>182</v>
      </c>
      <c r="AG119" s="976"/>
      <c r="AH119" s="976"/>
      <c r="AI119" s="976"/>
      <c r="AJ119" s="977"/>
      <c r="AK119" s="978" t="s">
        <v>182</v>
      </c>
      <c r="AL119" s="976"/>
      <c r="AM119" s="976"/>
      <c r="AN119" s="976"/>
      <c r="AO119" s="977"/>
      <c r="AP119" s="979" t="s">
        <v>182</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460</v>
      </c>
      <c r="BP119" s="959"/>
      <c r="BQ119" s="963">
        <v>5980922</v>
      </c>
      <c r="BR119" s="926"/>
      <c r="BS119" s="926"/>
      <c r="BT119" s="926"/>
      <c r="BU119" s="926"/>
      <c r="BV119" s="926">
        <v>5753751</v>
      </c>
      <c r="BW119" s="926"/>
      <c r="BX119" s="926"/>
      <c r="BY119" s="926"/>
      <c r="BZ119" s="926"/>
      <c r="CA119" s="926">
        <v>5648351</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462</v>
      </c>
      <c r="DH119" s="841"/>
      <c r="DI119" s="841"/>
      <c r="DJ119" s="841"/>
      <c r="DK119" s="842"/>
      <c r="DL119" s="843" t="s">
        <v>182</v>
      </c>
      <c r="DM119" s="841"/>
      <c r="DN119" s="841"/>
      <c r="DO119" s="841"/>
      <c r="DP119" s="842"/>
      <c r="DQ119" s="843" t="s">
        <v>182</v>
      </c>
      <c r="DR119" s="841"/>
      <c r="DS119" s="841"/>
      <c r="DT119" s="841"/>
      <c r="DU119" s="842"/>
      <c r="DV119" s="929" t="s">
        <v>182</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182</v>
      </c>
      <c r="AB120" s="858"/>
      <c r="AC120" s="858"/>
      <c r="AD120" s="858"/>
      <c r="AE120" s="859"/>
      <c r="AF120" s="860" t="s">
        <v>182</v>
      </c>
      <c r="AG120" s="858"/>
      <c r="AH120" s="858"/>
      <c r="AI120" s="858"/>
      <c r="AJ120" s="859"/>
      <c r="AK120" s="860" t="s">
        <v>182</v>
      </c>
      <c r="AL120" s="858"/>
      <c r="AM120" s="858"/>
      <c r="AN120" s="858"/>
      <c r="AO120" s="859"/>
      <c r="AP120" s="905" t="s">
        <v>182</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2270945</v>
      </c>
      <c r="BR120" s="923"/>
      <c r="BS120" s="923"/>
      <c r="BT120" s="923"/>
      <c r="BU120" s="923"/>
      <c r="BV120" s="923">
        <v>2620399</v>
      </c>
      <c r="BW120" s="923"/>
      <c r="BX120" s="923"/>
      <c r="BY120" s="923"/>
      <c r="BZ120" s="923"/>
      <c r="CA120" s="923">
        <v>2566451</v>
      </c>
      <c r="CB120" s="923"/>
      <c r="CC120" s="923"/>
      <c r="CD120" s="923"/>
      <c r="CE120" s="923"/>
      <c r="CF120" s="947">
        <v>118.3</v>
      </c>
      <c r="CG120" s="948"/>
      <c r="CH120" s="948"/>
      <c r="CI120" s="948"/>
      <c r="CJ120" s="948"/>
      <c r="CK120" s="949" t="s">
        <v>465</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1343880</v>
      </c>
      <c r="DH120" s="923"/>
      <c r="DI120" s="923"/>
      <c r="DJ120" s="923"/>
      <c r="DK120" s="923"/>
      <c r="DL120" s="923">
        <v>1229446</v>
      </c>
      <c r="DM120" s="923"/>
      <c r="DN120" s="923"/>
      <c r="DO120" s="923"/>
      <c r="DP120" s="923"/>
      <c r="DQ120" s="923">
        <v>1036104</v>
      </c>
      <c r="DR120" s="923"/>
      <c r="DS120" s="923"/>
      <c r="DT120" s="923"/>
      <c r="DU120" s="923"/>
      <c r="DV120" s="924">
        <v>47.7</v>
      </c>
      <c r="DW120" s="924"/>
      <c r="DX120" s="924"/>
      <c r="DY120" s="924"/>
      <c r="DZ120" s="925"/>
    </row>
    <row r="121" spans="1:130" s="246"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182</v>
      </c>
      <c r="AB121" s="858"/>
      <c r="AC121" s="858"/>
      <c r="AD121" s="858"/>
      <c r="AE121" s="859"/>
      <c r="AF121" s="860" t="s">
        <v>182</v>
      </c>
      <c r="AG121" s="858"/>
      <c r="AH121" s="858"/>
      <c r="AI121" s="858"/>
      <c r="AJ121" s="859"/>
      <c r="AK121" s="860" t="s">
        <v>182</v>
      </c>
      <c r="AL121" s="858"/>
      <c r="AM121" s="858"/>
      <c r="AN121" s="858"/>
      <c r="AO121" s="859"/>
      <c r="AP121" s="905" t="s">
        <v>182</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22018</v>
      </c>
      <c r="BR121" s="895"/>
      <c r="BS121" s="895"/>
      <c r="BT121" s="895"/>
      <c r="BU121" s="895"/>
      <c r="BV121" s="895">
        <v>24064</v>
      </c>
      <c r="BW121" s="895"/>
      <c r="BX121" s="895"/>
      <c r="BY121" s="895"/>
      <c r="BZ121" s="895"/>
      <c r="CA121" s="895">
        <v>64611</v>
      </c>
      <c r="CB121" s="895"/>
      <c r="CC121" s="895"/>
      <c r="CD121" s="895"/>
      <c r="CE121" s="895"/>
      <c r="CF121" s="956">
        <v>3</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47849</v>
      </c>
      <c r="DH121" s="895"/>
      <c r="DI121" s="895"/>
      <c r="DJ121" s="895"/>
      <c r="DK121" s="895"/>
      <c r="DL121" s="895">
        <v>88128</v>
      </c>
      <c r="DM121" s="895"/>
      <c r="DN121" s="895"/>
      <c r="DO121" s="895"/>
      <c r="DP121" s="895"/>
      <c r="DQ121" s="895">
        <v>90633</v>
      </c>
      <c r="DR121" s="895"/>
      <c r="DS121" s="895"/>
      <c r="DT121" s="895"/>
      <c r="DU121" s="895"/>
      <c r="DV121" s="872">
        <v>4.2</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182</v>
      </c>
      <c r="AB122" s="858"/>
      <c r="AC122" s="858"/>
      <c r="AD122" s="858"/>
      <c r="AE122" s="859"/>
      <c r="AF122" s="860" t="s">
        <v>182</v>
      </c>
      <c r="AG122" s="858"/>
      <c r="AH122" s="858"/>
      <c r="AI122" s="858"/>
      <c r="AJ122" s="859"/>
      <c r="AK122" s="860" t="s">
        <v>459</v>
      </c>
      <c r="AL122" s="858"/>
      <c r="AM122" s="858"/>
      <c r="AN122" s="858"/>
      <c r="AO122" s="859"/>
      <c r="AP122" s="905" t="s">
        <v>182</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3504731</v>
      </c>
      <c r="BR122" s="926"/>
      <c r="BS122" s="926"/>
      <c r="BT122" s="926"/>
      <c r="BU122" s="926"/>
      <c r="BV122" s="926">
        <v>3448623</v>
      </c>
      <c r="BW122" s="926"/>
      <c r="BX122" s="926"/>
      <c r="BY122" s="926"/>
      <c r="BZ122" s="926"/>
      <c r="CA122" s="926">
        <v>3291978</v>
      </c>
      <c r="CB122" s="926"/>
      <c r="CC122" s="926"/>
      <c r="CD122" s="926"/>
      <c r="CE122" s="926"/>
      <c r="CF122" s="927">
        <v>151.69999999999999</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53861</v>
      </c>
      <c r="DH122" s="895"/>
      <c r="DI122" s="895"/>
      <c r="DJ122" s="895"/>
      <c r="DK122" s="895"/>
      <c r="DL122" s="895">
        <v>44146</v>
      </c>
      <c r="DM122" s="895"/>
      <c r="DN122" s="895"/>
      <c r="DO122" s="895"/>
      <c r="DP122" s="895"/>
      <c r="DQ122" s="895">
        <v>35309</v>
      </c>
      <c r="DR122" s="895"/>
      <c r="DS122" s="895"/>
      <c r="DT122" s="895"/>
      <c r="DU122" s="895"/>
      <c r="DV122" s="872">
        <v>1.6</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182</v>
      </c>
      <c r="AB123" s="858"/>
      <c r="AC123" s="858"/>
      <c r="AD123" s="858"/>
      <c r="AE123" s="859"/>
      <c r="AF123" s="860" t="s">
        <v>182</v>
      </c>
      <c r="AG123" s="858"/>
      <c r="AH123" s="858"/>
      <c r="AI123" s="858"/>
      <c r="AJ123" s="859"/>
      <c r="AK123" s="860" t="s">
        <v>182</v>
      </c>
      <c r="AL123" s="858"/>
      <c r="AM123" s="858"/>
      <c r="AN123" s="858"/>
      <c r="AO123" s="859"/>
      <c r="AP123" s="905" t="s">
        <v>182</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470</v>
      </c>
      <c r="BP123" s="959"/>
      <c r="BQ123" s="913">
        <v>5797694</v>
      </c>
      <c r="BR123" s="914"/>
      <c r="BS123" s="914"/>
      <c r="BT123" s="914"/>
      <c r="BU123" s="914"/>
      <c r="BV123" s="914">
        <v>6093086</v>
      </c>
      <c r="BW123" s="914"/>
      <c r="BX123" s="914"/>
      <c r="BY123" s="914"/>
      <c r="BZ123" s="914"/>
      <c r="CA123" s="914">
        <v>5923040</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182</v>
      </c>
      <c r="DH123" s="858"/>
      <c r="DI123" s="858"/>
      <c r="DJ123" s="858"/>
      <c r="DK123" s="859"/>
      <c r="DL123" s="860" t="s">
        <v>182</v>
      </c>
      <c r="DM123" s="858"/>
      <c r="DN123" s="858"/>
      <c r="DO123" s="858"/>
      <c r="DP123" s="859"/>
      <c r="DQ123" s="860" t="s">
        <v>182</v>
      </c>
      <c r="DR123" s="858"/>
      <c r="DS123" s="858"/>
      <c r="DT123" s="858"/>
      <c r="DU123" s="859"/>
      <c r="DV123" s="905" t="s">
        <v>182</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182</v>
      </c>
      <c r="AB124" s="858"/>
      <c r="AC124" s="858"/>
      <c r="AD124" s="858"/>
      <c r="AE124" s="859"/>
      <c r="AF124" s="860" t="s">
        <v>182</v>
      </c>
      <c r="AG124" s="858"/>
      <c r="AH124" s="858"/>
      <c r="AI124" s="858"/>
      <c r="AJ124" s="859"/>
      <c r="AK124" s="860" t="s">
        <v>182</v>
      </c>
      <c r="AL124" s="858"/>
      <c r="AM124" s="858"/>
      <c r="AN124" s="858"/>
      <c r="AO124" s="859"/>
      <c r="AP124" s="905" t="s">
        <v>182</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8.6</v>
      </c>
      <c r="BR124" s="912"/>
      <c r="BS124" s="912"/>
      <c r="BT124" s="912"/>
      <c r="BU124" s="912"/>
      <c r="BV124" s="912" t="s">
        <v>182</v>
      </c>
      <c r="BW124" s="912"/>
      <c r="BX124" s="912"/>
      <c r="BY124" s="912"/>
      <c r="BZ124" s="912"/>
      <c r="CA124" s="912" t="s">
        <v>182</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v>288831</v>
      </c>
      <c r="DH124" s="841"/>
      <c r="DI124" s="841"/>
      <c r="DJ124" s="841"/>
      <c r="DK124" s="842"/>
      <c r="DL124" s="843" t="s">
        <v>182</v>
      </c>
      <c r="DM124" s="841"/>
      <c r="DN124" s="841"/>
      <c r="DO124" s="841"/>
      <c r="DP124" s="842"/>
      <c r="DQ124" s="843" t="s">
        <v>182</v>
      </c>
      <c r="DR124" s="841"/>
      <c r="DS124" s="841"/>
      <c r="DT124" s="841"/>
      <c r="DU124" s="842"/>
      <c r="DV124" s="929" t="s">
        <v>182</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182</v>
      </c>
      <c r="AB125" s="858"/>
      <c r="AC125" s="858"/>
      <c r="AD125" s="858"/>
      <c r="AE125" s="859"/>
      <c r="AF125" s="860" t="s">
        <v>182</v>
      </c>
      <c r="AG125" s="858"/>
      <c r="AH125" s="858"/>
      <c r="AI125" s="858"/>
      <c r="AJ125" s="859"/>
      <c r="AK125" s="860" t="s">
        <v>462</v>
      </c>
      <c r="AL125" s="858"/>
      <c r="AM125" s="858"/>
      <c r="AN125" s="858"/>
      <c r="AO125" s="859"/>
      <c r="AP125" s="905" t="s">
        <v>182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462</v>
      </c>
      <c r="DH125" s="923"/>
      <c r="DI125" s="923"/>
      <c r="DJ125" s="923"/>
      <c r="DK125" s="923"/>
      <c r="DL125" s="923" t="s">
        <v>182</v>
      </c>
      <c r="DM125" s="923"/>
      <c r="DN125" s="923"/>
      <c r="DO125" s="923"/>
      <c r="DP125" s="923"/>
      <c r="DQ125" s="923" t="s">
        <v>182</v>
      </c>
      <c r="DR125" s="923"/>
      <c r="DS125" s="923"/>
      <c r="DT125" s="923"/>
      <c r="DU125" s="923"/>
      <c r="DV125" s="924" t="s">
        <v>182</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182</v>
      </c>
      <c r="AB126" s="858"/>
      <c r="AC126" s="858"/>
      <c r="AD126" s="858"/>
      <c r="AE126" s="859"/>
      <c r="AF126" s="860" t="s">
        <v>182</v>
      </c>
      <c r="AG126" s="858"/>
      <c r="AH126" s="858"/>
      <c r="AI126" s="858"/>
      <c r="AJ126" s="859"/>
      <c r="AK126" s="860" t="s">
        <v>462</v>
      </c>
      <c r="AL126" s="858"/>
      <c r="AM126" s="858"/>
      <c r="AN126" s="858"/>
      <c r="AO126" s="859"/>
      <c r="AP126" s="905" t="s">
        <v>182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182</v>
      </c>
      <c r="DH126" s="895"/>
      <c r="DI126" s="895"/>
      <c r="DJ126" s="895"/>
      <c r="DK126" s="895"/>
      <c r="DL126" s="895" t="s">
        <v>182</v>
      </c>
      <c r="DM126" s="895"/>
      <c r="DN126" s="895"/>
      <c r="DO126" s="895"/>
      <c r="DP126" s="895"/>
      <c r="DQ126" s="895" t="s">
        <v>182</v>
      </c>
      <c r="DR126" s="895"/>
      <c r="DS126" s="895"/>
      <c r="DT126" s="895"/>
      <c r="DU126" s="895"/>
      <c r="DV126" s="872" t="s">
        <v>182</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1045</v>
      </c>
      <c r="AB127" s="858"/>
      <c r="AC127" s="858"/>
      <c r="AD127" s="858"/>
      <c r="AE127" s="859"/>
      <c r="AF127" s="860">
        <v>1111</v>
      </c>
      <c r="AG127" s="858"/>
      <c r="AH127" s="858"/>
      <c r="AI127" s="858"/>
      <c r="AJ127" s="859"/>
      <c r="AK127" s="860">
        <v>778</v>
      </c>
      <c r="AL127" s="858"/>
      <c r="AM127" s="858"/>
      <c r="AN127" s="858"/>
      <c r="AO127" s="859"/>
      <c r="AP127" s="905">
        <v>0</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459</v>
      </c>
      <c r="DH127" s="895"/>
      <c r="DI127" s="895"/>
      <c r="DJ127" s="895"/>
      <c r="DK127" s="895"/>
      <c r="DL127" s="895" t="s">
        <v>182</v>
      </c>
      <c r="DM127" s="895"/>
      <c r="DN127" s="895"/>
      <c r="DO127" s="895"/>
      <c r="DP127" s="895"/>
      <c r="DQ127" s="895" t="s">
        <v>182</v>
      </c>
      <c r="DR127" s="895"/>
      <c r="DS127" s="895"/>
      <c r="DT127" s="895"/>
      <c r="DU127" s="895"/>
      <c r="DV127" s="872" t="s">
        <v>182</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7617</v>
      </c>
      <c r="AB128" s="879"/>
      <c r="AC128" s="879"/>
      <c r="AD128" s="879"/>
      <c r="AE128" s="880"/>
      <c r="AF128" s="881">
        <v>9285</v>
      </c>
      <c r="AG128" s="879"/>
      <c r="AH128" s="879"/>
      <c r="AI128" s="879"/>
      <c r="AJ128" s="880"/>
      <c r="AK128" s="881">
        <v>20993</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182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182</v>
      </c>
      <c r="DH128" s="869"/>
      <c r="DI128" s="869"/>
      <c r="DJ128" s="869"/>
      <c r="DK128" s="869"/>
      <c r="DL128" s="869" t="s">
        <v>182</v>
      </c>
      <c r="DM128" s="869"/>
      <c r="DN128" s="869"/>
      <c r="DO128" s="869"/>
      <c r="DP128" s="869"/>
      <c r="DQ128" s="869" t="s">
        <v>182</v>
      </c>
      <c r="DR128" s="869"/>
      <c r="DS128" s="869"/>
      <c r="DT128" s="869"/>
      <c r="DU128" s="869"/>
      <c r="DV128" s="870" t="s">
        <v>182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2468848</v>
      </c>
      <c r="AB129" s="858"/>
      <c r="AC129" s="858"/>
      <c r="AD129" s="858"/>
      <c r="AE129" s="859"/>
      <c r="AF129" s="860">
        <v>2511431</v>
      </c>
      <c r="AG129" s="858"/>
      <c r="AH129" s="858"/>
      <c r="AI129" s="858"/>
      <c r="AJ129" s="859"/>
      <c r="AK129" s="860">
        <v>2517384</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182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348981</v>
      </c>
      <c r="AB130" s="858"/>
      <c r="AC130" s="858"/>
      <c r="AD130" s="858"/>
      <c r="AE130" s="859"/>
      <c r="AF130" s="860">
        <v>344127</v>
      </c>
      <c r="AG130" s="858"/>
      <c r="AH130" s="858"/>
      <c r="AI130" s="858"/>
      <c r="AJ130" s="859"/>
      <c r="AK130" s="860">
        <v>347196</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7.9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2119867</v>
      </c>
      <c r="AB131" s="841"/>
      <c r="AC131" s="841"/>
      <c r="AD131" s="841"/>
      <c r="AE131" s="842"/>
      <c r="AF131" s="843">
        <v>2167304</v>
      </c>
      <c r="AG131" s="841"/>
      <c r="AH131" s="841"/>
      <c r="AI131" s="841"/>
      <c r="AJ131" s="842"/>
      <c r="AK131" s="843">
        <v>2170188</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t="s">
        <v>182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9.5602695830000002</v>
      </c>
      <c r="AB132" s="821"/>
      <c r="AC132" s="821"/>
      <c r="AD132" s="821"/>
      <c r="AE132" s="822"/>
      <c r="AF132" s="823">
        <v>8.4930402009999995</v>
      </c>
      <c r="AG132" s="821"/>
      <c r="AH132" s="821"/>
      <c r="AI132" s="821"/>
      <c r="AJ132" s="822"/>
      <c r="AK132" s="823">
        <v>5.7122240099999999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9.4</v>
      </c>
      <c r="AB133" s="800"/>
      <c r="AC133" s="800"/>
      <c r="AD133" s="800"/>
      <c r="AE133" s="801"/>
      <c r="AF133" s="799">
        <v>9</v>
      </c>
      <c r="AG133" s="800"/>
      <c r="AH133" s="800"/>
      <c r="AI133" s="800"/>
      <c r="AJ133" s="801"/>
      <c r="AK133" s="799">
        <v>7.9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2hY4qFsp605O9lTwdBfELhZ4/kuPYfYBoXDuipix1S8KmjjV+3bvQKzVQVkKE8wZ+l07s0iV28cFdtHOcgGzoQ==" saltValue="2DA9aFP0Spyq+w2yFl6d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ujT2PPF6H/Y+pWvc0mDTKT8zX1bWGUAaL6gnh1n7G+jHt/1aPwcMdX6XbBlmlCvTRCLqE6oO1+AoAGqjmst1Q==" saltValue="RvV/GBXxsZDlV6ya0BH8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4pg3cEbEdNkEfh/I6E4/LDWzVT0gg6s28kpoCCd3Ii1dvuhpJikSbxBOusYfMxRSO6XA0kV28BQIt1/7Lt0Og==" saltValue="wWEOsrbBLgRr97NDxJDm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624772</v>
      </c>
      <c r="AP9" s="312">
        <v>104425</v>
      </c>
      <c r="AQ9" s="313">
        <v>107683</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34444</v>
      </c>
      <c r="AP10" s="315">
        <v>5757</v>
      </c>
      <c r="AQ10" s="316">
        <v>13084</v>
      </c>
      <c r="AR10" s="317">
        <v>-56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125040</v>
      </c>
      <c r="AP11" s="315">
        <v>20899</v>
      </c>
      <c r="AQ11" s="316">
        <v>13980</v>
      </c>
      <c r="AR11" s="317">
        <v>49.5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v>1255</v>
      </c>
      <c r="AP12" s="315">
        <v>210</v>
      </c>
      <c r="AQ12" s="316">
        <v>1895</v>
      </c>
      <c r="AR12" s="317">
        <v>-88.9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508</v>
      </c>
      <c r="AL13" s="1227"/>
      <c r="AM13" s="1227"/>
      <c r="AN13" s="1228"/>
      <c r="AO13" s="315" t="s">
        <v>509</v>
      </c>
      <c r="AP13" s="315" t="s">
        <v>509</v>
      </c>
      <c r="AQ13" s="316" t="s">
        <v>509</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12068</v>
      </c>
      <c r="AP14" s="315">
        <v>2017</v>
      </c>
      <c r="AQ14" s="316">
        <v>5185</v>
      </c>
      <c r="AR14" s="317">
        <v>-61.1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9707</v>
      </c>
      <c r="AP15" s="315">
        <v>1622</v>
      </c>
      <c r="AQ15" s="316">
        <v>2748</v>
      </c>
      <c r="AR15" s="317">
        <v>-41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-62853</v>
      </c>
      <c r="AP16" s="315">
        <v>-10505</v>
      </c>
      <c r="AQ16" s="316">
        <v>-9965</v>
      </c>
      <c r="AR16" s="317">
        <v>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744433</v>
      </c>
      <c r="AP17" s="315">
        <v>124425</v>
      </c>
      <c r="AQ17" s="316">
        <v>134610</v>
      </c>
      <c r="AR17" s="317">
        <v>-7.6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13.2</v>
      </c>
      <c r="AP21" s="328">
        <v>12.5</v>
      </c>
      <c r="AQ21" s="329">
        <v>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91.7</v>
      </c>
      <c r="AP22" s="333">
        <v>95.7</v>
      </c>
      <c r="AQ22" s="334">
        <v>-4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346754</v>
      </c>
      <c r="AP32" s="342">
        <v>57957</v>
      </c>
      <c r="AQ32" s="343">
        <v>66752</v>
      </c>
      <c r="AR32" s="344">
        <v>-13.2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509</v>
      </c>
      <c r="AP34" s="342" t="s">
        <v>509</v>
      </c>
      <c r="AQ34" s="343" t="s">
        <v>509</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119425</v>
      </c>
      <c r="AP35" s="342">
        <v>19961</v>
      </c>
      <c r="AQ35" s="343">
        <v>23231</v>
      </c>
      <c r="AR35" s="344">
        <v>-14.1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25198</v>
      </c>
      <c r="AP36" s="342">
        <v>4212</v>
      </c>
      <c r="AQ36" s="343">
        <v>3463</v>
      </c>
      <c r="AR36" s="344">
        <v>21.6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v>778</v>
      </c>
      <c r="AP37" s="342">
        <v>130</v>
      </c>
      <c r="AQ37" s="343">
        <v>751</v>
      </c>
      <c r="AR37" s="344">
        <v>-82.7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t="s">
        <v>509</v>
      </c>
      <c r="AP38" s="345" t="s">
        <v>509</v>
      </c>
      <c r="AQ38" s="346">
        <v>11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-20993</v>
      </c>
      <c r="AP39" s="342">
        <v>-3509</v>
      </c>
      <c r="AQ39" s="343">
        <v>-2100</v>
      </c>
      <c r="AR39" s="344">
        <v>67.099999999999994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-347196</v>
      </c>
      <c r="AP40" s="342">
        <v>-58030</v>
      </c>
      <c r="AQ40" s="343">
        <v>-67233</v>
      </c>
      <c r="AR40" s="344">
        <v>-13.7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123966</v>
      </c>
      <c r="AP41" s="342">
        <v>20720</v>
      </c>
      <c r="AQ41" s="343">
        <v>24874</v>
      </c>
      <c r="AR41" s="344">
        <v>-16.7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1074858</v>
      </c>
      <c r="AN51" s="364">
        <v>186252</v>
      </c>
      <c r="AO51" s="365">
        <v>22.6</v>
      </c>
      <c r="AP51" s="366">
        <v>119685</v>
      </c>
      <c r="AQ51" s="367">
        <v>0</v>
      </c>
      <c r="AR51" s="368">
        <v>22.6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638642</v>
      </c>
      <c r="AN52" s="372">
        <v>110664</v>
      </c>
      <c r="AO52" s="373">
        <v>4.2</v>
      </c>
      <c r="AP52" s="374">
        <v>68464</v>
      </c>
      <c r="AQ52" s="375">
        <v>18.399999999999999</v>
      </c>
      <c r="AR52" s="376">
        <v>-14.2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536010</v>
      </c>
      <c r="AN53" s="364">
        <v>91814</v>
      </c>
      <c r="AO53" s="365">
        <v>-50.7</v>
      </c>
      <c r="AP53" s="366">
        <v>128611</v>
      </c>
      <c r="AQ53" s="367">
        <v>7.5</v>
      </c>
      <c r="AR53" s="368">
        <v>-58.2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329757</v>
      </c>
      <c r="AN54" s="372">
        <v>56485</v>
      </c>
      <c r="AO54" s="373">
        <v>-49</v>
      </c>
      <c r="AP54" s="374">
        <v>61552</v>
      </c>
      <c r="AQ54" s="375">
        <v>-10.1</v>
      </c>
      <c r="AR54" s="376">
        <v>-38.9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522711</v>
      </c>
      <c r="AN55" s="364">
        <v>88942</v>
      </c>
      <c r="AO55" s="365">
        <v>-3.1</v>
      </c>
      <c r="AP55" s="366">
        <v>138651</v>
      </c>
      <c r="AQ55" s="367">
        <v>7.8</v>
      </c>
      <c r="AR55" s="368">
        <v>-10.9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312851</v>
      </c>
      <c r="AN56" s="372">
        <v>53233</v>
      </c>
      <c r="AO56" s="373">
        <v>-5.8</v>
      </c>
      <c r="AP56" s="374">
        <v>71211</v>
      </c>
      <c r="AQ56" s="375">
        <v>15.7</v>
      </c>
      <c r="AR56" s="376">
        <v>-21.5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779388</v>
      </c>
      <c r="AN57" s="364">
        <v>132662</v>
      </c>
      <c r="AO57" s="365">
        <v>49.2</v>
      </c>
      <c r="AP57" s="366">
        <v>122882</v>
      </c>
      <c r="AQ57" s="367">
        <v>-11.4</v>
      </c>
      <c r="AR57" s="368">
        <v>60.6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332449</v>
      </c>
      <c r="AN58" s="372">
        <v>56587</v>
      </c>
      <c r="AO58" s="373">
        <v>6.3</v>
      </c>
      <c r="AP58" s="374">
        <v>65785</v>
      </c>
      <c r="AQ58" s="375">
        <v>-7.6</v>
      </c>
      <c r="AR58" s="376">
        <v>13.9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1128863</v>
      </c>
      <c r="AN59" s="364">
        <v>188678</v>
      </c>
      <c r="AO59" s="365">
        <v>42.2</v>
      </c>
      <c r="AP59" s="366">
        <v>114790</v>
      </c>
      <c r="AQ59" s="367">
        <v>-6.6</v>
      </c>
      <c r="AR59" s="368">
        <v>48.8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467868</v>
      </c>
      <c r="AN60" s="372">
        <v>78200</v>
      </c>
      <c r="AO60" s="373">
        <v>38.200000000000003</v>
      </c>
      <c r="AP60" s="374">
        <v>55601</v>
      </c>
      <c r="AQ60" s="375">
        <v>-15.5</v>
      </c>
      <c r="AR60" s="376">
        <v>53.7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808366</v>
      </c>
      <c r="AN61" s="379">
        <v>137670</v>
      </c>
      <c r="AO61" s="380">
        <v>12</v>
      </c>
      <c r="AP61" s="381">
        <v>124924</v>
      </c>
      <c r="AQ61" s="382">
        <v>-0.5</v>
      </c>
      <c r="AR61" s="368">
        <v>12.5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416313</v>
      </c>
      <c r="AN62" s="372">
        <v>71034</v>
      </c>
      <c r="AO62" s="373">
        <v>-1.2</v>
      </c>
      <c r="AP62" s="374">
        <v>64523</v>
      </c>
      <c r="AQ62" s="375">
        <v>0.2</v>
      </c>
      <c r="AR62" s="376">
        <v>-1.4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qwZ1S+1SiKA6Cj1vUDBdf5kn6ssH1v2YuM2mFyE7NsvG7gh9WUUoqL8EYJRPHR6YMBWTb3+jt4UeM6gZBnS9w==" saltValue="gOeTRL1wL/I8OiJvWNBQ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ikI96ZDi1JQcHoo9yQFl6zC7eZgr0jIDzy6sK3g42iYXjVdvEJIYNkLUC7nSQeWGrbr+Fu0wUXfKFkgr6kYhg==" saltValue="eLSvQUhk6zAe4eemue5UF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aaOgDjsVeKTqmpjRZuRUps3ZS7Fi340sr4LL4DfugobrATenk9Ro7loC+cd+b0B7Eqw8n2DIdQukJOqvqtSIQ==" saltValue="6sgCnRX+fZJxl/73W8UW3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39.89</v>
      </c>
      <c r="G47" s="12">
        <v>42.8</v>
      </c>
      <c r="H47" s="12">
        <v>40.65</v>
      </c>
      <c r="I47" s="12">
        <v>50.61</v>
      </c>
      <c r="J47" s="13">
        <v>49.73</v>
      </c>
    </row>
    <row r="48" spans="2:10" ht="57.75" customHeight="1" x14ac:dyDescent="0.15">
      <c r="B48" s="14"/>
      <c r="C48" s="1234" t="s">
        <v>4</v>
      </c>
      <c r="D48" s="1234"/>
      <c r="E48" s="1235"/>
      <c r="F48" s="15">
        <v>6.62</v>
      </c>
      <c r="G48" s="16">
        <v>5.54</v>
      </c>
      <c r="H48" s="16">
        <v>9.5</v>
      </c>
      <c r="I48" s="16">
        <v>6.58</v>
      </c>
      <c r="J48" s="17">
        <v>4.54</v>
      </c>
    </row>
    <row r="49" spans="2:10" ht="57.75" customHeight="1" thickBot="1" x14ac:dyDescent="0.2">
      <c r="B49" s="18"/>
      <c r="C49" s="1236" t="s">
        <v>5</v>
      </c>
      <c r="D49" s="1236"/>
      <c r="E49" s="1237"/>
      <c r="F49" s="19" t="s">
        <v>555</v>
      </c>
      <c r="G49" s="20" t="s">
        <v>556</v>
      </c>
      <c r="H49" s="20" t="s">
        <v>557</v>
      </c>
      <c r="I49" s="20">
        <v>3.11</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TnIt6baxivIvA5g5oHYvroKmfUjReBA3xd1kRG9JiILSI4fu8ptjaTNmgLo+jH58Wifbsx3hrjk7TiBWMoLg==" saltValue="UA+by8iFqctAftpXRZWn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2020-09-13T23:55:55Z</cp:lastPrinted>
  <dcterms:created xsi:type="dcterms:W3CDTF">2020-02-10T02:27:20Z</dcterms:created>
  <dcterms:modified xsi:type="dcterms:W3CDTF">2020-09-16T10:20:14Z</dcterms:modified>
  <cp:category/>
</cp:coreProperties>
</file>