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<sst xmlns="http://schemas.openxmlformats.org/spreadsheetml/2006/main" count="1137" uniqueCount="623">
  <si>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</si>
  <si>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</si>
  <si>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</si>
  <si>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</si>
  <si>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</si>
  <si>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</si>
  <si>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</si>
  <si>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</si>
  <si>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</si>
  <si>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</si>
  <si>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</si>
  <si>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</si>
  <si>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</si>
  <si>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</si>
  <si>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</si>
  <si>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</si>
  <si>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</si>
  <si>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</si>
  <si>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</si>
  <si>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</si>
  <si>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</si>
  <si>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</si>
  <si>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</si>
  <si>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</si>
  <si>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</si>
  <si>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</si>
  <si>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</si>
  <si>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</si>
  <si>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</si>
  <si>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</si>
  <si>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</si>
  <si>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</si>
  <si>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</si>
  <si>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</si>
  <si>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</si>
  <si>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</si>
  <si>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</si>
  <si>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</si>
  <si>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</si>
  <si>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</si>
  <si>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</si>
  <si>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</si>
  <si>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</si>
  <si>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</si>
  <si>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</si>
  <si>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</si>
  <si>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</si>
  <si>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</si>
  <si>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</si>
  <si>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</si>
  <si>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</si>
  <si>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</si>
  <si>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</si>
  <si>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</si>
  <si>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</si>
  <si>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</si>
  <si>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</si>
  <si>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</si>
  <si>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</si>
  <si>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</si>
  <si>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</si>
  <si>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</si>
  <si>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</si>
  <si>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</si>
  <si>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</si>
  <si>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</si>
  <si>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</si>
  <si>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</si>
  <si>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</si>
  <si>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</si>
  <si>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</si>
  <si>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</si>
  <si>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</si>
  <si>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</si>
  <si>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</si>
  <si>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</si>
  <si>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</si>
  <si>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</si>
  <si>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</si>
  <si>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</si>
  <si>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</si>
  <si>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</si>
  <si>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</si>
  <si>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</si>
  <si>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</si>
  <si>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</si>
  <si>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</si>
  <si>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</si>
  <si>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</si>
  <si>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</si>
  <si>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</si>
  <si>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</si>
  <si>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</si>
  <si>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</si>
  <si>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</si>
  <si>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</si>
  <si>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</si>
  <si>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</si>
  <si>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</si>
  <si>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</si>
  <si>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</si>
  <si>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</si>
  <si>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</si>
  <si>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</si>
  <si>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</si>
  <si>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</si>
  <si>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</si>
  <si>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</si>
  <si>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</si>
  <si>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</si>
  <si>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</si>
  <si>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</si>
  <si>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</si>
  <si>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</si>
  <si>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</si>
  <si>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</si>
  <si>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</si>
  <si>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</si>
  <si>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</si>
  <si>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</si>
  <si>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</si>
  <si>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</si>
  <si>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</si>
  <si>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</si>
  <si>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</si>
  <si>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</si>
  <si>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</si>
  <si>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</si>
  <si>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</si>
  <si>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</si>
  <si>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</si>
  <si>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</si>
  <si>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</si>
  <si>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</si>
  <si>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</si>
  <si>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</si>
  <si>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</si>
  <si>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</si>
  <si>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</si>
  <si>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</si>
  <si>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</si>
  <si>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</si>
  <si>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</si>
  <si>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</si>
  <si>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</si>
  <si>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</si>
  <si>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</si>
  <si>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</si>
  <si>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</si>
  <si>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</si>
  <si>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</si>
  <si>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</si>
  <si>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</si>
  <si>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</si>
  <si>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</si>
  <si>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</si>
  <si>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</si>
  <si>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</si>
  <si>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</si>
  <si>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</si>
  <si>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</si>
  <si>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</si>
  <si>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</si>
  <si>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</si>
  <si>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</si>
  <si>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</si>
  <si>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</si>
  <si>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</si>
  <si>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</si>
  <si>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</si>
  <si>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</si>
  <si>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</si>
  <si>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</si>
  <si>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</si>
  <si>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</si>
  <si>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</si>
  <si>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</si>
  <si>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</si>
  <si>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</si>
  <si>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</si>
  <si>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</si>
  <si>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</si>
  <si>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</si>
  <si>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</si>
  <si>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</si>
  <si>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</si>
  <si>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</si>
  <si>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</si>
  <si>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</si>
  <si>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</si>
  <si>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</si>
  <si>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</si>
  <si>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</si>
  <si>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</si>
  <si>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</si>
  <si>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</si>
  <si>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</si>
  <si>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</si>
  <si>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</si>
  <si>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</si>
  <si>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</si>
  <si>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</si>
  <si>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</si>
  <si>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</si>
  <si>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</si>
  <si>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</si>
  <si>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</si>
  <si>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</si>
  <si>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</si>
  <si>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</si>
  <si>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</si>
  <si>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</si>
  <si>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</si>
  <si>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</si>
  <si>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宮城県色麻町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</si>
  <si>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</si>
  <si>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</si>
  <si>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</si>
  <si>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</si>
  <si>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</si>
  <si>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</si>
  <si>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</si>
  <si>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</si>
  <si>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</si>
  <si>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</si>
  <si>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</si>
  <si>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</si>
  <si>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</si>
  <si>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</si>
  <si>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</si>
  <si>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</si>
  <si>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</si>
  <si>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</si>
  <si>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</si>
  <si>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</si>
  <si>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</si>
  <si>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</si>
  <si>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</si>
  <si>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</si>
  <si>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</si>
  <si>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</si>
  <si>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</si>
  <si>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</si>
  <si>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</si>
  <si>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</si>
  <si>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</si>
  <si>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</si>
  <si>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</si>
  <si>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</si>
  <si>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</si>
  <si>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</si>
  <si>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</si>
  <si>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</si>
  <si>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</si>
  <si>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</si>
  <si>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</si>
  <si>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</si>
  <si>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</si>
  <si>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</si>
  <si>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</si>
  <si>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</si>
  <si>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</si>
  <si>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</si>
  <si>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</si>
  <si>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</si>
  <si>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</si>
  <si>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</si>
  <si>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</si>
  <si>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</si>
  <si>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</si>
  <si>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</si>
  <si>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</si>
  <si>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</si>
  <si>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</si>
  <si>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</si>
  <si>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</si>
  <si>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</si>
  <si>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</si>
  <si>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</si>
  <si>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</si>
  <si>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</si>
  <si>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</si>
  <si>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</si>
  <si>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</si>
  <si>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</si>
  <si>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</si>
  <si>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</si>
  <si>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</si>
  <si>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</si>
  <si>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</si>
  <si>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</si>
  <si>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</si>
  <si>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</si>
  <si>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</si>
  <si>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</si>
  <si>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</si>
  <si>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</si>
  <si>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</si>
  <si>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</si>
  <si>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</si>
  <si>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</si>
  <si>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</si>
  <si>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</si>
  <si>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</si>
  <si>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</si>
  <si>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</si>
  <si>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</si>
  <si>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</si>
  <si>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</si>
  <si>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</si>
  <si>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</si>
  <si>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</si>
  <si>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</si>
  <si>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</si>
  <si>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</si>
  <si>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</si>
  <si>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</si>
  <si>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</si>
  <si>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</si>
  <si>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</si>
  <si>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</si>
  <si>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</si>
  <si>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</si>
  <si>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</si>
  <si>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</si>
  <si>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</si>
  <si>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</si>
  <si>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</si>
  <si>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</si>
  <si>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</si>
  <si>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</si>
  <si>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</si>
  <si>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</si>
  <si>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</si>
  <si>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</si>
  <si>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</si>
  <si>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</si>
  <si>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</si>
  <si>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</si>
  <si>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</si>
  <si>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</si>
  <si>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</si>
  <si>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</si>
  <si>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</si>
  <si>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</si>
  <si>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</si>
  <si>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</si>
  <si>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</si>
  <si>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</si>
  <si>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</si>
  <si>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</si>
  <si>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</si>
  <si>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</si>
  <si>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</si>
  <si>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</si>
  <si>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</si>
  <si>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</si>
  <si>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</si>
  <si>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</si>
  <si>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</si>
  <si>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</si>
  <si>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</si>
  <si>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</si>
  <si>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</si>
  <si>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宮城県色麻町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</si>
  <si>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</si>
  <si>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</si>
  <si>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</si>
  <si>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</si>
  <si>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</si>
  <si>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</si>
  <si>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</si>
  <si>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</si>
  <si>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</si>
  <si>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</si>
  <si>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</si>
  <si>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</si>
  <si>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</si>
  <si>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</si>
  <si>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</si>
  <si>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</si>
  <si>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</si>
  <si>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</si>
  <si>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</si>
  <si>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</si>
  <si>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</si>
  <si>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</si>
  <si>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</si>
  <si>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</si>
  <si>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</si>
  <si>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</si>
  <si>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</si>
  <si>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</si>
  <si>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</si>
  <si>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</si>
  <si>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</si>
  <si>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</si>
  <si>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</si>
  <si>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</si>
  <si>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</si>
  <si>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</si>
  <si>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</si>
  <si>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</si>
  <si>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</si>
  <si>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</si>
  <si>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</si>
  <si>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</si>
  <si>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</si>
  <si>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</si>
  <si>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</si>
  <si>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</si>
  <si>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</si>
  <si>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</si>
  <si>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</si>
  <si>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</si>
  <si>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</si>
  <si>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</si>
  <si>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</si>
  <si>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</si>
  <si>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</si>
  <si>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</si>
  <si>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</si>
  <si>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</si>
  <si>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</si>
  <si>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</si>
  <si>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</si>
  <si>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</si>
  <si>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</si>
  <si>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</si>
  <si>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</si>
  <si>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</si>
  <si>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</si>
  <si>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</si>
  <si>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</si>
  <si>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</si>
  <si>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</si>
  <si>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</si>
  <si>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</si>
  <si>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</si>
  <si>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</si>
  <si>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</si>
  <si>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</si>
  <si>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</si>
  <si>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</si>
  <si>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</si>
  <si>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</si>
  <si>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</si>
  <si>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</si>
  <si>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</si>
  <si>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</si>
  <si>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</si>
  <si>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</si>
  <si>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</si>
  <si>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</si>
  <si>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</si>
  <si>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</si>
  <si>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</si>
  <si>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</si>
  <si>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</si>
  <si>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</si>
  <si>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</si>
  <si>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</si>
  <si>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</si>
  <si>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</si>
  <si>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</si>
  <si>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</si>
  <si>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</si>
  <si>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</si>
  <si>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</si>
  <si>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</si>
  <si>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</si>
  <si>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</si>
  <si>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</si>
  <si>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</si>
  <si>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</si>
  <si>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</si>
  <si>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</si>
  <si>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</si>
  <si>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</si>
  <si>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</si>
  <si>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</si>
  <si>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</si>
  <si>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</si>
  <si>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</si>
  <si>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</si>
  <si>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</si>
  <si>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</si>
  <si>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</si>
  <si>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</si>
  <si>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</si>
  <si>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</si>
  <si>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</si>
  <si>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</si>
  <si>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</si>
  <si>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</si>
  <si>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</si>
  <si>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</si>
  <si>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</si>
  <si>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</si>
  <si>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</si>
  <si>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</si>
  <si>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</si>
  <si>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</si>
  <si>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</si>
  <si>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</si>
  <si>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</si>
  <si>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</si>
  <si>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</si>
  <si>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</si>
  <si>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</si>
  <si>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</si>
  <si>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</si>
  <si>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</si>
  <si>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</si>
  <si>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</si>
  <si>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</si>
  <si>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</si>
  <si>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</si>
  <si>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</si>
  <si>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</si>
  <si>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</si>
  <si>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</si>
  <si>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</si>
  <si>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</si>
  <si>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</si>
  <si>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</si>
  <si>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</si>
  <si>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</si>
  <si>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</si>
  <si>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</si>
  <si>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</si>
  <si>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</si>
  <si>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</si>
  <si>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</si>
  <si>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</si>
  <si>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</si>
  <si>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</si>
  <si>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</si>
  <si>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</si>
  <si>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</si>
  <si>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</si>
  <si>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</si>
  <si>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</si>
  <si>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</si>
  <si>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</si>
  <si>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</si>
  <si>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</si>
  <si>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</si>
  <si>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</si>
  <si>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</si>
  <si>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</si>
  <si>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</si>
  <si>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</si>
  <si>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</si>
  <si>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</si>
  <si>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</si>
  <si>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</si>
  <si>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</si>
  <si>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</si>
  <si>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</si>
  <si>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</si>
  <si>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</si>
  <si>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</si>
  <si>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</si>
  <si>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</si>
  <si>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10.09</t>
  </si>
  <si>
    <t>▲ 9.80</t>
  </si>
  <si>
    <t>水道事業会計</t>
  </si>
  <si>
    <t>一般会計</t>
  </si>
  <si>
    <t>国民健康保険事業特別会計</t>
  </si>
  <si>
    <t>介護保険特別会計</t>
  </si>
  <si>
    <t>下水道事業特別会計</t>
  </si>
  <si>
    <t>奨学資金貸付基金特別会計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</si>
  <si>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</si>
  <si>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</si>
  <si>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</si>
  <si>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</si>
  <si>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</si>
  <si>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</si>
  <si>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</si>
  <si>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</si>
  <si>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</si>
  <si>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</si>
  <si>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</si>
  <si>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色麻町外一市一ヶ村花川ダム管理組合</t>
    <rPh sb="0" eb="3">
      <t>シカマチョウ</t>
    </rPh>
    <rPh sb="3" eb="4">
      <t>ホカ</t>
    </rPh>
    <rPh sb="4" eb="6">
      <t>イッシ</t>
    </rPh>
    <rPh sb="6" eb="7">
      <t>イチ</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</si>
  <si>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</si>
  <si>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</si>
  <si>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4">
      <t>オオサキチイキ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</si>
  <si>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</si>
  <si>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7">
      <t>ホケンイリョウ</t>
    </rPh>
    <rPh sb="7" eb="9">
      <t>フクシ</t>
    </rPh>
    <rPh sb="9" eb="11">
      <t>ギョウセイ</t>
    </rPh>
    <rPh sb="11" eb="13">
      <t>ジム</t>
    </rPh>
    <rPh sb="13" eb="15">
      <t>クミアイ</t>
    </rPh>
    <phoneticPr fontId="2"/>
  </si>
  <si>
    <t>加美郡保健医療福祉行政事務組合：病院会計</t>
    <rPh sb="0" eb="3">
      <t>カミグン</t>
    </rPh>
    <rPh sb="3" eb="7">
      <t>ホケンイリョウ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</si>
  <si>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7">
      <t>ホケンイリョウ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</si>
  <si>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</si>
  <si>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</si>
  <si>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色麻町産業開発公社</t>
    <rPh sb="0" eb="3">
      <t>シカマチョウ</t>
    </rPh>
    <rPh sb="3" eb="5">
      <t>サンギョウ</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</si>
  <si>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</si>
  <si>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</si>
  <si>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</si>
  <si>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</si>
  <si>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</si>
  <si>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</si>
  <si>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</si>
  <si>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奨学資金貸付基金</t>
    <rPh sb="0" eb="2">
      <t>ショウガク</t>
    </rPh>
    <rPh sb="2" eb="4">
      <t>シキン</t>
    </rPh>
    <rPh sb="4" eb="6">
      <t>カシツケ</t>
    </rPh>
    <rPh sb="6" eb="8">
      <t>キキン</t>
    </rPh>
    <phoneticPr fontId="2"/>
  </si>
  <si>
    <t>-</t>
    <phoneticPr fontId="2"/>
  </si>
  <si>
    <t>-</t>
    <phoneticPr fontId="2"/>
  </si>
  <si>
    <t>-</t>
    <phoneticPr fontId="2"/>
  </si>
  <si>
    <t>ふるさとまちづくり基金</t>
    <rPh sb="9" eb="11">
      <t>キキン</t>
    </rPh>
    <phoneticPr fontId="2"/>
  </si>
  <si>
    <t>長寿社会対策基金</t>
    <rPh sb="0" eb="2">
      <t>チョウジュ</t>
    </rPh>
    <rPh sb="2" eb="4">
      <t>シャカイ</t>
    </rPh>
    <rPh sb="4" eb="6">
      <t>タイサク</t>
    </rPh>
    <rPh sb="6" eb="8">
      <t>キキン</t>
    </rPh>
    <phoneticPr fontId="2"/>
  </si>
  <si>
    <t>21世紀の田園文化創造基金</t>
    <rPh sb="2" eb="4">
      <t>セイキ</t>
    </rPh>
    <rPh sb="5" eb="7">
      <t>デンエン</t>
    </rPh>
    <rPh sb="7" eb="9">
      <t>ブンカ</t>
    </rPh>
    <rPh sb="9" eb="11">
      <t>ソウゾウ</t>
    </rPh>
    <rPh sb="11" eb="13">
      <t>キキン</t>
    </rPh>
    <phoneticPr fontId="2"/>
  </si>
  <si>
    <t>東日本大震災復興基金</t>
    <rPh sb="0" eb="3">
      <t>ヒガシニホン</t>
    </rPh>
    <rPh sb="3" eb="6">
      <t>ダイシンサイ</t>
    </rPh>
    <rPh sb="6" eb="8">
      <t>フッコウ</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</si>
  <si>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</si>
  <si>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</si>
  <si>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</si>
  <si>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</si>
  <si>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</si>
  <si>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</si>
  <si>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</si>
  <si>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</si>
  <si>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</si>
  <si>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</si>
  <si>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</si>
  <si>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該当なし</t>
    <rPh sb="0" eb="2">
      <t>ガイトウ</t>
    </rPh>
    <phoneticPr fontId="5"/>
  </si>
  <si>
    <t>前年度と比較すると将来負担比率は8.8ポイント増の109.4%、実質公債費比率は1.2ポイント増の9.2%となっている。類似団体平均と比較すると、実質公債費比率は2.0ポイント上回っているものの、近い数値で推移している。一方、将来負担比率は大きく乖離しており、将来負担額のうちの1つである組合等負担等見込額が高い金額で推移していることが要因と考えられる。実質公債費比率においては、H29までは減少傾向にあったが、H25に借入を行った小中一貫校整備事業債の元金償還がH29より始まったため、増加に転じている。地方債元金償還のピークであるR4までは類似団体平均と比較し、高い数値で推移していくものと考えられるが、R5移行は減少傾向に転じる見込みである。</t>
    <rPh sb="0" eb="3">
      <t>ゼンネンド</t>
    </rPh>
    <rPh sb="4" eb="6">
      <t>ヒカク</t>
    </rPh>
    <rPh sb="9" eb="11">
      <t>ショウライ</t>
    </rPh>
    <rPh sb="11" eb="13">
      <t>フタン</t>
    </rPh>
    <rPh sb="13" eb="15">
      <t>ヒリツ</t>
    </rPh>
    <rPh sb="23" eb="24">
      <t>ゾウ</t>
    </rPh>
    <rPh sb="32" eb="34">
      <t>ジッシツ</t>
    </rPh>
    <rPh sb="34" eb="37">
      <t>コウサイヒ</t>
    </rPh>
    <rPh sb="37" eb="39">
      <t>ヒリツ</t>
    </rPh>
    <rPh sb="47" eb="48">
      <t>ゾウ</t>
    </rPh>
    <rPh sb="60" eb="62">
      <t>ルイジ</t>
    </rPh>
    <rPh sb="62" eb="64">
      <t>ダンタイ</t>
    </rPh>
    <rPh sb="64" eb="66">
      <t>ヘイキン</t>
    </rPh>
    <rPh sb="67" eb="69">
      <t>ヒカク</t>
    </rPh>
    <rPh sb="73" eb="75">
      <t>ジッシツ</t>
    </rPh>
    <rPh sb="75" eb="78">
      <t>コウサイヒ</t>
    </rPh>
    <rPh sb="78" eb="80">
      <t>ヒリツ</t>
    </rPh>
    <rPh sb="88" eb="90">
      <t>ウワマワ</t>
    </rPh>
    <rPh sb="98" eb="99">
      <t>チカ</t>
    </rPh>
    <rPh sb="100" eb="102">
      <t>スウチ</t>
    </rPh>
    <rPh sb="103" eb="105">
      <t>スイイ</t>
    </rPh>
    <rPh sb="110" eb="112">
      <t>イッポウ</t>
    </rPh>
    <rPh sb="113" eb="115">
      <t>ショウライ</t>
    </rPh>
    <rPh sb="115" eb="117">
      <t>フタン</t>
    </rPh>
    <rPh sb="117" eb="119">
      <t>ヒリツ</t>
    </rPh>
    <rPh sb="120" eb="121">
      <t>オオ</t>
    </rPh>
    <rPh sb="123" eb="125">
      <t>カイリ</t>
    </rPh>
    <rPh sb="130" eb="132">
      <t>ショウライ</t>
    </rPh>
    <rPh sb="132" eb="135">
      <t>フタンガク</t>
    </rPh>
    <rPh sb="144" eb="146">
      <t>クミアイ</t>
    </rPh>
    <rPh sb="146" eb="147">
      <t>トウ</t>
    </rPh>
    <rPh sb="147" eb="149">
      <t>フタン</t>
    </rPh>
    <rPh sb="149" eb="150">
      <t>トウ</t>
    </rPh>
    <rPh sb="150" eb="153">
      <t>ミコミガク</t>
    </rPh>
    <rPh sb="154" eb="155">
      <t>タカ</t>
    </rPh>
    <rPh sb="156" eb="158">
      <t>キンガク</t>
    </rPh>
    <rPh sb="159" eb="161">
      <t>スイイ</t>
    </rPh>
    <rPh sb="168" eb="170">
      <t>ヨウイン</t>
    </rPh>
    <rPh sb="171" eb="172">
      <t>カンガ</t>
    </rPh>
    <rPh sb="177" eb="179">
      <t>ジッシツ</t>
    </rPh>
    <rPh sb="179" eb="182">
      <t>コウサイヒ</t>
    </rPh>
    <rPh sb="182" eb="184">
      <t>ヒリツ</t>
    </rPh>
    <rPh sb="196" eb="198">
      <t>ゲンショウ</t>
    </rPh>
    <rPh sb="198" eb="200">
      <t>ケイコウ</t>
    </rPh>
    <rPh sb="210" eb="212">
      <t>カリイレ</t>
    </rPh>
    <rPh sb="213" eb="214">
      <t>オコナ</t>
    </rPh>
    <rPh sb="216" eb="218">
      <t>ショウチュウ</t>
    </rPh>
    <rPh sb="218" eb="221">
      <t>イッカンコウ</t>
    </rPh>
    <rPh sb="221" eb="223">
      <t>セイビ</t>
    </rPh>
    <rPh sb="223" eb="226">
      <t>ジギョウサイ</t>
    </rPh>
    <rPh sb="227" eb="229">
      <t>ガンキン</t>
    </rPh>
    <rPh sb="229" eb="231">
      <t>ショウカン</t>
    </rPh>
    <rPh sb="237" eb="238">
      <t>ハジ</t>
    </rPh>
    <rPh sb="244" eb="246">
      <t>ゾウカ</t>
    </rPh>
    <rPh sb="247" eb="248">
      <t>テン</t>
    </rPh>
    <rPh sb="253" eb="256">
      <t>チホウサイ</t>
    </rPh>
    <rPh sb="256" eb="258">
      <t>ガンキン</t>
    </rPh>
    <rPh sb="258" eb="260">
      <t>ショウカン</t>
    </rPh>
    <rPh sb="272" eb="274">
      <t>ルイジ</t>
    </rPh>
    <rPh sb="274" eb="276">
      <t>ダンタイ</t>
    </rPh>
    <rPh sb="276" eb="278">
      <t>ヘイキン</t>
    </rPh>
    <rPh sb="279" eb="281">
      <t>ヒカク</t>
    </rPh>
    <rPh sb="283" eb="284">
      <t>タカ</t>
    </rPh>
    <rPh sb="285" eb="287">
      <t>スウチ</t>
    </rPh>
    <rPh sb="288" eb="290">
      <t>スイイ</t>
    </rPh>
    <rPh sb="297" eb="298">
      <t>カンガ</t>
    </rPh>
    <rPh sb="306" eb="308">
      <t>イコウ</t>
    </rPh>
    <rPh sb="309" eb="311">
      <t>ゲンショウ</t>
    </rPh>
    <rPh sb="311" eb="313">
      <t>ケイコウ</t>
    </rPh>
    <rPh sb="314" eb="315">
      <t>テン</t>
    </rPh>
    <rPh sb="317" eb="319">
      <t>ミコミ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</si>
</sst>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CFFB-4885-82EE-D398CC938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89286</c:v>
                </c:pt>
                <c:pt idx="1">
                  <c:v>101636</c:v>
                </c:pt>
                <c:pt idx="2">
                  <c:v>75982</c:v>
                </c:pt>
                <c:pt idx="3">
                  <c:v>54421</c:v>
                </c:pt>
                <c:pt idx="4">
                  <c:v>83057</c:v>
                </c:pt>
              </c:numCache>
            </c:numRef>
          </c:val>
          <c:smooth val="0"/>
          <c:extLst>
            <c:ext xmlns:c16="http://schemas.microsoft.com/office/drawing/2014/chart" uri="{C3380CC4-5D6E-409C-BE32-E72D297353CC}">
              <c16:uniqueId val="{00000001-CFFB-4885-82EE-D398CC93837A}"/>
            </c:ext>
          </c:extLst>
        </c:ser>
        <c:dLbls>
          <c:showLegendKey val="0"/>
          <c:showVal val="0"/>
          <c:showCatName val="0"/>
          <c:showSerName val="0"/>
          <c:showPercent val="0"/>
          <c:showBubbleSize val="0"/>
        </c:dLbls>
        <c:marker val="1"/>
        <c:smooth val="0"/>
        <c:axId val="208774656"/>
        <c:axId val="208776576"/>
      </c:lineChart>
      <c:catAx>
        <c:axId val="20877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76576"/>
        <c:crosses val="autoZero"/>
        <c:auto val="1"/>
        <c:lblAlgn val="ctr"/>
        <c:lblOffset val="100"/>
        <c:tickLblSkip val="1"/>
        <c:tickMarkSkip val="1"/>
        <c:noMultiLvlLbl val="0"/>
      </c:catAx>
      <c:valAx>
        <c:axId val="2087765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7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4.3499999999999996</c:v>
                </c:pt>
                <c:pt idx="1">
                  <c:v>4.59</c:v>
                </c:pt>
                <c:pt idx="2">
                  <c:v>5.05</c:v>
                </c:pt>
                <c:pt idx="3">
                  <c:v>5.2</c:v>
                </c:pt>
                <c:pt idx="4">
                  <c:v>4.1900000000000004</c:v>
                </c:pt>
              </c:numCache>
            </c:numRef>
          </c:val>
          <c:extLst>
            <c:ext xmlns:c16="http://schemas.microsoft.com/office/drawing/2014/chart" uri="{C3380CC4-5D6E-409C-BE32-E72D297353CC}">
              <c16:uniqueId val="{00000000-1D5E-496B-B8F7-4FBB9EAB8F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34.64</c:v>
                </c:pt>
                <c:pt idx="1">
                  <c:v>37.35</c:v>
                </c:pt>
                <c:pt idx="2">
                  <c:v>41.62</c:v>
                </c:pt>
                <c:pt idx="3">
                  <c:v>34.92</c:v>
                </c:pt>
                <c:pt idx="4">
                  <c:v>29.51</c:v>
                </c:pt>
              </c:numCache>
            </c:numRef>
          </c:val>
          <c:extLst>
            <c:ext xmlns:c16="http://schemas.microsoft.com/office/drawing/2014/chart" uri="{C3380CC4-5D6E-409C-BE32-E72D297353CC}">
              <c16:uniqueId val="{00000001-1D5E-496B-B8F7-4FBB9EAB8F43}"/>
            </c:ext>
          </c:extLst>
        </c:ser>
        <c:dLbls>
          <c:showLegendKey val="0"/>
          <c:showVal val="0"/>
          <c:showCatName val="0"/>
          <c:showSerName val="0"/>
          <c:showPercent val="0"/>
          <c:showBubbleSize val="0"/>
        </c:dLbls>
        <c:gapWidth val="250"/>
        <c:overlap val="100"/>
        <c:axId val="225575296"/>
        <c:axId val="2255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-3.09</c:v>
                </c:pt>
                <c:pt idx="1">
                  <c:v>1.25</c:v>
                </c:pt>
                <c:pt idx="2">
                  <c:v>1.93</c:v>
                </c:pt>
                <c:pt idx="3">
                  <c:v>-10.09</c:v>
                </c:pt>
                <c:pt idx="4">
                  <c:v>-9.8000000000000007</c:v>
                </c:pt>
              </c:numCache>
            </c:numRef>
          </c:val>
          <c:smooth val="0"/>
          <c:extLst>
            <c:ext xmlns:c16="http://schemas.microsoft.com/office/drawing/2014/chart" uri="{C3380CC4-5D6E-409C-BE32-E72D297353CC}">
              <c16:uniqueId val="{00000002-1D5E-496B-B8F7-4FBB9EAB8F43}"/>
            </c:ext>
          </c:extLst>
        </c:ser>
        <c:dLbls>
          <c:showLegendKey val="0"/>
          <c:showVal val="0"/>
          <c:showCatName val="0"/>
          <c:showSerName val="0"/>
          <c:showPercent val="0"/>
          <c:showBubbleSize val="0"/>
        </c:dLbls>
        <c:marker val="1"/>
        <c:smooth val="0"/>
        <c:axId val="225575296"/>
        <c:axId val="225576448"/>
      </c:lineChart>
      <c:catAx>
        <c:axId val="2255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576448"/>
        <c:crosses val="autoZero"/>
        <c:auto val="1"/>
        <c:lblAlgn val="ctr"/>
        <c:lblOffset val="100"/>
        <c:tickLblSkip val="1"/>
        <c:tickMarkSkip val="1"/>
        <c:noMultiLvlLbl val="0"/>
      </c:catAx>
      <c:valAx>
        <c:axId val="2255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0.04</c:v>
                </c:pt>
                <c:pt idx="8">
                  <c:v>#N/A</c:v>
                </c:pt>
                <c:pt idx="9">
                  <c:v>0</c:v>
                </c:pt>
              </c:numCache>
            </c:numRef>
          </c:val>
          <c:extLst>
            <c:ext xmlns:c16="http://schemas.microsoft.com/office/drawing/2014/chart" uri="{C3380CC4-5D6E-409C-BE32-E72D297353CC}">
              <c16:uniqueId val="{00000000-25C4-422B-8037-4951F2E113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C4-422B-8037-4951F2E113E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25C4-422B-8037-4951F2E113E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25C4-422B-8037-4951F2E113E7}"/>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4-25C4-422B-8037-4951F2E113E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0.81</c:v>
                </c:pt>
                <c:pt idx="2">
                  <c:v>#N/A</c:v>
                </c:pt>
                <c:pt idx="3">
                  <c:v>0.26</c:v>
                </c:pt>
                <c:pt idx="4">
                  <c:v>#N/A</c:v>
                </c:pt>
                <c:pt idx="5">
                  <c:v>0.47</c:v>
                </c:pt>
                <c:pt idx="6">
                  <c:v>#N/A</c:v>
                </c:pt>
                <c:pt idx="7">
                  <c:v>0.57999999999999996</c:v>
                </c:pt>
                <c:pt idx="8">
                  <c:v>#N/A</c:v>
                </c:pt>
                <c:pt idx="9">
                  <c:v>0.37</c:v>
                </c:pt>
              </c:numCache>
            </c:numRef>
          </c:val>
          <c:extLst>
            <c:ext xmlns:c16="http://schemas.microsoft.com/office/drawing/2014/chart" uri="{C3380CC4-5D6E-409C-BE32-E72D297353CC}">
              <c16:uniqueId val="{00000005-25C4-422B-8037-4951F2E113E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1.47</c:v>
                </c:pt>
                <c:pt idx="2">
                  <c:v>#N/A</c:v>
                </c:pt>
                <c:pt idx="3">
                  <c:v>1.39</c:v>
                </c:pt>
                <c:pt idx="4">
                  <c:v>#N/A</c:v>
                </c:pt>
                <c:pt idx="5">
                  <c:v>1.46</c:v>
                </c:pt>
                <c:pt idx="6">
                  <c:v>#N/A</c:v>
                </c:pt>
                <c:pt idx="7">
                  <c:v>1.41</c:v>
                </c:pt>
                <c:pt idx="8">
                  <c:v>#N/A</c:v>
                </c:pt>
                <c:pt idx="9">
                  <c:v>1.19</c:v>
                </c:pt>
              </c:numCache>
            </c:numRef>
          </c:val>
          <c:extLst>
            <c:ext xmlns:c16="http://schemas.microsoft.com/office/drawing/2014/chart" uri="{C3380CC4-5D6E-409C-BE32-E72D297353CC}">
              <c16:uniqueId val="{00000006-25C4-422B-8037-4951F2E113E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3.65</c:v>
                </c:pt>
                <c:pt idx="2">
                  <c:v>#N/A</c:v>
                </c:pt>
                <c:pt idx="3">
                  <c:v>4.71</c:v>
                </c:pt>
                <c:pt idx="4">
                  <c:v>#N/A</c:v>
                </c:pt>
                <c:pt idx="5">
                  <c:v>4.6100000000000003</c:v>
                </c:pt>
                <c:pt idx="6">
                  <c:v>#N/A</c:v>
                </c:pt>
                <c:pt idx="7">
                  <c:v>4.1500000000000004</c:v>
                </c:pt>
                <c:pt idx="8">
                  <c:v>#N/A</c:v>
                </c:pt>
                <c:pt idx="9">
                  <c:v>3.38</c:v>
                </c:pt>
              </c:numCache>
            </c:numRef>
          </c:val>
          <c:extLst>
            <c:ext xmlns:c16="http://schemas.microsoft.com/office/drawing/2014/chart" uri="{C3380CC4-5D6E-409C-BE32-E72D297353CC}">
              <c16:uniqueId val="{00000007-25C4-422B-8037-4951F2E113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c:v>
                </c:pt>
                <c:pt idx="2">
                  <c:v>#N/A</c:v>
                </c:pt>
                <c:pt idx="3">
                  <c:v>4.54</c:v>
                </c:pt>
                <c:pt idx="4">
                  <c:v>#N/A</c:v>
                </c:pt>
                <c:pt idx="5">
                  <c:v>5</c:v>
                </c:pt>
                <c:pt idx="6">
                  <c:v>#N/A</c:v>
                </c:pt>
                <c:pt idx="7">
                  <c:v>5.13</c:v>
                </c:pt>
                <c:pt idx="8">
                  <c:v>#N/A</c:v>
                </c:pt>
                <c:pt idx="9">
                  <c:v>4.1399999999999997</c:v>
                </c:pt>
              </c:numCache>
            </c:numRef>
          </c:val>
          <c:extLst>
            <c:ext xmlns:c16="http://schemas.microsoft.com/office/drawing/2014/chart" uri="{C3380CC4-5D6E-409C-BE32-E72D297353CC}">
              <c16:uniqueId val="{00000008-25C4-422B-8037-4951F2E113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c:v>
                </c:pt>
                <c:pt idx="2">
                  <c:v>#N/A</c:v>
                </c:pt>
                <c:pt idx="3">
                  <c:v>3.3</c:v>
                </c:pt>
                <c:pt idx="4">
                  <c:v>#N/A</c:v>
                </c:pt>
                <c:pt idx="5">
                  <c:v>4.13</c:v>
                </c:pt>
                <c:pt idx="6">
                  <c:v>#N/A</c:v>
                </c:pt>
                <c:pt idx="7">
                  <c:v>0.6</c:v>
                </c:pt>
                <c:pt idx="8">
                  <c:v>#N/A</c:v>
                </c:pt>
                <c:pt idx="9">
                  <c:v>4.9800000000000004</c:v>
                </c:pt>
              </c:numCache>
            </c:numRef>
          </c:val>
          <c:extLst>
            <c:ext xmlns:c16="http://schemas.microsoft.com/office/drawing/2014/chart" uri="{C3380CC4-5D6E-409C-BE32-E72D297353CC}">
              <c16:uniqueId val="{00000009-25C4-422B-8037-4951F2E113E7}"/>
            </c:ext>
          </c:extLst>
        </c:ser>
        <c:dLbls>
          <c:showLegendKey val="0"/>
          <c:showVal val="0"/>
          <c:showCatName val="0"/>
          <c:showSerName val="0"/>
          <c:showPercent val="0"/>
          <c:showBubbleSize val="0"/>
        </c:dLbls>
        <c:gapWidth val="150"/>
        <c:overlap val="100"/>
        <c:axId val="225723904"/>
        <c:axId val="225725440"/>
      </c:barChart>
      <c:catAx>
        <c:axId val="2257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25440"/>
        <c:crosses val="autoZero"/>
        <c:auto val="1"/>
        <c:lblAlgn val="ctr"/>
        <c:lblOffset val="100"/>
        <c:tickLblSkip val="1"/>
        <c:tickMarkSkip val="1"/>
        <c:noMultiLvlLbl val="0"/>
      </c:catAx>
      <c:valAx>
        <c:axId val="22572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2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434</c:v>
                </c:pt>
                <c:pt idx="5">
                  <c:v>441</c:v>
                </c:pt>
                <c:pt idx="8">
                  <c:v>423</c:v>
                </c:pt>
                <c:pt idx="11">
                  <c:v>427</c:v>
                </c:pt>
                <c:pt idx="14">
                  <c:v>417</c:v>
                </c:pt>
              </c:numCache>
            </c:numRef>
          </c:val>
          <c:extLst>
            <c:ext xmlns:c16="http://schemas.microsoft.com/office/drawing/2014/chart" uri="{C3380CC4-5D6E-409C-BE32-E72D297353CC}">
              <c16:uniqueId val="{00000000-964B-4674-8910-6EB922130B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4B-4674-8910-6EB922130B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4B-4674-8910-6EB922130B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132</c:v>
                </c:pt>
                <c:pt idx="3">
                  <c:v>129</c:v>
                </c:pt>
                <c:pt idx="6">
                  <c:v>143</c:v>
                </c:pt>
                <c:pt idx="9">
                  <c:v>151</c:v>
                </c:pt>
                <c:pt idx="12">
                  <c:v>176</c:v>
                </c:pt>
              </c:numCache>
            </c:numRef>
          </c:val>
          <c:extLst>
            <c:ext xmlns:c16="http://schemas.microsoft.com/office/drawing/2014/chart" uri="{C3380CC4-5D6E-409C-BE32-E72D297353CC}">
              <c16:uniqueId val="{00000003-964B-4674-8910-6EB922130B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194</c:v>
                </c:pt>
                <c:pt idx="6">
                  <c:v>190</c:v>
                </c:pt>
                <c:pt idx="9">
                  <c:v>196</c:v>
                </c:pt>
                <c:pt idx="12">
                  <c:v>197</c:v>
                </c:pt>
              </c:numCache>
            </c:numRef>
          </c:val>
          <c:extLst>
            <c:ext xmlns:c16="http://schemas.microsoft.com/office/drawing/2014/chart" uri="{C3380CC4-5D6E-409C-BE32-E72D297353CC}">
              <c16:uniqueId val="{00000004-964B-4674-8910-6EB922130B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B-4674-8910-6EB922130B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4B-4674-8910-6EB922130B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329</c:v>
                </c:pt>
                <c:pt idx="3">
                  <c:v>308</c:v>
                </c:pt>
                <c:pt idx="6">
                  <c:v>295</c:v>
                </c:pt>
                <c:pt idx="9">
                  <c:v>314</c:v>
                </c:pt>
                <c:pt idx="12">
                  <c:v>319</c:v>
                </c:pt>
              </c:numCache>
            </c:numRef>
          </c:val>
          <c:extLst>
            <c:ext xmlns:c16="http://schemas.microsoft.com/office/drawing/2014/chart" uri="{C3380CC4-5D6E-409C-BE32-E72D297353CC}">
              <c16:uniqueId val="{00000007-964B-4674-8910-6EB922130B1E}"/>
            </c:ext>
          </c:extLst>
        </c:ser>
        <c:dLbls>
          <c:showLegendKey val="0"/>
          <c:showVal val="0"/>
          <c:showCatName val="0"/>
          <c:showSerName val="0"/>
          <c:showPercent val="0"/>
          <c:showBubbleSize val="0"/>
        </c:dLbls>
        <c:gapWidth val="100"/>
        <c:overlap val="100"/>
        <c:axId val="236299008"/>
        <c:axId val="23630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219</c:v>
                </c:pt>
                <c:pt idx="2">
                  <c:v>#N/A</c:v>
                </c:pt>
                <c:pt idx="3">
                  <c:v>#N/A</c:v>
                </c:pt>
                <c:pt idx="4">
                  <c:v>190</c:v>
                </c:pt>
                <c:pt idx="5">
                  <c:v>#N/A</c:v>
                </c:pt>
                <c:pt idx="6">
                  <c:v>#N/A</c:v>
                </c:pt>
                <c:pt idx="7">
                  <c:v>205</c:v>
                </c:pt>
                <c:pt idx="8">
                  <c:v>#N/A</c:v>
                </c:pt>
                <c:pt idx="9">
                  <c:v>#N/A</c:v>
                </c:pt>
                <c:pt idx="10">
                  <c:v>234</c:v>
                </c:pt>
                <c:pt idx="11">
                  <c:v>#N/A</c:v>
                </c:pt>
                <c:pt idx="12">
                  <c:v>#N/A</c:v>
                </c:pt>
                <c:pt idx="13">
                  <c:v>275</c:v>
                </c:pt>
                <c:pt idx="14">
                  <c:v>#N/A</c:v>
                </c:pt>
              </c:numCache>
            </c:numRef>
          </c:val>
          <c:smooth val="0"/>
          <c:extLst>
            <c:ext xmlns:c16="http://schemas.microsoft.com/office/drawing/2014/chart" uri="{C3380CC4-5D6E-409C-BE32-E72D297353CC}">
              <c16:uniqueId val="{00000008-964B-4674-8910-6EB922130B1E}"/>
            </c:ext>
          </c:extLst>
        </c:ser>
        <c:dLbls>
          <c:showLegendKey val="0"/>
          <c:showVal val="0"/>
          <c:showCatName val="0"/>
          <c:showSerName val="0"/>
          <c:showPercent val="0"/>
          <c:showBubbleSize val="0"/>
        </c:dLbls>
        <c:marker val="1"/>
        <c:smooth val="0"/>
        <c:axId val="236299008"/>
        <c:axId val="236300928"/>
      </c:lineChart>
      <c:catAx>
        <c:axId val="236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00928"/>
        <c:crosses val="autoZero"/>
        <c:auto val="1"/>
        <c:lblAlgn val="ctr"/>
        <c:lblOffset val="100"/>
        <c:tickLblSkip val="1"/>
        <c:tickMarkSkip val="1"/>
        <c:noMultiLvlLbl val="0"/>
      </c:catAx>
      <c:valAx>
        <c:axId val="2363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4798</c:v>
                </c:pt>
                <c:pt idx="5">
                  <c:v>4617</c:v>
                </c:pt>
                <c:pt idx="8">
                  <c:v>4467</c:v>
                </c:pt>
                <c:pt idx="11">
                  <c:v>4178</c:v>
                </c:pt>
                <c:pt idx="14">
                  <c:v>4077</c:v>
                </c:pt>
              </c:numCache>
            </c:numRef>
          </c:val>
          <c:extLst>
            <c:ext xmlns:c16="http://schemas.microsoft.com/office/drawing/2014/chart" uri="{C3380CC4-5D6E-409C-BE32-E72D297353CC}">
              <c16:uniqueId val="{00000000-A01F-469D-900E-926BBBDF7F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140</c:v>
                </c:pt>
                <c:pt idx="5">
                  <c:v>133</c:v>
                </c:pt>
                <c:pt idx="8">
                  <c:v>125</c:v>
                </c:pt>
                <c:pt idx="11">
                  <c:v>117</c:v>
                </c:pt>
                <c:pt idx="14">
                  <c:v>95</c:v>
                </c:pt>
              </c:numCache>
            </c:numRef>
          </c:val>
          <c:extLst>
            <c:ext xmlns:c16="http://schemas.microsoft.com/office/drawing/2014/chart" uri="{C3380CC4-5D6E-409C-BE32-E72D297353CC}">
              <c16:uniqueId val="{00000001-A01F-469D-900E-926BBBDF7F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1405</c:v>
                </c:pt>
                <c:pt idx="5">
                  <c:v>1502</c:v>
                </c:pt>
                <c:pt idx="8">
                  <c:v>1721</c:v>
                </c:pt>
                <c:pt idx="11">
                  <c:v>1557</c:v>
                </c:pt>
                <c:pt idx="14">
                  <c:v>1413</c:v>
                </c:pt>
              </c:numCache>
            </c:numRef>
          </c:val>
          <c:extLst>
            <c:ext xmlns:c16="http://schemas.microsoft.com/office/drawing/2014/chart" uri="{C3380CC4-5D6E-409C-BE32-E72D297353CC}">
              <c16:uniqueId val="{00000002-A01F-469D-900E-926BBBDF7F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24</c:v>
                </c:pt>
                <c:pt idx="9">
                  <c:v>0</c:v>
                </c:pt>
                <c:pt idx="12">
                  <c:v>0</c:v>
                </c:pt>
              </c:numCache>
            </c:numRef>
          </c:val>
          <c:extLst>
            <c:ext xmlns:c16="http://schemas.microsoft.com/office/drawing/2014/chart" uri="{C3380CC4-5D6E-409C-BE32-E72D297353CC}">
              <c16:uniqueId val="{00000003-A01F-469D-900E-926BBBDF7F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1F-469D-900E-926BBBDF7F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1F-469D-900E-926BBBDF7F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716</c:v>
                </c:pt>
                <c:pt idx="3">
                  <c:v>704</c:v>
                </c:pt>
                <c:pt idx="6">
                  <c:v>657</c:v>
                </c:pt>
                <c:pt idx="9">
                  <c:v>678</c:v>
                </c:pt>
                <c:pt idx="12">
                  <c:v>645</c:v>
                </c:pt>
              </c:numCache>
            </c:numRef>
          </c:val>
          <c:extLst>
            <c:ext xmlns:c16="http://schemas.microsoft.com/office/drawing/2014/chart" uri="{C3380CC4-5D6E-409C-BE32-E72D297353CC}">
              <c16:uniqueId val="{00000006-A01F-469D-900E-926BBBDF7F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1935</c:v>
                </c:pt>
                <c:pt idx="3">
                  <c:v>1810</c:v>
                </c:pt>
                <c:pt idx="6">
                  <c:v>1717</c:v>
                </c:pt>
                <c:pt idx="9">
                  <c:v>1635</c:v>
                </c:pt>
                <c:pt idx="12">
                  <c:v>1484</c:v>
                </c:pt>
              </c:numCache>
            </c:numRef>
          </c:val>
          <c:extLst>
            <c:ext xmlns:c16="http://schemas.microsoft.com/office/drawing/2014/chart" uri="{C3380CC4-5D6E-409C-BE32-E72D297353CC}">
              <c16:uniqueId val="{00000007-A01F-469D-900E-926BBBDF7F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2657</c:v>
                </c:pt>
                <c:pt idx="3">
                  <c:v>2527</c:v>
                </c:pt>
                <c:pt idx="6">
                  <c:v>2377</c:v>
                </c:pt>
                <c:pt idx="9">
                  <c:v>2267</c:v>
                </c:pt>
                <c:pt idx="12">
                  <c:v>2241</c:v>
                </c:pt>
              </c:numCache>
            </c:numRef>
          </c:val>
          <c:extLst>
            <c:ext xmlns:c16="http://schemas.microsoft.com/office/drawing/2014/chart" uri="{C3380CC4-5D6E-409C-BE32-E72D297353CC}">
              <c16:uniqueId val="{00000008-A01F-469D-900E-926BBBDF7F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1F-469D-900E-926BBBDF7F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3897</c:v>
                </c:pt>
                <c:pt idx="3">
                  <c:v>3992</c:v>
                </c:pt>
                <c:pt idx="6">
                  <c:v>3932</c:v>
                </c:pt>
                <c:pt idx="9">
                  <c:v>3848</c:v>
                </c:pt>
                <c:pt idx="12">
                  <c:v>3971</c:v>
                </c:pt>
              </c:numCache>
            </c:numRef>
          </c:val>
          <c:extLst>
            <c:ext xmlns:c16="http://schemas.microsoft.com/office/drawing/2014/chart" uri="{C3380CC4-5D6E-409C-BE32-E72D297353CC}">
              <c16:uniqueId val="{0000000A-A01F-469D-900E-926BBBDF7FC4}"/>
            </c:ext>
          </c:extLst>
        </c:ser>
        <c:dLbls>
          <c:showLegendKey val="0"/>
          <c:showVal val="0"/>
          <c:showCatName val="0"/>
          <c:showSerName val="0"/>
          <c:showPercent val="0"/>
          <c:showBubbleSize val="0"/>
        </c:dLbls>
        <c:gapWidth val="100"/>
        <c:overlap val="100"/>
        <c:axId val="236123264"/>
        <c:axId val="23612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2861</c:v>
                </c:pt>
                <c:pt idx="2">
                  <c:v>#N/A</c:v>
                </c:pt>
                <c:pt idx="3">
                  <c:v>#N/A</c:v>
                </c:pt>
                <c:pt idx="4">
                  <c:v>2781</c:v>
                </c:pt>
                <c:pt idx="5">
                  <c:v>#N/A</c:v>
                </c:pt>
                <c:pt idx="6">
                  <c:v>#N/A</c:v>
                </c:pt>
                <c:pt idx="7">
                  <c:v>2395</c:v>
                </c:pt>
                <c:pt idx="8">
                  <c:v>#N/A</c:v>
                </c:pt>
                <c:pt idx="9">
                  <c:v>#N/A</c:v>
                </c:pt>
                <c:pt idx="10">
                  <c:v>2577</c:v>
                </c:pt>
                <c:pt idx="11">
                  <c:v>#N/A</c:v>
                </c:pt>
                <c:pt idx="12">
                  <c:v>#N/A</c:v>
                </c:pt>
                <c:pt idx="13">
                  <c:v>2756</c:v>
                </c:pt>
                <c:pt idx="14">
                  <c:v>#N/A</c:v>
                </c:pt>
              </c:numCache>
            </c:numRef>
          </c:val>
          <c:smooth val="0"/>
          <c:extLst>
            <c:ext xmlns:c16="http://schemas.microsoft.com/office/drawing/2014/chart" uri="{C3380CC4-5D6E-409C-BE32-E72D297353CC}">
              <c16:uniqueId val="{0000000B-A01F-469D-900E-926BBBDF7FC4}"/>
            </c:ext>
          </c:extLst>
        </c:ser>
        <c:dLbls>
          <c:showLegendKey val="0"/>
          <c:showVal val="0"/>
          <c:showCatName val="0"/>
          <c:showSerName val="0"/>
          <c:showPercent val="0"/>
          <c:showBubbleSize val="0"/>
        </c:dLbls>
        <c:marker val="1"/>
        <c:smooth val="0"/>
        <c:axId val="236123264"/>
        <c:axId val="236125184"/>
      </c:lineChart>
      <c:catAx>
        <c:axId val="236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125184"/>
        <c:crosses val="autoZero"/>
        <c:auto val="1"/>
        <c:lblAlgn val="ctr"/>
        <c:lblOffset val="100"/>
        <c:tickLblSkip val="1"/>
        <c:tickMarkSkip val="1"/>
        <c:noMultiLvlLbl val="0"/>
      </c:catAx>
      <c:valAx>
        <c:axId val="23612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1261</c:v>
                </c:pt>
                <c:pt idx="1">
                  <c:v>1039</c:v>
                </c:pt>
                <c:pt idx="2">
                  <c:v>864</c:v>
                </c:pt>
              </c:numCache>
            </c:numRef>
          </c:val>
          <c:extLst>
            <c:ext xmlns:c16="http://schemas.microsoft.com/office/drawing/2014/chart" uri="{C3380CC4-5D6E-409C-BE32-E72D297353CC}">
              <c16:uniqueId val="{00000000-AF0C-4D87-941C-D3E08D83F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c:v>
                </c:pt>
                <c:pt idx="1">
                  <c:v>114</c:v>
                </c:pt>
                <c:pt idx="2">
                  <c:v>114</c:v>
                </c:pt>
              </c:numCache>
            </c:numRef>
          </c:val>
          <c:extLst>
            <c:ext xmlns:c16="http://schemas.microsoft.com/office/drawing/2014/chart" uri="{C3380CC4-5D6E-409C-BE32-E72D297353CC}">
              <c16:uniqueId val="{00000001-AF0C-4D87-941C-D3E08D83F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c:v>
                </c:pt>
                <c:pt idx="1">
                  <c:v>138</c:v>
                </c:pt>
                <c:pt idx="2">
                  <c:v>140</c:v>
                </c:pt>
              </c:numCache>
            </c:numRef>
          </c:val>
          <c:extLst>
            <c:ext xmlns:c16="http://schemas.microsoft.com/office/drawing/2014/chart" uri="{C3380CC4-5D6E-409C-BE32-E72D297353CC}">
              <c16:uniqueId val="{00000002-AF0C-4D87-941C-D3E08D83F2D1}"/>
            </c:ext>
          </c:extLst>
        </c:ser>
        <c:dLbls>
          <c:showLegendKey val="0"/>
          <c:showVal val="0"/>
          <c:showCatName val="0"/>
          <c:showSerName val="0"/>
          <c:showPercent val="0"/>
          <c:showBubbleSize val="0"/>
        </c:dLbls>
        <c:gapWidth val="120"/>
        <c:overlap val="100"/>
        <c:axId val="236656896"/>
        <c:axId val="236666880"/>
      </c:barChart>
      <c:catAx>
        <c:axId val="2366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666880"/>
        <c:crosses val="autoZero"/>
        <c:auto val="1"/>
        <c:lblAlgn val="ctr"/>
        <c:lblOffset val="100"/>
        <c:tickLblSkip val="1"/>
        <c:tickMarkSkip val="1"/>
        <c:noMultiLvlLbl val="0"/>
      </c:catAx>
      <c:valAx>
        <c:axId val="236666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6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{7191CD33-4F42-4BB9-A364-28D3EF2E1B91}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3E-4081-8C96-BA921FA3A4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{B16EB138-A02C-4F85-87E4-2F502BCE264C}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3E-4081-8C96-BA921FA3A4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{AAFE4AA2-67E0-40AB-95C0-5D1BE4D0B1B7}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3E-4081-8C96-BA921FA3A4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{D763D68E-C1E7-4839-82E6-1C7F956660CA}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3E-4081-8C96-BA921FA3A4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{A748DFD4-3EBE-431B-BC34-F113DFB3F4BB}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3E-4081-8C96-BA921FA3A4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{D98D635E-4228-41C3-A97E-3D7E3E943D02}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3E-4081-8C96-BA921FA3A4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{81773FC7-EFEA-41AD-82B5-A3EF14140E22}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3E-4081-8C96-BA921FA3A4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{D7C0BE6E-45B7-4B41-9D1F-070D32A392CC}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3E-4081-8C96-BA921FA3A4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{C8D80051-A665-4384-862E-E0EE25569320}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3E-4081-8C96-BA921FA3A4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3E-4081-8C96-BA921FA3A4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{A43221C3-7A3C-42F1-9DCB-F2383E197419}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3E-4081-8C96-BA921FA3A4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{29F89436-2C73-4FEB-8DF6-FC5B57E0DA69}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3E-4081-8C96-BA921FA3A4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{51134A11-8567-419E-B64D-143F3CC3979A}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3E-4081-8C96-BA921FA3A4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{C7B326B3-39EC-4718-AF4D-D85320D8A448}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3E-4081-8C96-BA921FA3A4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{741F7D82-F4E2-400B-9675-0CDA9339EED9}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3E-4081-8C96-BA921FA3A4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{A373CAE5-89BA-4D9B-8C99-CFE7CFFB609D}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3E-4081-8C96-BA921FA3A4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{37027377-CD1B-4B7D-9AE4-9418F485444A}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3E-4081-8C96-BA921FA3A4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{23BF6E8A-8B92-432F-9A6E-F9F4DCEA1C97}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3E-4081-8C96-BA921FA3A4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{05757BDC-D141-4BCE-BBAE-91A882E9B8F5}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3E-4081-8C96-BA921FA3A4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33E-4081-8C96-BA921FA3A4D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{1C772756-1825-45A2-99A0-F96F8C26A728}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4A-488F-A08E-8B0B2D34D1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{C402E2CD-8534-4AE1-A8DD-55749F54E66F}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A-488F-A08E-8B0B2D34D1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{2122ADFE-D869-4EE5-9493-731D079D9856}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A-488F-A08E-8B0B2D34D1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{9139138F-5F31-46B4-BDD3-C1B40C6828F3}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A-488F-A08E-8B0B2D34D1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{6B4A5110-338B-4488-B63B-4AEEB2BF96C6}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A-488F-A08E-8B0B2D34D14A}"/>
                </c:ext>
              </c:extLst>
            </c:dLbl>
            <c:dLbl>
              <c:idx val="8"/>
              <c:layout>
                <c:manualLayout>
                  <c:x val="-4.5160355153971272E-2"/>
                  <c:y val="-6.835178542194811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{675DD41B-0880-45DC-B6F8-5C6C6ED517E8}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4A-488F-A08E-8B0B2D34D1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{4ED8A8D1-9DB2-4209-9FEB-B7EC08E76768}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4A-488F-A08E-8B0B2D34D14A}"/>
                </c:ext>
              </c:extLst>
            </c:dLbl>
            <c:dLbl>
              <c:idx val="24"/>
              <c:layout>
                <c:manualLayout>
                  <c:x val="-1.8235628084250059E-2"/>
                  <c:y val="-5.64815087536397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{4FF27EC6-4094-46E1-BCEC-054B074FB7A1}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4A-488F-A08E-8B0B2D34D1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{9A84486C-780D-4F85-90CF-BDD32DF4D593}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4A-488F-A08E-8B0B2D34D1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c:v>
                </c:pt>
                <c:pt idx="16">
                  <c:v>7.8</c:v>
                </c:pt>
                <c:pt idx="24">
                  <c:v>8</c:v>
                </c:pt>
                <c:pt idx="32">
                  <c:v>9.1999999999999993</c:v>
                </c:pt>
              </c:numCache>
            </c:numRef>
          </c:xVal>
          <c:yVal>
            <c:numRef>
              <c:f>公会計指標分析・財政指標組合せ分析表!$BP$73:$DC$73</c:f>
              <c:numCache>
                <c:formatCode>#,##0.0;"▲ "#,##0.0</c:formatCode>
                <c:ptCount val="40"/>
                <c:pt idx="0">
                  <c:v>110.3</c:v>
                </c:pt>
                <c:pt idx="8">
                  <c:v>105.6</c:v>
                </c:pt>
                <c:pt idx="16">
                  <c:v>91.5</c:v>
                </c:pt>
                <c:pt idx="24">
                  <c:v>100.6</c:v>
                </c:pt>
                <c:pt idx="32">
                  <c:v>109.4</c:v>
                </c:pt>
              </c:numCache>
            </c:numRef>
          </c:yVal>
          <c:smooth val="0"/>
          <c:extLst>
            <c:ext xmlns:c16="http://schemas.microsoft.com/office/drawing/2014/chart" uri="{C3380CC4-5D6E-409C-BE32-E72D297353CC}">
              <c16:uniqueId val="{00000009-5A4A-488F-A08E-8B0B2D34D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{B3B301E4-8D4B-43D5-82CC-194DD73CDB8F}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4A-488F-A08E-8B0B2D34D1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{11E01AE2-DF70-4103-AE01-1BB3D41FBAEF}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A-488F-A08E-8B0B2D34D1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{CDC78A35-B01D-4BF7-BF59-B6FC51515828}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A-488F-A08E-8B0B2D34D1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{362681FC-A949-4A0E-8D27-B6732BFC775C}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A-488F-A08E-8B0B2D34D1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{7AE0C148-7A5F-48A5-A109-1CDC87675C1E}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A-488F-A08E-8B0B2D34D1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{28250D01-316A-4A0C-8C28-9A6FF8BAAF07}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4A-488F-A08E-8B0B2D34D14A}"/>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{F4F9F6E8-8569-4707-A6D5-3F2F2A6A4AF1}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4A-488F-A08E-8B0B2D34D14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{75EBF7ED-B435-4F60-AEA0-9D84FB4644C8}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4A-488F-A08E-8B0B2D34D14A}"/>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{593F7BAC-3462-4E31-B27A-62128992DC50}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4A-488F-A08E-8B0B2D34D1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4A-488F-A08E-8B0B2D34D14A}"/>
            </c:ext>
          </c:extLst>
        </c:ser>
        <c:dLbls>
          <c:showLegendKey val="0"/>
          <c:showVal val="1"/>
          <c:showCatName val="0"/>
          <c:showSerName val="0"/>
          <c:showPercent val="0"/>
          <c:showBubbleSize val="0"/>
        </c:dLbls>
        <c:axId val="84219776"/>
        <c:axId val="84234240"/>
      </c:scatterChart>
      <c:valAx>
        <c:axId val="84219776"/>
        <c:scaling>
          <c:orientation val="minMax"/>
          <c:max val="9.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年度に償還ピークを迎え、以降は減少傾向にあったが、平成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年度より、平成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年度に起債した小中一貫校整備事業債の元利償還が始まったことから、増加に転じている。次に償還ピークを迎える令和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年度までは元利償還金の増加を見込んでいる。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公営企業債の元利償還金に対する繰入金は下水道事業債の元利償還金が該当するが、下水道処理施設の改修工事等に伴う起債や元金償還が始まった地方債が多く、今後も漸増していくものと見込んでいる。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今後も事業の見直しや精査等を行い、投資的事業への地方債の発行抑制や公営企業の健全化及び現在の水準の向上に努める。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満期一括償還地方債を活用していないため、その償還に係る減債基金の積立は行っていない。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のうち一般会計等に係る地方債の現在高が増加（</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a:t>
          </a:r>
          <a:r>
            <a:rPr kumimoji="1" lang="en-US" altLang="ja-JP" sz="1400" baseline="0">
              <a:latin typeface="ＭＳ ゴシック" pitchFamily="49" charset="-128"/>
              <a:ea typeface="ＭＳ ゴシック" pitchFamily="49" charset="-128"/>
            </a:rPr>
            <a:t>3,970,973</a:t>
          </a:r>
          <a:r>
            <a:rPr kumimoji="1" lang="ja-JP" altLang="en-US" sz="1400" baseline="0">
              <a:latin typeface="ＭＳ ゴシック" pitchFamily="49" charset="-128"/>
              <a:ea typeface="ＭＳ ゴシック" pitchFamily="49" charset="-128"/>
            </a:rPr>
            <a:t>千円、前年度比</a:t>
          </a:r>
          <a:r>
            <a:rPr kumimoji="1" lang="en-US" altLang="ja-JP" sz="1400" baseline="0">
              <a:latin typeface="ＭＳ ゴシック" pitchFamily="49" charset="-128"/>
              <a:ea typeface="ＭＳ ゴシック" pitchFamily="49" charset="-128"/>
            </a:rPr>
            <a:t>3.2%</a:t>
          </a:r>
          <a:r>
            <a:rPr kumimoji="1" lang="ja-JP" altLang="en-US" sz="1400" baseline="0">
              <a:latin typeface="ＭＳ ゴシック" pitchFamily="49" charset="-128"/>
              <a:ea typeface="ＭＳ ゴシック" pitchFamily="49" charset="-128"/>
            </a:rPr>
            <a:t>増）に転じたが、その他の項目では減少傾向にある。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全ての項目において減少傾向にあるため、将来負担費率の分子は増加傾向で推移している状況である。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のうち充当可能基金については、普通交付税の減少等により財政調整基金を取り崩したため前年度から</a:t>
          </a:r>
          <a:r>
            <a:rPr kumimoji="1" lang="en-US" altLang="ja-JP" sz="1400" baseline="0">
              <a:latin typeface="ＭＳ ゴシック" pitchFamily="49" charset="-128"/>
              <a:ea typeface="ＭＳ ゴシック" pitchFamily="49" charset="-128"/>
            </a:rPr>
            <a:t>144</a:t>
          </a:r>
          <a:r>
            <a:rPr kumimoji="1" lang="ja-JP" altLang="en-US" sz="1400" baseline="0">
              <a:latin typeface="ＭＳ ゴシック" pitchFamily="49" charset="-128"/>
              <a:ea typeface="ＭＳ ゴシック" pitchFamily="49" charset="-128"/>
            </a:rPr>
            <a:t>百万円減となっている。この影響により将来負担額は前年度から</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減となっているが、充当可能財源等が前年度から</a:t>
          </a:r>
          <a:r>
            <a:rPr kumimoji="1" lang="en-US" altLang="ja-JP" sz="1400" baseline="0">
              <a:latin typeface="ＭＳ ゴシック" pitchFamily="49" charset="-128"/>
              <a:ea typeface="ＭＳ ゴシック" pitchFamily="49" charset="-128"/>
            </a:rPr>
            <a:t>4.6%</a:t>
          </a:r>
          <a:r>
            <a:rPr kumimoji="1" lang="ja-JP" altLang="en-US" sz="1400" baseline="0">
              <a:latin typeface="ＭＳ ゴシック" pitchFamily="49" charset="-128"/>
              <a:ea typeface="ＭＳ ゴシック" pitchFamily="49" charset="-128"/>
            </a:rPr>
            <a:t>減となったため、将来負担比率の分子が前年度から</a:t>
          </a:r>
          <a:r>
            <a:rPr kumimoji="1" lang="en-US" altLang="ja-JP" sz="1400" baseline="0">
              <a:latin typeface="ＭＳ ゴシック" pitchFamily="49" charset="-128"/>
              <a:ea typeface="ＭＳ ゴシック" pitchFamily="49" charset="-128"/>
            </a:rPr>
            <a:t>6.9%</a:t>
          </a:r>
          <a:r>
            <a:rPr kumimoji="1" lang="ja-JP" altLang="en-US" sz="1400" baseline="0">
              <a:latin typeface="ＭＳ ゴシック" pitchFamily="49" charset="-128"/>
              <a:ea typeface="ＭＳ ゴシック" pitchFamily="49" charset="-128"/>
            </a:rPr>
            <a:t>増の</a:t>
          </a:r>
          <a:r>
            <a:rPr kumimoji="1" lang="en-US" altLang="ja-JP" sz="1400" baseline="0">
              <a:latin typeface="ＭＳ ゴシック" pitchFamily="49" charset="-128"/>
              <a:ea typeface="ＭＳ ゴシック" pitchFamily="49" charset="-128"/>
            </a:rPr>
            <a:t>2,756</a:t>
          </a:r>
          <a:r>
            <a:rPr kumimoji="1" lang="ja-JP" altLang="en-US" sz="1400" baseline="0">
              <a:latin typeface="ＭＳ ゴシック" pitchFamily="49" charset="-128"/>
              <a:ea typeface="ＭＳ ゴシック" pitchFamily="49" charset="-128"/>
            </a:rPr>
            <a:t>百万円となっている。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宮城県色麻町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普通交付税の減少や一部事務組合（加美郡保健医療福祉行政事務組合、大崎広域行政事務組合）への負担金等の財源に充てるために取り崩しを行ったことにより、前年度から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公共施設の老朽化対策に備え、特定目的基金の設置の検討や今後の事業計画を踏まえ基金の増加に努める。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・奨学資金貸付基金：奨学資金の貸与を目的とした基金。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・ふるさとまちづくり基金：色麻町の住みよい豊かなまちづくりを推進したいという思いのもとに寄せられた寄附金の適切な管理運用を目的とした基金。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・長寿社会対策基金：高齢化社会に対応した施策の展開及び地域振興や福祉の向上を目的とした基金。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世紀の田園文化創造基金：緑豊かで活力ある色麻の田園形成に係る地域活動の強化・支援を目的とした基金。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・東日本大震災復興基金：東日本大震災の復旧復興事業を目的とした基金。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東日本大震災復興基金において、自主防災組織防災活動助成事業、一時保管牧草農地還元実証実験業務委託及び防災計画改定業務委託の財源として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百万円の取り崩しを行ったことにより前年度から減少となっている。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令和元年度は継続事業である自主防災組織防災活動助成事業に加え、防災マップ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ハザードマップ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作成業務委託の財源に充てるため基金取り崩しを行う予定である。なお、令和元年度をもって事業が完了することに伴い、基金全額の取り崩しを予定している。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普通交付税の減少や一部事務組合（加美郡保健医療福祉行政事務組合、大崎広域行政事務組合）への負担金等の財源に充てるために取り崩しを行ったことにより、前年度から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各公共施設の老朽化が進行しており、今後、大規模改修に備え財政調整基金の増加に努める。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基金運用から生じた利子分を財源に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年度まで漸増していく見込みであるため、計画的に資金の増加に努める。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00000000-0008-0000-0D00-00003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22.8</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659.2%</a:t>
          </a:r>
          <a:r>
            <a:rPr kumimoji="1" lang="ja-JP" altLang="en-US" sz="1050">
              <a:latin typeface="ＭＳ Ｐゴシック" panose="020B0600070205080204" pitchFamily="50" charset="-128"/>
              <a:ea typeface="ＭＳ Ｐゴシック" panose="020B0600070205080204" pitchFamily="50" charset="-128"/>
            </a:rPr>
            <a:t>となり、宮城県平均（</a:t>
          </a:r>
          <a:r>
            <a:rPr kumimoji="1" lang="en-US" altLang="ja-JP" sz="1050">
              <a:latin typeface="ＭＳ Ｐゴシック" panose="020B0600070205080204" pitchFamily="50" charset="-128"/>
              <a:ea typeface="ＭＳ Ｐゴシック" panose="020B0600070205080204" pitchFamily="50" charset="-128"/>
            </a:rPr>
            <a:t>830.6</a:t>
          </a:r>
          <a:r>
            <a:rPr kumimoji="1" lang="ja-JP" altLang="en-US" sz="1050">
              <a:latin typeface="ＭＳ Ｐゴシック" panose="020B0600070205080204" pitchFamily="50" charset="-128"/>
              <a:ea typeface="ＭＳ Ｐゴシック" panose="020B0600070205080204" pitchFamily="50" charset="-128"/>
            </a:rPr>
            <a:t>）と比べると大きく下回っているが、全国平均（</a:t>
          </a:r>
          <a:r>
            <a:rPr kumimoji="1" lang="en-US" altLang="ja-JP" sz="1050">
              <a:latin typeface="ＭＳ Ｐゴシック" panose="020B0600070205080204" pitchFamily="50" charset="-128"/>
              <a:ea typeface="ＭＳ Ｐゴシック" panose="020B0600070205080204" pitchFamily="50" charset="-128"/>
            </a:rPr>
            <a:t>635.6</a:t>
          </a:r>
          <a:r>
            <a:rPr kumimoji="1" lang="ja-JP" altLang="en-US" sz="1050">
              <a:latin typeface="ＭＳ Ｐゴシック" panose="020B0600070205080204" pitchFamily="50" charset="-128"/>
              <a:ea typeface="ＭＳ Ｐゴシック" panose="020B0600070205080204" pitchFamily="50" charset="-128"/>
            </a:rPr>
            <a:t>）及び類似団体平均（</a:t>
          </a:r>
          <a:r>
            <a:rPr kumimoji="1" lang="en-US" altLang="ja-JP" sz="1050">
              <a:latin typeface="ＭＳ Ｐゴシック" panose="020B0600070205080204" pitchFamily="50" charset="-128"/>
              <a:ea typeface="ＭＳ Ｐゴシック" panose="020B0600070205080204" pitchFamily="50" charset="-128"/>
            </a:rPr>
            <a:t>462.6</a:t>
          </a:r>
          <a:r>
            <a:rPr kumimoji="1" lang="ja-JP" altLang="en-US" sz="1050">
              <a:latin typeface="ＭＳ Ｐゴシック" panose="020B0600070205080204" pitchFamily="50" charset="-128"/>
              <a:ea typeface="ＭＳ Ｐゴシック" panose="020B0600070205080204" pitchFamily="50" charset="-128"/>
            </a:rPr>
            <a:t>）と比べると上回っている状況である。地方債の発行抑制により、将来負担額は減少傾向にあるが、同時に充当可能基金残高において減少傾向にあり、結果として将来負担比率の分子が増加傾向にある。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宮城県平均と比較すると良好な水準にあるが、類似団体と比較すると数値に大きな乖離が生じているため、引き続き地方債の発行抑制を行っていくとともに、基金残高が増加に転じるよう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00000000-0008-0000-0D00-00004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id="{00000000-0008-0000-0D00-00004E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a16="http://schemas.microsoft.com/office/drawing/2014/main" id="{00000000-0008-0000-0D00-000050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82" name="債務償還比率平均値テキスト">
          <a:extLst>
            <a:ext uri="{FF2B5EF4-FFF2-40B4-BE49-F238E27FC236}">
              <a16:creationId xmlns:a16="http://schemas.microsoft.com/office/drawing/2014/main" id="{00000000-0008-0000-0D00-000052000000}"/>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167118</xdr:rowOff>
    </xdr:from>
    <xdr:to>
      <xdr:col>76</xdr:col>
      <xdr:colOff>73025</xdr:colOff>
      <xdr:row>30</xdr:row>
      <xdr:rowOff>97268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14744700" y="59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18545</xdr:rowOff>
    </xdr:from>
    <xdr:ext cx="469744" cy="259045"/>
    <xdr:sp macro="" textlink="">
      <xdr:nvSpPr>
        <xdr:cNvPr id="91" name="債務償還比率該当値テキスト">
          <a:extLst>
            <a:ext uri="{FF2B5EF4-FFF2-40B4-BE49-F238E27FC236}">
              <a16:creationId xmlns:a16="http://schemas.microsoft.com/office/drawing/2014/main" id="{00000000-0008-0000-0D00-00005B000000}"/>
            </a:ext>
          </a:extLst>
        </xdr:cNvPr>
        <xdr:cNvSpPr txBox="1"/>
      </xdr:nvSpPr>
      <xdr:spPr>
        <a:xfrm>
          <a:off x="14846300" y="5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139771</xdr:rowOff>
    </xdr:from>
    <xdr:to>
      <xdr:col>72</xdr:col>
      <xdr:colOff>123825</xdr:colOff>
      <xdr:row>30</xdr:row>
      <xdr:rowOff>69921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14033500" y="588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19121</xdr:rowOff>
    </xdr:from>
    <xdr:to>
      <xdr:col>76</xdr:col>
      <xdr:colOff>22225</xdr:colOff>
      <xdr:row>30</xdr:row>
      <xdr:rowOff>46468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14084300" y="5934146"/>
          <a:ext cx="711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94" name="n_1aveValue債務償還比率">
          <a:extLst>
            <a:ext uri="{FF2B5EF4-FFF2-40B4-BE49-F238E27FC236}">
              <a16:creationId xmlns:a16="http://schemas.microsoft.com/office/drawing/2014/main" id="{00000000-0008-0000-0D00-00005E000000}"/>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86448</xdr:rowOff>
    </xdr:from>
    <xdr:ext cx="469744" cy="259045"/>
    <xdr:sp macro="" textlink="">
      <xdr:nvSpPr>
        <xdr:cNvPr id="95" name="n_1mainValue債務償還比率">
          <a:extLst>
            <a:ext uri="{FF2B5EF4-FFF2-40B4-BE49-F238E27FC236}">
              <a16:creationId xmlns:a16="http://schemas.microsoft.com/office/drawing/2014/main" id="{00000000-0008-0000-0D00-00005F000000}"/>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F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でと微増で推移したが、全国平均（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solidFill>
                <a:schemeClr val="tx1"/>
              </a:solidFill>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）と比較するといずれも大きく下回っていることから、財政力基盤が低いことがうかがえる。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財政力基盤が低水準にある要因としては、人口減少に伴う町税の減収が挙げられる。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年度から開始の工業団地整備事業を始めとした企業誘致活動や定住化促進事業等を積極的に推進し、新たな自主財源創出や徴収強化による税収の確保に努め、財政基盤の強化を図る。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87.4%</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93.0</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）と比べると大きく下回っているが、類似団体平均（</a:t>
          </a:r>
          <a:r>
            <a:rPr kumimoji="1" lang="en-US" altLang="ja-JP" sz="1100">
              <a:latin typeface="ＭＳ Ｐゴシック" panose="020B0600070205080204" pitchFamily="50" charset="-128"/>
              <a:ea typeface="ＭＳ Ｐゴシック" panose="020B0600070205080204" pitchFamily="50" charset="-128"/>
            </a:rPr>
            <a:t>87.6</a:t>
          </a:r>
          <a:r>
            <a:rPr kumimoji="1" lang="ja-JP" altLang="en-US" sz="1100">
              <a:latin typeface="ＭＳ Ｐゴシック" panose="020B0600070205080204" pitchFamily="50" charset="-128"/>
              <a:ea typeface="ＭＳ Ｐゴシック" panose="020B0600070205080204" pitchFamily="50" charset="-128"/>
            </a:rPr>
            <a:t>）と比べると同程度の水準となっている。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主な減少要因としては、平成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年度のみの支出である特定防衛施設周辺整備調整交付金返還金の減（</a:t>
          </a:r>
          <a:r>
            <a:rPr kumimoji="1" lang="en-US" altLang="ja-JP" sz="1100">
              <a:latin typeface="ＭＳ Ｐゴシック" panose="020B0600070205080204" pitchFamily="50" charset="-128"/>
              <a:ea typeface="ＭＳ Ｐゴシック" panose="020B0600070205080204" pitchFamily="50" charset="-128"/>
            </a:rPr>
            <a:t>150,569</a:t>
          </a:r>
          <a:r>
            <a:rPr kumimoji="1" lang="ja-JP" altLang="en-US" sz="1100">
              <a:latin typeface="ＭＳ Ｐゴシック" panose="020B0600070205080204" pitchFamily="50" charset="-128"/>
              <a:ea typeface="ＭＳ Ｐゴシック" panose="020B0600070205080204" pitchFamily="50" charset="-128"/>
            </a:rPr>
            <a:t>千円減、皆減）、</a:t>
          </a:r>
          <a:r>
            <a:rPr kumimoji="1" lang="ja-JP" altLang="en-US" sz="1100">
              <a:solidFill>
                <a:schemeClr val="tx1"/>
              </a:solidFill>
              <a:latin typeface="ＭＳ Ｐゴシック" panose="020B0600070205080204" pitchFamily="50" charset="-128"/>
              <a:ea typeface="ＭＳ Ｐゴシック" panose="020B0600070205080204" pitchFamily="50" charset="-128"/>
            </a:rPr>
            <a:t>加美郡保健医療福祉行政事務組合負担金</a:t>
          </a:r>
          <a:r>
            <a:rPr kumimoji="1" lang="ja-JP" altLang="en-US" sz="1100">
              <a:latin typeface="ＭＳ Ｐゴシック" panose="020B0600070205080204" pitchFamily="50" charset="-128"/>
              <a:ea typeface="ＭＳ Ｐゴシック" panose="020B0600070205080204" pitchFamily="50" charset="-128"/>
            </a:rPr>
            <a:t>の減（</a:t>
          </a:r>
          <a:r>
            <a:rPr kumimoji="1" lang="en-US" altLang="ja-JP" sz="1100">
              <a:latin typeface="ＭＳ Ｐゴシック" panose="020B0600070205080204" pitchFamily="50" charset="-128"/>
              <a:ea typeface="ＭＳ Ｐゴシック" panose="020B0600070205080204" pitchFamily="50" charset="-128"/>
            </a:rPr>
            <a:t>12,702</a:t>
          </a:r>
          <a:r>
            <a:rPr kumimoji="1" lang="ja-JP" altLang="en-US" sz="1100">
              <a:latin typeface="ＭＳ Ｐゴシック" panose="020B0600070205080204" pitchFamily="50" charset="-128"/>
              <a:ea typeface="ＭＳ Ｐゴシック" panose="020B0600070205080204" pitchFamily="50" charset="-128"/>
            </a:rPr>
            <a:t>千円減、</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減）が挙げられる。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地方債の償還開始に伴う公債費の増といった義務的経費の増加が見込まれるため、事業の見直し及び精査を行うことで経常経費を削減していき、経常収支比率の上昇を抑え、財政の硬直化を招かないよう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64</xdr:row>
      <xdr:rowOff>147955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9260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4380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63</xdr:row>
      <xdr:rowOff>142452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43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103717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4380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85531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236,894</a:t>
          </a:r>
          <a:r>
            <a:rPr kumimoji="1" lang="ja-JP" altLang="en-US" sz="1200">
              <a:latin typeface="ＭＳ Ｐゴシック" panose="020B0600070205080204" pitchFamily="50" charset="-128"/>
              <a:ea typeface="ＭＳ Ｐゴシック" panose="020B0600070205080204" pitchFamily="50" charset="-128"/>
            </a:rPr>
            <a:t>円と前年度より</a:t>
          </a:r>
          <a:r>
            <a:rPr kumimoji="1" lang="en-US" altLang="ja-JP" sz="1200">
              <a:latin typeface="ＭＳ Ｐゴシック" panose="020B0600070205080204" pitchFamily="50" charset="-128"/>
              <a:ea typeface="ＭＳ Ｐゴシック" panose="020B0600070205080204" pitchFamily="50" charset="-128"/>
            </a:rPr>
            <a:t>1,822</a:t>
          </a:r>
          <a:r>
            <a:rPr kumimoji="1" lang="ja-JP" altLang="en-US" sz="1200">
              <a:latin typeface="ＭＳ Ｐゴシック" panose="020B0600070205080204" pitchFamily="50" charset="-128"/>
              <a:ea typeface="ＭＳ Ｐゴシック" panose="020B0600070205080204" pitchFamily="50" charset="-128"/>
            </a:rPr>
            <a:t>円減少し、全国平均（</a:t>
          </a:r>
          <a:r>
            <a:rPr kumimoji="1" lang="en-US" altLang="ja-JP" sz="1200">
              <a:latin typeface="ＭＳ Ｐゴシック" panose="020B0600070205080204" pitchFamily="50" charset="-128"/>
              <a:ea typeface="ＭＳ Ｐゴシック" panose="020B0600070205080204" pitchFamily="50" charset="-128"/>
            </a:rPr>
            <a:t>132,793</a:t>
          </a:r>
          <a:r>
            <a:rPr kumimoji="1" lang="ja-JP" altLang="en-US" sz="1200">
              <a:latin typeface="ＭＳ Ｐゴシック" panose="020B0600070205080204" pitchFamily="50" charset="-128"/>
              <a:ea typeface="ＭＳ Ｐゴシック" panose="020B0600070205080204" pitchFamily="50" charset="-128"/>
            </a:rPr>
            <a:t>円）、宮城県平均（</a:t>
          </a:r>
          <a:r>
            <a:rPr kumimoji="1" lang="en-US" altLang="ja-JP" sz="1200">
              <a:latin typeface="ＭＳ Ｐゴシック" panose="020B0600070205080204" pitchFamily="50" charset="-128"/>
              <a:ea typeface="ＭＳ Ｐゴシック" panose="020B0600070205080204" pitchFamily="50" charset="-128"/>
            </a:rPr>
            <a:t>158,000</a:t>
          </a:r>
          <a:r>
            <a:rPr kumimoji="1" lang="ja-JP" altLang="en-US" sz="1200">
              <a:latin typeface="ＭＳ Ｐゴシック" panose="020B0600070205080204" pitchFamily="50" charset="-128"/>
              <a:ea typeface="ＭＳ Ｐゴシック" panose="020B0600070205080204" pitchFamily="50" charset="-128"/>
            </a:rPr>
            <a:t>円）、類似団体平均（</a:t>
          </a:r>
          <a:r>
            <a:rPr kumimoji="1" lang="en-US" altLang="ja-JP" sz="1200">
              <a:latin typeface="ＭＳ Ｐゴシック" panose="020B0600070205080204" pitchFamily="50" charset="-128"/>
              <a:ea typeface="ＭＳ Ｐゴシック" panose="020B0600070205080204" pitchFamily="50" charset="-128"/>
            </a:rPr>
            <a:t>224,174</a:t>
          </a:r>
          <a:r>
            <a:rPr kumimoji="1" lang="ja-JP" altLang="en-US" sz="1200">
              <a:latin typeface="ＭＳ Ｐゴシック" panose="020B0600070205080204" pitchFamily="50" charset="-128"/>
              <a:ea typeface="ＭＳ Ｐゴシック" panose="020B0600070205080204" pitchFamily="50" charset="-128"/>
            </a:rPr>
            <a:t>円）と比較すると、いずれも上回っている状況である。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減少要因として、議員</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名欠員による議員報酬等の減（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3,446</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2.914</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23,488</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千円）等が挙げられる。</a:t>
          </a:r>
          <a:endParaRPr kumimoji="1" lang="en-US" altLang="ja-JP" sz="1200">
            <a:solidFill>
              <a:schemeClr val="dk1"/>
            </a:solidFill>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latin typeface="ＭＳ Ｐゴシック" panose="020B0600070205080204" pitchFamily="50" charset="-128"/>
              <a:ea typeface="ＭＳ Ｐゴシック" panose="020B0600070205080204" pitchFamily="50" charset="-128"/>
            </a:rPr>
            <a:t>　今後も、</a:t>
          </a:r>
          <a:r>
            <a:rPr kumimoji="1" lang="ja-JP" altLang="en-US" sz="1200">
              <a:latin typeface="ＭＳ Ｐゴシック" panose="020B0600070205080204" pitchFamily="50" charset="-128"/>
              <a:ea typeface="ＭＳ Ｐゴシック" panose="020B0600070205080204" pitchFamily="50" charset="-128"/>
            </a:rPr>
            <a:t>経常経費の削減等の行財政改革を進め、類似団体平均を下回るよう努める。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156208</xdr:rowOff>
    </xdr:from>
    <xdr:to>
      <xdr:col>23</xdr:col>
      <xdr:colOff>133350</xdr:colOff>
      <xdr:row>82</xdr:row>
      <xdr:rowOff>162488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15108"/>
          <a:ext cx="8382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109127</xdr:rowOff>
    </xdr:from>
    <xdr:to>
      <xdr:col>19</xdr:col>
      <xdr:colOff>133350</xdr:colOff>
      <xdr:row>82</xdr:row>
      <xdr:rowOff>162488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68027"/>
          <a:ext cx="8890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63835</xdr:rowOff>
    </xdr:from>
    <xdr:to>
      <xdr:col>15</xdr:col>
      <xdr:colOff>82550</xdr:colOff>
      <xdr:row>82</xdr:row>
      <xdr:rowOff>109127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22735"/>
          <a:ext cx="889000" cy="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63835</xdr:rowOff>
    </xdr:from>
    <xdr:to>
      <xdr:col>11</xdr:col>
      <xdr:colOff>31750</xdr:colOff>
      <xdr:row>82</xdr:row>
      <xdr:rowOff>65855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22735"/>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105408</xdr:rowOff>
    </xdr:from>
    <xdr:to>
      <xdr:col>23</xdr:col>
      <xdr:colOff>184150</xdr:colOff>
      <xdr:row>83</xdr:row>
      <xdr:rowOff>35558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77485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111688</xdr:rowOff>
    </xdr:from>
    <xdr:to>
      <xdr:col>19</xdr:col>
      <xdr:colOff>184150</xdr:colOff>
      <xdr:row>83</xdr:row>
      <xdr:rowOff>41838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26615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5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58327</xdr:rowOff>
    </xdr:from>
    <xdr:to>
      <xdr:col>15</xdr:col>
      <xdr:colOff>133350</xdr:colOff>
      <xdr:row>82</xdr:row>
      <xdr:rowOff>159927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170104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8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13035</xdr:rowOff>
    </xdr:from>
    <xdr:to>
      <xdr:col>11</xdr:col>
      <xdr:colOff>82550</xdr:colOff>
      <xdr:row>82</xdr:row>
      <xdr:rowOff>114635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124812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15055</xdr:rowOff>
    </xdr:from>
    <xdr:to>
      <xdr:col>7</xdr:col>
      <xdr:colOff>31750</xdr:colOff>
      <xdr:row>82</xdr:row>
      <xdr:rowOff>116655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126832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となった。全国市平均（</a:t>
          </a:r>
          <a:r>
            <a:rPr kumimoji="1" lang="en-US" altLang="ja-JP" sz="1200">
              <a:latin typeface="ＭＳ Ｐゴシック" panose="020B0600070205080204" pitchFamily="50" charset="-128"/>
              <a:ea typeface="ＭＳ Ｐゴシック" panose="020B0600070205080204" pitchFamily="50" charset="-128"/>
            </a:rPr>
            <a:t>98.9</a:t>
          </a:r>
          <a:r>
            <a:rPr kumimoji="1" lang="ja-JP" altLang="en-US" sz="1200">
              <a:latin typeface="ＭＳ Ｐゴシック" panose="020B0600070205080204" pitchFamily="50" charset="-128"/>
              <a:ea typeface="ＭＳ Ｐゴシック" panose="020B0600070205080204" pitchFamily="50" charset="-128"/>
            </a:rPr>
            <a:t>）、全国町村平均（</a:t>
          </a:r>
          <a:r>
            <a:rPr kumimoji="1" lang="en-US" altLang="ja-JP" sz="1200">
              <a:latin typeface="ＭＳ Ｐゴシック" panose="020B0600070205080204" pitchFamily="50" charset="-128"/>
              <a:ea typeface="ＭＳ Ｐゴシック" panose="020B0600070205080204" pitchFamily="50" charset="-128"/>
            </a:rPr>
            <a:t>96.3</a:t>
          </a:r>
          <a:r>
            <a:rPr kumimoji="1" lang="ja-JP" altLang="en-US" sz="12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200">
              <a:latin typeface="ＭＳ Ｐゴシック" panose="020B0600070205080204" pitchFamily="50" charset="-128"/>
              <a:ea typeface="ＭＳ Ｐゴシック" panose="020B0600070205080204" pitchFamily="50" charset="-128"/>
            </a:rPr>
            <a:t>95.7</a:t>
          </a:r>
          <a:r>
            <a:rPr kumimoji="1" lang="ja-JP" altLang="en-US" sz="1200">
              <a:latin typeface="ＭＳ Ｐゴシック" panose="020B0600070205080204" pitchFamily="50" charset="-128"/>
              <a:ea typeface="ＭＳ Ｐゴシック" panose="020B0600070205080204" pitchFamily="50" charset="-128"/>
            </a:rPr>
            <a:t>）と比較すると若干上回っている状況である。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今後も人事院勧告に基づいた運用に努め、適切な給与水準を保つことを目標とする。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18345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637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93134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224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0.35</a:t>
          </a:r>
          <a:r>
            <a:rPr kumimoji="1" lang="ja-JP" altLang="en-US" sz="1200">
              <a:latin typeface="ＭＳ Ｐゴシック" panose="020B0600070205080204" pitchFamily="50" charset="-128"/>
              <a:ea typeface="ＭＳ Ｐゴシック" panose="020B0600070205080204" pitchFamily="50" charset="-128"/>
            </a:rPr>
            <a:t>人増の</a:t>
          </a:r>
          <a:r>
            <a:rPr kumimoji="1" lang="en-US" altLang="ja-JP" sz="1200">
              <a:latin typeface="ＭＳ Ｐゴシック" panose="020B0600070205080204" pitchFamily="50" charset="-128"/>
              <a:ea typeface="ＭＳ Ｐゴシック" panose="020B0600070205080204" pitchFamily="50" charset="-128"/>
            </a:rPr>
            <a:t>14.07</a:t>
          </a:r>
          <a:r>
            <a:rPr kumimoji="1" lang="ja-JP" altLang="en-US" sz="1200">
              <a:latin typeface="ＭＳ Ｐゴシック" panose="020B0600070205080204" pitchFamily="50" charset="-128"/>
              <a:ea typeface="ＭＳ Ｐゴシック" panose="020B0600070205080204" pitchFamily="50" charset="-128"/>
            </a:rPr>
            <a:t>人となった。全国平均（</a:t>
          </a:r>
          <a:r>
            <a:rPr kumimoji="1" lang="en-US" altLang="ja-JP" sz="1200">
              <a:latin typeface="ＭＳ Ｐゴシック" panose="020B0600070205080204" pitchFamily="50" charset="-128"/>
              <a:ea typeface="ＭＳ Ｐゴシック" panose="020B0600070205080204" pitchFamily="50" charset="-128"/>
            </a:rPr>
            <a:t>7.95</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9.93</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12.50</a:t>
          </a:r>
          <a:r>
            <a:rPr kumimoji="1" lang="ja-JP" altLang="en-US" sz="1200">
              <a:latin typeface="ＭＳ Ｐゴシック" panose="020B0600070205080204" pitchFamily="50" charset="-128"/>
              <a:ea typeface="ＭＳ Ｐゴシック" panose="020B0600070205080204" pitchFamily="50" charset="-128"/>
            </a:rPr>
            <a:t>）と比較するといずれも上回っている状況である。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年度より定員管理人数に増減はないものの、人口が年々減少していることが挙げられる。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年々増加傾向にあるため、事務の効率化等を行い、適切な定員管理に努める。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129159</xdr:rowOff>
    </xdr:from>
    <xdr:to>
      <xdr:col>81</xdr:col>
      <xdr:colOff>44450</xdr:colOff>
      <xdr:row>60</xdr:row>
      <xdr:rowOff>150273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6159"/>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129159</xdr:rowOff>
    </xdr:from>
    <xdr:to>
      <xdr:col>77</xdr:col>
      <xdr:colOff>44450</xdr:colOff>
      <xdr:row>60</xdr:row>
      <xdr:rowOff>129763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1615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105029</xdr:rowOff>
    </xdr:from>
    <xdr:to>
      <xdr:col>72</xdr:col>
      <xdr:colOff>203200</xdr:colOff>
      <xdr:row>60</xdr:row>
      <xdr:rowOff>129763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9202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92964</xdr:rowOff>
    </xdr:from>
    <xdr:to>
      <xdr:col>68</xdr:col>
      <xdr:colOff>152400</xdr:colOff>
      <xdr:row>60</xdr:row>
      <xdr:rowOff>105029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799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99473</xdr:rowOff>
    </xdr:from>
    <xdr:to>
      <xdr:col>81</xdr:col>
      <xdr:colOff>95250</xdr:colOff>
      <xdr:row>61</xdr:row>
      <xdr:rowOff>29623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71550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5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78359</xdr:rowOff>
    </xdr:from>
    <xdr:to>
      <xdr:col>77</xdr:col>
      <xdr:colOff>95250</xdr:colOff>
      <xdr:row>61</xdr:row>
      <xdr:rowOff>8509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164736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5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78963</xdr:rowOff>
    </xdr:from>
    <xdr:to>
      <xdr:col>73</xdr:col>
      <xdr:colOff>44450</xdr:colOff>
      <xdr:row>61</xdr:row>
      <xdr:rowOff>9113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165340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54229</xdr:rowOff>
    </xdr:from>
    <xdr:to>
      <xdr:col>68</xdr:col>
      <xdr:colOff>203200</xdr:colOff>
      <xdr:row>60</xdr:row>
      <xdr:rowOff>155829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166006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42164</xdr:rowOff>
    </xdr:from>
    <xdr:to>
      <xdr:col>64</xdr:col>
      <xdr:colOff>152400</xdr:colOff>
      <xdr:row>60</xdr:row>
      <xdr:rowOff>143764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153941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）と比較して高い水準となっている。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年度に実施した小中一貫校教育施設整備事業に係る起債の償還が始まったことが挙げられる。今後、地方債償還のピークを迎える令和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年度までは高い水準で推移するものと見込んでいる。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今後は、事業の精査等を行うことで地方債の発行抑制に努め、公債費負担の軽減を図る。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3326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81026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3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109.4%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要因として財政調整基金の取り崩しの影響により、充当可能財源とされる充当可能基金が前年度より約</a:t>
          </a:r>
          <a:r>
            <a:rPr kumimoji="1" lang="en-US" altLang="ja-JP" sz="1200">
              <a:solidFill>
                <a:schemeClr val="tx1"/>
              </a:solidFill>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減となったことが挙げられる。また、将来負担額のうち、一般会計等に係る地方債の現在高が増加（</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200">
              <a:solidFill>
                <a:schemeClr val="tx1"/>
              </a:solidFill>
              <a:latin typeface="ＭＳ Ｐゴシック" panose="020B0600070205080204" pitchFamily="50" charset="-128"/>
              <a:ea typeface="ＭＳ Ｐゴシック" panose="020B0600070205080204" pitchFamily="50" charset="-128"/>
            </a:rPr>
            <a:t>3,970,973</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3.2%</a:t>
          </a:r>
          <a:r>
            <a:rPr kumimoji="1" lang="ja-JP" altLang="en-US" sz="1200">
              <a:solidFill>
                <a:schemeClr val="tx1"/>
              </a:solidFill>
              <a:latin typeface="ＭＳ Ｐゴシック" panose="020B0600070205080204" pitchFamily="50" charset="-128"/>
              <a:ea typeface="ＭＳ Ｐゴシック" panose="020B0600070205080204" pitchFamily="50" charset="-128"/>
            </a:rPr>
            <a:t>増）したことに加え、加美郡保健医療福祉行政事務組合を始めとした一部事務組合負担金等が依然として</a:t>
          </a:r>
          <a:r>
            <a:rPr kumimoji="1" lang="ja-JP" altLang="en-US" sz="1200">
              <a:latin typeface="ＭＳ Ｐゴシック" panose="020B0600070205080204" pitchFamily="50" charset="-128"/>
              <a:ea typeface="ＭＳ Ｐゴシック" panose="020B0600070205080204" pitchFamily="50" charset="-128"/>
            </a:rPr>
            <a:t>大きな割合を占めている。そのため、今後も引き続き新規地方債の発行を必要最小限に留める等、将来負担額の減少に努める。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93726</xdr:rowOff>
    </xdr:from>
    <xdr:to>
      <xdr:col>81</xdr:col>
      <xdr:colOff>44450</xdr:colOff>
      <xdr:row>18</xdr:row>
      <xdr:rowOff>164507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179826"/>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18</xdr:row>
      <xdr:rowOff>93726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10663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20532</xdr:rowOff>
    </xdr:from>
    <xdr:to>
      <xdr:col>72</xdr:col>
      <xdr:colOff>203200</xdr:colOff>
      <xdr:row>18</xdr:row>
      <xdr:rowOff>133943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106632"/>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133943</xdr:rowOff>
    </xdr:from>
    <xdr:to>
      <xdr:col>68</xdr:col>
      <xdr:colOff>152400</xdr:colOff>
      <xdr:row>19</xdr:row>
      <xdr:rowOff>296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220043"/>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113707</xdr:rowOff>
    </xdr:from>
    <xdr:to>
      <xdr:col>81</xdr:col>
      <xdr:colOff>95250</xdr:colOff>
      <xdr:row>19</xdr:row>
      <xdr:rowOff>43857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85784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1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42926</xdr:rowOff>
    </xdr:from>
    <xdr:to>
      <xdr:col>77</xdr:col>
      <xdr:colOff>95250</xdr:colOff>
      <xdr:row>18</xdr:row>
      <xdr:rowOff>144526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129303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21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141182</xdr:rowOff>
    </xdr:from>
    <xdr:to>
      <xdr:col>73</xdr:col>
      <xdr:colOff>44450</xdr:colOff>
      <xdr:row>18</xdr:row>
      <xdr:rowOff>71332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56109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1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83143</xdr:rowOff>
    </xdr:from>
    <xdr:to>
      <xdr:col>68</xdr:col>
      <xdr:colOff>203200</xdr:colOff>
      <xdr:row>19</xdr:row>
      <xdr:rowOff>13293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169520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120946</xdr:rowOff>
    </xdr:from>
    <xdr:to>
      <xdr:col>64</xdr:col>
      <xdr:colOff>152400</xdr:colOff>
      <xdr:row>19</xdr:row>
      <xdr:rowOff>51096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35873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25.6</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29.1</a:t>
          </a:r>
          <a:r>
            <a:rPr kumimoji="1" lang="ja-JP" altLang="en-US" sz="12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）と比較すると上回っている状況である。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議員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名欠員による議員報酬等の減（</a:t>
          </a:r>
          <a:r>
            <a:rPr kumimoji="1" lang="en-US" altLang="ja-JP" sz="1200">
              <a:latin typeface="ＭＳ Ｐゴシック" panose="020B0600070205080204" pitchFamily="50" charset="-128"/>
              <a:ea typeface="ＭＳ Ｐゴシック" panose="020B0600070205080204" pitchFamily="50" charset="-128"/>
            </a:rPr>
            <a:t>3,446</a:t>
          </a:r>
          <a:r>
            <a:rPr kumimoji="1" lang="ja-JP" altLang="en-US" sz="1200">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200">
              <a:latin typeface="ＭＳ Ｐゴシック" panose="020B0600070205080204" pitchFamily="50" charset="-128"/>
              <a:ea typeface="ＭＳ Ｐゴシック" panose="020B0600070205080204" pitchFamily="50" charset="-128"/>
            </a:rPr>
            <a:t>2,914</a:t>
          </a:r>
          <a:r>
            <a:rPr kumimoji="1" lang="ja-JP" altLang="en-US" sz="1200">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200">
              <a:latin typeface="ＭＳ Ｐゴシック" panose="020B0600070205080204" pitchFamily="50" charset="-128"/>
              <a:ea typeface="ＭＳ Ｐゴシック" panose="020B0600070205080204" pitchFamily="50" charset="-128"/>
            </a:rPr>
            <a:t>23,488</a:t>
          </a:r>
          <a:r>
            <a:rPr kumimoji="1" lang="ja-JP" altLang="en-US" sz="1200">
              <a:latin typeface="ＭＳ Ｐゴシック" panose="020B0600070205080204" pitchFamily="50" charset="-128"/>
              <a:ea typeface="ＭＳ Ｐゴシック" panose="020B0600070205080204" pitchFamily="50" charset="-128"/>
            </a:rPr>
            <a:t>千円減）等が要因として挙げられる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今後も事務事業の見直しによる効率化や適切な定員管理を図り、人件費の抑制に努めていく。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17.1%</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）と比較していずれも上回っている状況である。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賃金（</a:t>
          </a:r>
          <a:r>
            <a:rPr kumimoji="1" lang="en-US" altLang="ja-JP" sz="1200">
              <a:latin typeface="ＭＳ Ｐゴシック" panose="020B0600070205080204" pitchFamily="50" charset="-128"/>
              <a:ea typeface="ＭＳ Ｐゴシック" panose="020B0600070205080204" pitchFamily="50" charset="-128"/>
            </a:rPr>
            <a:t>4,560</a:t>
          </a:r>
          <a:r>
            <a:rPr kumimoji="1" lang="ja-JP" altLang="en-US" sz="1200">
              <a:latin typeface="ＭＳ Ｐゴシック" panose="020B0600070205080204" pitchFamily="50" charset="-128"/>
              <a:ea typeface="ＭＳ Ｐゴシック" panose="020B0600070205080204" pitchFamily="50" charset="-128"/>
            </a:rPr>
            <a:t>千円減）や社会保険料（</a:t>
          </a:r>
          <a:r>
            <a:rPr kumimoji="1" lang="en-US" altLang="ja-JP" sz="1200">
              <a:latin typeface="ＭＳ Ｐゴシック" panose="020B0600070205080204" pitchFamily="50" charset="-128"/>
              <a:ea typeface="ＭＳ Ｐゴシック" panose="020B0600070205080204" pitchFamily="50" charset="-128"/>
            </a:rPr>
            <a:t>2,253</a:t>
          </a:r>
          <a:r>
            <a:rPr kumimoji="1" lang="ja-JP" altLang="en-US" sz="1200">
              <a:latin typeface="ＭＳ Ｐゴシック" panose="020B0600070205080204" pitchFamily="50" charset="-128"/>
              <a:ea typeface="ＭＳ Ｐゴシック" panose="020B0600070205080204" pitchFamily="50" charset="-128"/>
            </a:rPr>
            <a:t>千円減）等は減少したが、全国瞬時警報システム機器保守管理委託業務（</a:t>
          </a:r>
          <a:r>
            <a:rPr kumimoji="1" lang="en-US" altLang="ja-JP" sz="1200">
              <a:latin typeface="ＭＳ Ｐゴシック" panose="020B0600070205080204" pitchFamily="50" charset="-128"/>
              <a:ea typeface="ＭＳ Ｐゴシック" panose="020B0600070205080204" pitchFamily="50" charset="-128"/>
            </a:rPr>
            <a:t>2,300</a:t>
          </a:r>
          <a:r>
            <a:rPr kumimoji="1" lang="ja-JP" altLang="en-US" sz="1200">
              <a:latin typeface="ＭＳ Ｐゴシック" panose="020B0600070205080204" pitchFamily="50" charset="-128"/>
              <a:ea typeface="ＭＳ Ｐゴシック" panose="020B0600070205080204" pitchFamily="50" charset="-128"/>
            </a:rPr>
            <a:t>千円皆増）といった新規事業も始まったため、高い水準にある。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今後は事業の効果等を精査し、コスト削減に繋げられるよう努める。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162923</xdr:rowOff>
    </xdr:from>
    <xdr:to>
      <xdr:col>82</xdr:col>
      <xdr:colOff>107950</xdr:colOff>
      <xdr:row>17</xdr:row>
      <xdr:rowOff>43724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61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64951</xdr:rowOff>
    </xdr:from>
    <xdr:to>
      <xdr:col>78</xdr:col>
      <xdr:colOff>69850</xdr:colOff>
      <xdr:row>16</xdr:row>
      <xdr:rowOff>162923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81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16</xdr:row>
      <xdr:rowOff>64951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840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112304</xdr:rowOff>
    </xdr:from>
    <xdr:to>
      <xdr:col>69</xdr:col>
      <xdr:colOff>92075</xdr:colOff>
      <xdr:row>15</xdr:row>
      <xdr:rowOff>164556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27050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xdr:rowOff>
    </xdr:from>
    <xdr:to>
      <xdr:col>74</xdr:col>
      <xdr:colOff>31750</xdr:colOff>
      <xdr:row>16</xdr:row>
      <xdr:rowOff>115751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61504</xdr:rowOff>
    </xdr:from>
    <xdr:to>
      <xdr:col>69</xdr:col>
      <xdr:colOff>142875</xdr:colOff>
      <xdr:row>15</xdr:row>
      <xdr:rowOff>163104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147881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）と比較していずれも下回っている状況である。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臨時福祉給付金（</a:t>
          </a:r>
          <a:r>
            <a:rPr kumimoji="1" lang="en-US" altLang="ja-JP" sz="1200">
              <a:latin typeface="ＭＳ Ｐゴシック" panose="020B0600070205080204" pitchFamily="50" charset="-128"/>
              <a:ea typeface="ＭＳ Ｐゴシック" panose="020B0600070205080204" pitchFamily="50" charset="-128"/>
            </a:rPr>
            <a:t>16,301</a:t>
          </a:r>
          <a:r>
            <a:rPr kumimoji="1" lang="ja-JP" altLang="en-US" sz="1200">
              <a:latin typeface="ＭＳ Ｐゴシック" panose="020B0600070205080204" pitchFamily="50" charset="-128"/>
              <a:ea typeface="ＭＳ Ｐゴシック" panose="020B0600070205080204" pitchFamily="50" charset="-128"/>
            </a:rPr>
            <a:t>千円減）や児童措置事業（</a:t>
          </a:r>
          <a:r>
            <a:rPr kumimoji="1" lang="en-US" altLang="ja-JP" sz="1200">
              <a:latin typeface="ＭＳ Ｐゴシック" panose="020B0600070205080204" pitchFamily="50" charset="-128"/>
              <a:ea typeface="ＭＳ Ｐゴシック" panose="020B0600070205080204" pitchFamily="50" charset="-128"/>
            </a:rPr>
            <a:t>3,645</a:t>
          </a:r>
          <a:r>
            <a:rPr kumimoji="1" lang="ja-JP" altLang="en-US" sz="1200">
              <a:latin typeface="ＭＳ Ｐゴシック" panose="020B0600070205080204" pitchFamily="50" charset="-128"/>
              <a:ea typeface="ＭＳ Ｐゴシック" panose="020B0600070205080204" pitchFamily="50" charset="-128"/>
            </a:rPr>
            <a:t>千円減）等は減少したが、乳幼児・児童医療費助成事業の増（</a:t>
          </a:r>
          <a:r>
            <a:rPr kumimoji="1" lang="en-US" altLang="ja-JP" sz="1200">
              <a:latin typeface="ＭＳ Ｐゴシック" panose="020B0600070205080204" pitchFamily="50" charset="-128"/>
              <a:ea typeface="ＭＳ Ｐゴシック" panose="020B0600070205080204" pitchFamily="50" charset="-128"/>
            </a:rPr>
            <a:t>1,105</a:t>
          </a:r>
          <a:r>
            <a:rPr kumimoji="1" lang="ja-JP" altLang="en-US" sz="1200">
              <a:latin typeface="ＭＳ Ｐゴシック" panose="020B0600070205080204" pitchFamily="50" charset="-128"/>
              <a:ea typeface="ＭＳ Ｐゴシック" panose="020B0600070205080204" pitchFamily="50" charset="-128"/>
            </a:rPr>
            <a:t>千円増）や老人福祉施設入所措置費（</a:t>
          </a:r>
          <a:r>
            <a:rPr kumimoji="1" lang="en-US" altLang="ja-JP" sz="1200">
              <a:latin typeface="ＭＳ Ｐゴシック" panose="020B0600070205080204" pitchFamily="50" charset="-128"/>
              <a:ea typeface="ＭＳ Ｐゴシック" panose="020B0600070205080204" pitchFamily="50" charset="-128"/>
            </a:rPr>
            <a:t>1,001</a:t>
          </a:r>
          <a:r>
            <a:rPr kumimoji="1" lang="ja-JP" altLang="en-US" sz="1200">
              <a:latin typeface="ＭＳ Ｐゴシック" panose="020B0600070205080204" pitchFamily="50" charset="-128"/>
              <a:ea typeface="ＭＳ Ｐゴシック" panose="020B0600070205080204" pitchFamily="50" charset="-128"/>
            </a:rPr>
            <a:t>千円増）等は増加傾向にある。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前年度と比較すると</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12.5%</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13.3</a:t>
          </a:r>
          <a:r>
            <a:rPr kumimoji="1" lang="ja-JP" altLang="en-US" sz="1050">
              <a:latin typeface="ＭＳ Ｐゴシック" panose="020B0600070205080204" pitchFamily="50" charset="-128"/>
              <a:ea typeface="ＭＳ Ｐゴシック" panose="020B0600070205080204" pitchFamily="50" charset="-128"/>
            </a:rPr>
            <a:t>）、宮城県平均（</a:t>
          </a:r>
          <a:r>
            <a:rPr kumimoji="1" lang="en-US" altLang="ja-JP" sz="1050">
              <a:latin typeface="ＭＳ Ｐゴシック" panose="020B0600070205080204" pitchFamily="50" charset="-128"/>
              <a:ea typeface="ＭＳ Ｐゴシック" panose="020B0600070205080204" pitchFamily="50" charset="-128"/>
            </a:rPr>
            <a:t>14.7</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14.6</a:t>
          </a:r>
          <a:r>
            <a:rPr kumimoji="1" lang="ja-JP" altLang="en-US" sz="1050">
              <a:latin typeface="ＭＳ Ｐゴシック" panose="020B0600070205080204" pitchFamily="50" charset="-128"/>
              <a:ea typeface="ＭＳ Ｐゴシック" panose="020B0600070205080204" pitchFamily="50" charset="-128"/>
            </a:rPr>
            <a:t>）と比較していずれも下回っている状況である。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「その他」は維持補修費、投資及び出資金・貸付金、繰出金の経常収支比率の総計を指すが、国保特会への繰出金の減（</a:t>
          </a:r>
          <a:r>
            <a:rPr kumimoji="1" lang="en-US" altLang="ja-JP" sz="1050">
              <a:latin typeface="ＭＳ Ｐゴシック" panose="020B0600070205080204" pitchFamily="50" charset="-128"/>
              <a:ea typeface="ＭＳ Ｐゴシック" panose="020B0600070205080204" pitchFamily="50" charset="-128"/>
            </a:rPr>
            <a:t>7,199</a:t>
          </a:r>
          <a:r>
            <a:rPr kumimoji="1" lang="ja-JP" altLang="en-US" sz="1050">
              <a:latin typeface="ＭＳ Ｐゴシック" panose="020B0600070205080204" pitchFamily="50" charset="-128"/>
              <a:ea typeface="ＭＳ Ｐゴシック" panose="020B0600070205080204" pitchFamily="50" charset="-128"/>
            </a:rPr>
            <a:t>千円減）、介保特会への繰出金の減（</a:t>
          </a:r>
          <a:r>
            <a:rPr kumimoji="1" lang="en-US" altLang="ja-JP" sz="1050">
              <a:latin typeface="ＭＳ Ｐゴシック" panose="020B0600070205080204" pitchFamily="50" charset="-128"/>
              <a:ea typeface="ＭＳ Ｐゴシック" panose="020B0600070205080204" pitchFamily="50" charset="-128"/>
            </a:rPr>
            <a:t>7,526</a:t>
          </a:r>
          <a:r>
            <a:rPr kumimoji="1" lang="ja-JP" altLang="en-US" sz="1050">
              <a:latin typeface="ＭＳ Ｐゴシック" panose="020B0600070205080204" pitchFamily="50" charset="-128"/>
              <a:ea typeface="ＭＳ Ｐゴシック" panose="020B0600070205080204" pitchFamily="50" charset="-128"/>
            </a:rPr>
            <a:t>千円減）が減少要因として挙げられる。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しかし、公共施設の老朽化による修繕等に伴い、維持補修費が増加傾向にあり、今後さらにその傾向は強まる見込みである。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そのため、公共施設等総合管理計画並びに個別計画に基づく適正な維持補修に取組み、財政を圧迫させない計画的な財政運営に努める。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728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751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129286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510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97282</xdr:rowOff>
    </xdr:from>
    <xdr:to>
      <xdr:col>69</xdr:col>
      <xdr:colOff>92075</xdr:colOff>
      <xdr:row>57</xdr:row>
      <xdr:rowOff>129286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46482</xdr:rowOff>
    </xdr:from>
    <xdr:to>
      <xdr:col>65</xdr:col>
      <xdr:colOff>53975</xdr:colOff>
      <xdr:row>57</xdr:row>
      <xdr:rowOff>148082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132859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）と比較していずれも上回っている状況である。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特定防衛施設周辺整備調整交付金返還金の減（</a:t>
          </a:r>
          <a:r>
            <a:rPr kumimoji="1" lang="en-US" altLang="ja-JP" sz="1100">
              <a:latin typeface="ＭＳ Ｐゴシック" panose="020B0600070205080204" pitchFamily="50" charset="-128"/>
              <a:ea typeface="ＭＳ Ｐゴシック" panose="020B0600070205080204" pitchFamily="50" charset="-128"/>
            </a:rPr>
            <a:t>150,569</a:t>
          </a:r>
          <a:r>
            <a:rPr kumimoji="1" lang="ja-JP" altLang="en-US" sz="1100">
              <a:latin typeface="ＭＳ Ｐゴシック" panose="020B0600070205080204" pitchFamily="50" charset="-128"/>
              <a:ea typeface="ＭＳ Ｐゴシック" panose="020B0600070205080204" pitchFamily="50" charset="-128"/>
            </a:rPr>
            <a:t>千円減）、加美郡保健医療福祉行政事務組合負担金の減（</a:t>
          </a:r>
          <a:r>
            <a:rPr kumimoji="1" lang="en-US" altLang="ja-JP" sz="1100">
              <a:latin typeface="ＭＳ Ｐゴシック" panose="020B0600070205080204" pitchFamily="50" charset="-128"/>
              <a:ea typeface="ＭＳ Ｐゴシック" panose="020B0600070205080204" pitchFamily="50" charset="-128"/>
            </a:rPr>
            <a:t>12,702</a:t>
          </a:r>
          <a:r>
            <a:rPr kumimoji="1" lang="ja-JP" altLang="en-US" sz="1100">
              <a:latin typeface="ＭＳ Ｐゴシック" panose="020B0600070205080204" pitchFamily="50" charset="-128"/>
              <a:ea typeface="ＭＳ Ｐゴシック" panose="020B0600070205080204" pitchFamily="50" charset="-128"/>
            </a:rPr>
            <a:t>千円減）等が挙げられるが、大崎地域広域行政事務組合負担金の増（</a:t>
          </a:r>
          <a:r>
            <a:rPr kumimoji="1" lang="en-US" altLang="ja-JP" sz="1100">
              <a:latin typeface="ＭＳ Ｐゴシック" panose="020B0600070205080204" pitchFamily="50" charset="-128"/>
              <a:ea typeface="ＭＳ Ｐゴシック" panose="020B0600070205080204" pitchFamily="50" charset="-128"/>
            </a:rPr>
            <a:t>142,003</a:t>
          </a:r>
          <a:r>
            <a:rPr kumimoji="1" lang="ja-JP" altLang="en-US" sz="1100">
              <a:latin typeface="ＭＳ Ｐゴシック" panose="020B0600070205080204" pitchFamily="50" charset="-128"/>
              <a:ea typeface="ＭＳ Ｐゴシック" panose="020B0600070205080204" pitchFamily="50" charset="-128"/>
            </a:rPr>
            <a:t>千円増）の影響で高水準にある。また、各種団体への補助金も大きな割合を占めていることから、補助金交付に係る基準の明確化や事業の見直しを図り、水準を類似団体平均へ近づけるよう努める。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91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となった。全国平均（</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）と比較するといずれも下回っている。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年度に発行した小中一貫校整備事業債の元金償還が増加要因として挙げられ、公債費経常収支比率においては、元利償還額のピークである令和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年度までは漸増していき、類似団体平均へ近づいていくものと見込んでいる。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そのため、事業内容の見直しや精査を行うことで新規地方債の発行を抑制し、起債に極力依存しないような財政運営を心がけていく。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37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前年度と比較すると</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77.1%</a:t>
          </a:r>
          <a:r>
            <a:rPr kumimoji="1" lang="ja-JP" altLang="en-US" sz="1000">
              <a:latin typeface="ＭＳ Ｐゴシック" panose="020B0600070205080204" pitchFamily="50" charset="-128"/>
              <a:ea typeface="ＭＳ Ｐゴシック" panose="020B0600070205080204" pitchFamily="50" charset="-128"/>
            </a:rPr>
            <a:t>となった。宮城県平均（</a:t>
          </a:r>
          <a:r>
            <a:rPr kumimoji="1" lang="en-US" altLang="ja-JP" sz="1000">
              <a:latin typeface="ＭＳ Ｐゴシック" panose="020B0600070205080204" pitchFamily="50" charset="-128"/>
              <a:ea typeface="ＭＳ Ｐゴシック" panose="020B0600070205080204" pitchFamily="50" charset="-128"/>
            </a:rPr>
            <a:t>79.2</a:t>
          </a:r>
          <a:r>
            <a:rPr kumimoji="1" lang="ja-JP" altLang="en-US" sz="1000">
              <a:latin typeface="ＭＳ Ｐゴシック" panose="020B0600070205080204" pitchFamily="50" charset="-128"/>
              <a:ea typeface="ＭＳ Ｐゴシック" panose="020B0600070205080204" pitchFamily="50" charset="-128"/>
            </a:rPr>
            <a:t>）と比較すると下回っているが、全国平均（</a:t>
          </a:r>
          <a:r>
            <a:rPr kumimoji="1" lang="en-US" altLang="ja-JP" sz="1000">
              <a:latin typeface="ＭＳ Ｐゴシック" panose="020B0600070205080204" pitchFamily="50" charset="-128"/>
              <a:ea typeface="ＭＳ Ｐゴシック" panose="020B0600070205080204" pitchFamily="50" charset="-128"/>
            </a:rPr>
            <a:t>76.4</a:t>
          </a:r>
          <a:r>
            <a:rPr kumimoji="1" lang="ja-JP" altLang="en-US" sz="1000">
              <a:latin typeface="ＭＳ Ｐゴシック" panose="020B0600070205080204" pitchFamily="50" charset="-128"/>
              <a:ea typeface="ＭＳ Ｐゴシック" panose="020B0600070205080204" pitchFamily="50" charset="-128"/>
            </a:rPr>
            <a:t>）及び類似団体平均（</a:t>
          </a:r>
          <a:r>
            <a:rPr kumimoji="1" lang="en-US" altLang="ja-JP" sz="1000">
              <a:latin typeface="ＭＳ Ｐゴシック" panose="020B0600070205080204" pitchFamily="50" charset="-128"/>
              <a:ea typeface="ＭＳ Ｐゴシック" panose="020B0600070205080204" pitchFamily="50" charset="-128"/>
            </a:rPr>
            <a:t>71.9</a:t>
          </a:r>
          <a:r>
            <a:rPr kumimoji="1" lang="ja-JP" altLang="en-US" sz="1000">
              <a:latin typeface="ＭＳ Ｐゴシック" panose="020B0600070205080204" pitchFamily="50" charset="-128"/>
              <a:ea typeface="ＭＳ Ｐゴシック" panose="020B0600070205080204" pitchFamily="50" charset="-128"/>
            </a:rPr>
            <a:t>）と比較すると上回っている状況であり、類似団体と比較し上位の水準にある公債費とは対照的に下位の水準に位置している。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主要因としては、補助費等の経常収支比率が類似団体内の平均値から乖離しており、類似団体内でも高い水準に位置していることが要因と考えられる。補助費等の大部分を占める一部事務組合（加美郡保健医療福祉行政事務組合、大崎広域行政事務組合）への負担金が高い水準で推移しているため、早急な改善は難しい状況である。そのため、長期的に経常経費の削減に努め、類似団体内平均以下の水準まで公債費以外の経常収支比率を引き下げるよう財政運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49276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675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577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62373</xdr:rowOff>
    </xdr:from>
    <xdr:to>
      <xdr:col>29</xdr:col>
      <xdr:colOff>127000</xdr:colOff>
      <xdr:row>17</xdr:row>
      <xdr:rowOff>62693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24648"/>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62373</xdr:rowOff>
    </xdr:from>
    <xdr:to>
      <xdr:col>26</xdr:col>
      <xdr:colOff>50800</xdr:colOff>
      <xdr:row>17</xdr:row>
      <xdr:rowOff>82527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4648"/>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53924</xdr:rowOff>
    </xdr:from>
    <xdr:to>
      <xdr:col>22</xdr:col>
      <xdr:colOff>114300</xdr:colOff>
      <xdr:row>17</xdr:row>
      <xdr:rowOff>82527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16199"/>
          <a:ext cx="6985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53924</xdr:rowOff>
    </xdr:from>
    <xdr:to>
      <xdr:col>18</xdr:col>
      <xdr:colOff>177800</xdr:colOff>
      <xdr:row>17</xdr:row>
      <xdr:rowOff>92704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6199"/>
          <a:ext cx="698500" cy="3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11893</xdr:rowOff>
    </xdr:from>
    <xdr:to>
      <xdr:col>29</xdr:col>
      <xdr:colOff>177800</xdr:colOff>
      <xdr:row>17</xdr:row>
      <xdr:rowOff>113493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11573</xdr:rowOff>
    </xdr:from>
    <xdr:to>
      <xdr:col>26</xdr:col>
      <xdr:colOff>101600</xdr:colOff>
      <xdr:row>17</xdr:row>
      <xdr:rowOff>113173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4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31727</xdr:rowOff>
    </xdr:from>
    <xdr:to>
      <xdr:col>22</xdr:col>
      <xdr:colOff>165100</xdr:colOff>
      <xdr:row>17</xdr:row>
      <xdr:rowOff>133327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143504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3124</xdr:rowOff>
    </xdr:from>
    <xdr:to>
      <xdr:col>19</xdr:col>
      <xdr:colOff>38100</xdr:colOff>
      <xdr:row>17</xdr:row>
      <xdr:rowOff>104724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89501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41904</xdr:rowOff>
    </xdr:from>
    <xdr:to>
      <xdr:col>15</xdr:col>
      <xdr:colOff>101600</xdr:colOff>
      <xdr:row>17</xdr:row>
      <xdr:rowOff>143504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148660</xdr:rowOff>
    </xdr:from>
    <xdr:to>
      <xdr:col>29</xdr:col>
      <xdr:colOff>127000</xdr:colOff>
      <xdr:row>34</xdr:row>
      <xdr:rowOff>268865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416110"/>
          <a:ext cx="647700" cy="12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268865</xdr:rowOff>
    </xdr:from>
    <xdr:to>
      <xdr:col>26</xdr:col>
      <xdr:colOff>50800</xdr:colOff>
      <xdr:row>35</xdr:row>
      <xdr:rowOff>19520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36315"/>
          <a:ext cx="698500" cy="93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19520</xdr:rowOff>
    </xdr:from>
    <xdr:to>
      <xdr:col>22</xdr:col>
      <xdr:colOff>114300</xdr:colOff>
      <xdr:row>35</xdr:row>
      <xdr:rowOff>69774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29870"/>
          <a:ext cx="6985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335007</xdr:rowOff>
    </xdr:from>
    <xdr:to>
      <xdr:col>18</xdr:col>
      <xdr:colOff>177800</xdr:colOff>
      <xdr:row>35</xdr:row>
      <xdr:rowOff>69774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02457"/>
          <a:ext cx="698500" cy="7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97860</xdr:rowOff>
    </xdr:from>
    <xdr:to>
      <xdr:col>29</xdr:col>
      <xdr:colOff>177800</xdr:colOff>
      <xdr:row>34</xdr:row>
      <xdr:rowOff>199460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6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285837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1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218065</xdr:rowOff>
    </xdr:from>
    <xdr:to>
      <xdr:col>26</xdr:col>
      <xdr:colOff>101600</xdr:colOff>
      <xdr:row>34</xdr:row>
      <xdr:rowOff>319666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855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329842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311620</xdr:rowOff>
    </xdr:from>
    <xdr:to>
      <xdr:col>22</xdr:col>
      <xdr:colOff>165100</xdr:colOff>
      <xdr:row>35</xdr:row>
      <xdr:rowOff>70320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80497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4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18974</xdr:rowOff>
    </xdr:from>
    <xdr:to>
      <xdr:col>19</xdr:col>
      <xdr:colOff>38100</xdr:colOff>
      <xdr:row>35</xdr:row>
      <xdr:rowOff>120574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105351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284207</xdr:rowOff>
    </xdr:from>
    <xdr:to>
      <xdr:col>15</xdr:col>
      <xdr:colOff>101600</xdr:colOff>
      <xdr:row>35</xdr:row>
      <xdr:rowOff>42907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8689</xdr:rowOff>
    </xdr:from>
    <xdr:to>
      <xdr:col>24</xdr:col>
      <xdr:colOff>63500</xdr:colOff>
      <xdr:row>36</xdr:row>
      <xdr:rowOff>44115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0889"/>
          <a:ext cx="8382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8689</xdr:rowOff>
    </xdr:from>
    <xdr:to>
      <xdr:col>19</xdr:col>
      <xdr:colOff>177800</xdr:colOff>
      <xdr:row>36</xdr:row>
      <xdr:rowOff>29263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08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29263</xdr:rowOff>
    </xdr:from>
    <xdr:to>
      <xdr:col>15</xdr:col>
      <xdr:colOff>50800</xdr:colOff>
      <xdr:row>36</xdr:row>
      <xdr:rowOff>61290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1463"/>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42774</xdr:rowOff>
    </xdr:from>
    <xdr:to>
      <xdr:col>10</xdr:col>
      <xdr:colOff>114300</xdr:colOff>
      <xdr:row>36</xdr:row>
      <xdr:rowOff>61290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497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164765</xdr:rowOff>
    </xdr:from>
    <xdr:to>
      <xdr:col>24</xdr:col>
      <xdr:colOff>114300</xdr:colOff>
      <xdr:row>36</xdr:row>
      <xdr:rowOff>94915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129339</xdr:rowOff>
    </xdr:from>
    <xdr:to>
      <xdr:col>20</xdr:col>
      <xdr:colOff>38100</xdr:colOff>
      <xdr:row>36</xdr:row>
      <xdr:rowOff>59489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149913</xdr:rowOff>
    </xdr:from>
    <xdr:to>
      <xdr:col>15</xdr:col>
      <xdr:colOff>101600</xdr:colOff>
      <xdr:row>36</xdr:row>
      <xdr:rowOff>80063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96590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xdr:rowOff>
    </xdr:from>
    <xdr:to>
      <xdr:col>10</xdr:col>
      <xdr:colOff>165100</xdr:colOff>
      <xdr:row>36</xdr:row>
      <xdr:rowOff>112090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103217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163424</xdr:rowOff>
    </xdr:from>
    <xdr:to>
      <xdr:col>6</xdr:col>
      <xdr:colOff>38100</xdr:colOff>
      <xdr:row>36</xdr:row>
      <xdr:rowOff>93574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84701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76577</xdr:rowOff>
    </xdr:from>
    <xdr:to>
      <xdr:col>24</xdr:col>
      <xdr:colOff>63500</xdr:colOff>
      <xdr:row>57</xdr:row>
      <xdr:rowOff>78827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49227"/>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76577</xdr:rowOff>
    </xdr:from>
    <xdr:to>
      <xdr:col>19</xdr:col>
      <xdr:colOff>177800</xdr:colOff>
      <xdr:row>57</xdr:row>
      <xdr:rowOff>105628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922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105628</xdr:rowOff>
    </xdr:from>
    <xdr:to>
      <xdr:col>15</xdr:col>
      <xdr:colOff>50800</xdr:colOff>
      <xdr:row>57</xdr:row>
      <xdr:rowOff>133907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8278"/>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133907</xdr:rowOff>
    </xdr:from>
    <xdr:to>
      <xdr:col>10</xdr:col>
      <xdr:colOff>114300</xdr:colOff>
      <xdr:row>57</xdr:row>
      <xdr:rowOff>138825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6557"/>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28027</xdr:rowOff>
    </xdr:from>
    <xdr:to>
      <xdr:col>24</xdr:col>
      <xdr:colOff>114300</xdr:colOff>
      <xdr:row>57</xdr:row>
      <xdr:rowOff>129627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25777</xdr:rowOff>
    </xdr:from>
    <xdr:to>
      <xdr:col>20</xdr:col>
      <xdr:colOff>38100</xdr:colOff>
      <xdr:row>57</xdr:row>
      <xdr:rowOff>127377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143904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54828</xdr:rowOff>
    </xdr:from>
    <xdr:to>
      <xdr:col>15</xdr:col>
      <xdr:colOff>101600</xdr:colOff>
      <xdr:row>57</xdr:row>
      <xdr:rowOff>156428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147555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83107</xdr:rowOff>
    </xdr:from>
    <xdr:to>
      <xdr:col>10</xdr:col>
      <xdr:colOff>165100</xdr:colOff>
      <xdr:row>58</xdr:row>
      <xdr:rowOff>13257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4384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88025</xdr:rowOff>
    </xdr:from>
    <xdr:to>
      <xdr:col>6</xdr:col>
      <xdr:colOff>38100</xdr:colOff>
      <xdr:row>58</xdr:row>
      <xdr:rowOff>18175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88703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76542"/>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88703</xdr:rowOff>
    </xdr:from>
    <xdr:to>
      <xdr:col>19</xdr:col>
      <xdr:colOff>177800</xdr:colOff>
      <xdr:row>78</xdr:row>
      <xdr:rowOff>5265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90353"/>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5265</xdr:rowOff>
    </xdr:from>
    <xdr:to>
      <xdr:col>15</xdr:col>
      <xdr:colOff>50800</xdr:colOff>
      <xdr:row>78</xdr:row>
      <xdr:rowOff>32468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783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11570</xdr:rowOff>
    </xdr:from>
    <xdr:to>
      <xdr:col>10</xdr:col>
      <xdr:colOff>114300</xdr:colOff>
      <xdr:row>78</xdr:row>
      <xdr:rowOff>32468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8467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24092</xdr:rowOff>
    </xdr:from>
    <xdr:to>
      <xdr:col>24</xdr:col>
      <xdr:colOff>114300</xdr:colOff>
      <xdr:row>77</xdr:row>
      <xdr:rowOff>125692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46969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37903</xdr:rowOff>
    </xdr:from>
    <xdr:to>
      <xdr:col>20</xdr:col>
      <xdr:colOff>38100</xdr:colOff>
      <xdr:row>77</xdr:row>
      <xdr:rowOff>139503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156030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125915</xdr:rowOff>
    </xdr:from>
    <xdr:to>
      <xdr:col>15</xdr:col>
      <xdr:colOff>101600</xdr:colOff>
      <xdr:row>78</xdr:row>
      <xdr:rowOff>56065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72592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153118</xdr:rowOff>
    </xdr:from>
    <xdr:to>
      <xdr:col>10</xdr:col>
      <xdr:colOff>165100</xdr:colOff>
      <xdr:row>78</xdr:row>
      <xdr:rowOff>83268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74395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132220</xdr:rowOff>
    </xdr:from>
    <xdr:to>
      <xdr:col>6</xdr:col>
      <xdr:colOff>38100</xdr:colOff>
      <xdr:row>78</xdr:row>
      <xdr:rowOff>62370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53497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4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85179</xdr:rowOff>
    </xdr:from>
    <xdr:to>
      <xdr:col>24</xdr:col>
      <xdr:colOff>63500</xdr:colOff>
      <xdr:row>97</xdr:row>
      <xdr:rowOff>103338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715829"/>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83593</xdr:rowOff>
    </xdr:from>
    <xdr:to>
      <xdr:col>19</xdr:col>
      <xdr:colOff>177800</xdr:colOff>
      <xdr:row>97</xdr:row>
      <xdr:rowOff>85179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714243"/>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83593</xdr:rowOff>
    </xdr:from>
    <xdr:to>
      <xdr:col>15</xdr:col>
      <xdr:colOff>50800</xdr:colOff>
      <xdr:row>97</xdr:row>
      <xdr:rowOff>136914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714243"/>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136914</xdr:rowOff>
    </xdr:from>
    <xdr:to>
      <xdr:col>10</xdr:col>
      <xdr:colOff>114300</xdr:colOff>
      <xdr:row>97</xdr:row>
      <xdr:rowOff>144630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7675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52538</xdr:rowOff>
    </xdr:from>
    <xdr:to>
      <xdr:col>24</xdr:col>
      <xdr:colOff>114300</xdr:colOff>
      <xdr:row>97</xdr:row>
      <xdr:rowOff>154138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30965</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6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34379</xdr:rowOff>
    </xdr:from>
    <xdr:to>
      <xdr:col>20</xdr:col>
      <xdr:colOff>38100</xdr:colOff>
      <xdr:row>97</xdr:row>
      <xdr:rowOff>135979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32793</xdr:rowOff>
    </xdr:from>
    <xdr:to>
      <xdr:col>15</xdr:col>
      <xdr:colOff>101600</xdr:colOff>
      <xdr:row>97</xdr:row>
      <xdr:rowOff>134393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125520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86114</xdr:rowOff>
    </xdr:from>
    <xdr:to>
      <xdr:col>10</xdr:col>
      <xdr:colOff>165100</xdr:colOff>
      <xdr:row>98</xdr:row>
      <xdr:rowOff>16264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7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8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93830</xdr:rowOff>
    </xdr:from>
    <xdr:to>
      <xdr:col>6</xdr:col>
      <xdr:colOff>38100</xdr:colOff>
      <xdr:row>98</xdr:row>
      <xdr:rowOff>23980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7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8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100129</xdr:rowOff>
    </xdr:from>
    <xdr:to>
      <xdr:col>55</xdr:col>
      <xdr:colOff>0</xdr:colOff>
      <xdr:row>35</xdr:row>
      <xdr:rowOff>116977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00879"/>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100129</xdr:rowOff>
    </xdr:from>
    <xdr:to>
      <xdr:col>50</xdr:col>
      <xdr:colOff>114300</xdr:colOff>
      <xdr:row>36</xdr:row>
      <xdr:rowOff>70350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00879"/>
          <a:ext cx="889000" cy="1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70350</xdr:rowOff>
    </xdr:from>
    <xdr:to>
      <xdr:col>45</xdr:col>
      <xdr:colOff>177800</xdr:colOff>
      <xdr:row>36</xdr:row>
      <xdr:rowOff>99306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25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99306</xdr:rowOff>
    </xdr:from>
    <xdr:to>
      <xdr:col>41</xdr:col>
      <xdr:colOff>50800</xdr:colOff>
      <xdr:row>36</xdr:row>
      <xdr:rowOff>117732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1506"/>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66177</xdr:rowOff>
    </xdr:from>
    <xdr:to>
      <xdr:col>55</xdr:col>
      <xdr:colOff>50800</xdr:colOff>
      <xdr:row>35</xdr:row>
      <xdr:rowOff>167777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89054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1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49329</xdr:rowOff>
    </xdr:from>
    <xdr:to>
      <xdr:col>50</xdr:col>
      <xdr:colOff>165100</xdr:colOff>
      <xdr:row>35</xdr:row>
      <xdr:rowOff>150929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167456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19550</xdr:rowOff>
    </xdr:from>
    <xdr:to>
      <xdr:col>46</xdr:col>
      <xdr:colOff>38100</xdr:colOff>
      <xdr:row>36</xdr:row>
      <xdr:rowOff>121150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137677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48506</xdr:rowOff>
    </xdr:from>
    <xdr:to>
      <xdr:col>41</xdr:col>
      <xdr:colOff>101600</xdr:colOff>
      <xdr:row>36</xdr:row>
      <xdr:rowOff>150106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141233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31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66932</xdr:rowOff>
    </xdr:from>
    <xdr:to>
      <xdr:col>36</xdr:col>
      <xdr:colOff>165100</xdr:colOff>
      <xdr:row>36</xdr:row>
      <xdr:rowOff>168532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159659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3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12805</xdr:rowOff>
    </xdr:from>
    <xdr:to>
      <xdr:col>55</xdr:col>
      <xdr:colOff>0</xdr:colOff>
      <xdr:row>59</xdr:row>
      <xdr:rowOff>23716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28355"/>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15501</xdr:rowOff>
    </xdr:from>
    <xdr:to>
      <xdr:col>50</xdr:col>
      <xdr:colOff>114300</xdr:colOff>
      <xdr:row>59</xdr:row>
      <xdr:rowOff>23716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31051"/>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5727</xdr:rowOff>
    </xdr:from>
    <xdr:to>
      <xdr:col>45</xdr:col>
      <xdr:colOff>177800</xdr:colOff>
      <xdr:row>59</xdr:row>
      <xdr:rowOff>15501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21277"/>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5727</xdr:rowOff>
    </xdr:from>
    <xdr:to>
      <xdr:col>41</xdr:col>
      <xdr:colOff>50800</xdr:colOff>
      <xdr:row>59</xdr:row>
      <xdr:rowOff>10432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21277"/>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133455</xdr:rowOff>
    </xdr:from>
    <xdr:to>
      <xdr:col>55</xdr:col>
      <xdr:colOff>50800</xdr:colOff>
      <xdr:row>59</xdr:row>
      <xdr:rowOff>63605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144366</xdr:rowOff>
    </xdr:from>
    <xdr:to>
      <xdr:col>50</xdr:col>
      <xdr:colOff>165100</xdr:colOff>
      <xdr:row>59</xdr:row>
      <xdr:rowOff>74516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65643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136151</xdr:rowOff>
    </xdr:from>
    <xdr:to>
      <xdr:col>46</xdr:col>
      <xdr:colOff>38100</xdr:colOff>
      <xdr:row>59</xdr:row>
      <xdr:rowOff>66301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57428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126377</xdr:rowOff>
    </xdr:from>
    <xdr:to>
      <xdr:col>41</xdr:col>
      <xdr:colOff>101600</xdr:colOff>
      <xdr:row>59</xdr:row>
      <xdr:rowOff>56527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47654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131082</xdr:rowOff>
    </xdr:from>
    <xdr:to>
      <xdr:col>36</xdr:col>
      <xdr:colOff>165100</xdr:colOff>
      <xdr:row>59</xdr:row>
      <xdr:rowOff>61232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52359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138463</xdr:rowOff>
    </xdr:from>
    <xdr:to>
      <xdr:col>55</xdr:col>
      <xdr:colOff>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1563"/>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138426</xdr:rowOff>
    </xdr:from>
    <xdr:to>
      <xdr:col>50</xdr:col>
      <xdr:colOff>114300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115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138339</xdr:rowOff>
    </xdr:from>
    <xdr:to>
      <xdr:col>45</xdr:col>
      <xdr:colOff>177800</xdr:colOff>
      <xdr:row>78</xdr:row>
      <xdr:rowOff>138426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143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102161</xdr:rowOff>
    </xdr:from>
    <xdr:to>
      <xdr:col>41</xdr:col>
      <xdr:colOff>50800</xdr:colOff>
      <xdr:row>78</xdr:row>
      <xdr:rowOff>138339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5261"/>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87663</xdr:rowOff>
    </xdr:from>
    <xdr:to>
      <xdr:col>55</xdr:col>
      <xdr:colOff>50800</xdr:colOff>
      <xdr:row>79</xdr:row>
      <xdr:rowOff>17813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87626</xdr:rowOff>
    </xdr:from>
    <xdr:to>
      <xdr:col>46</xdr:col>
      <xdr:colOff>38100</xdr:colOff>
      <xdr:row>79</xdr:row>
      <xdr:rowOff>17776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8903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87539</xdr:rowOff>
    </xdr:from>
    <xdr:to>
      <xdr:col>41</xdr:col>
      <xdr:colOff>101600</xdr:colOff>
      <xdr:row>79</xdr:row>
      <xdr:rowOff>17689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8816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51361</xdr:rowOff>
    </xdr:from>
    <xdr:to>
      <xdr:col>36</xdr:col>
      <xdr:colOff>165100</xdr:colOff>
      <xdr:row>78</xdr:row>
      <xdr:rowOff>152961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169488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131249</xdr:rowOff>
    </xdr:from>
    <xdr:to>
      <xdr:col>55</xdr:col>
      <xdr:colOff>0</xdr:colOff>
      <xdr:row>98</xdr:row>
      <xdr:rowOff>18579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61899"/>
          <a:ext cx="83820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157277</xdr:rowOff>
    </xdr:from>
    <xdr:to>
      <xdr:col>50</xdr:col>
      <xdr:colOff>114300</xdr:colOff>
      <xdr:row>98</xdr:row>
      <xdr:rowOff>18579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87927"/>
          <a:ext cx="889000" cy="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92024</xdr:rowOff>
    </xdr:from>
    <xdr:to>
      <xdr:col>45</xdr:col>
      <xdr:colOff>177800</xdr:colOff>
      <xdr:row>97</xdr:row>
      <xdr:rowOff>157277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22674"/>
          <a:ext cx="889000" cy="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92024</xdr:rowOff>
    </xdr:from>
    <xdr:to>
      <xdr:col>41</xdr:col>
      <xdr:colOff>50800</xdr:colOff>
      <xdr:row>98</xdr:row>
      <xdr:rowOff>125479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22674"/>
          <a:ext cx="889000" cy="2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80449</xdr:rowOff>
    </xdr:from>
    <xdr:to>
      <xdr:col>55</xdr:col>
      <xdr:colOff>50800</xdr:colOff>
      <xdr:row>98</xdr:row>
      <xdr:rowOff>10599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103326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139229</xdr:rowOff>
    </xdr:from>
    <xdr:to>
      <xdr:col>50</xdr:col>
      <xdr:colOff>165100</xdr:colOff>
      <xdr:row>98</xdr:row>
      <xdr:rowOff>69379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60506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106477</xdr:rowOff>
    </xdr:from>
    <xdr:to>
      <xdr:col>46</xdr:col>
      <xdr:colOff>38100</xdr:colOff>
      <xdr:row>98</xdr:row>
      <xdr:rowOff>36627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53154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41224</xdr:rowOff>
    </xdr:from>
    <xdr:to>
      <xdr:col>41</xdr:col>
      <xdr:colOff>101600</xdr:colOff>
      <xdr:row>97</xdr:row>
      <xdr:rowOff>142824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74679</xdr:rowOff>
    </xdr:from>
    <xdr:to>
      <xdr:col>36</xdr:col>
      <xdr:colOff>165100</xdr:colOff>
      <xdr:row>99</xdr:row>
      <xdr:rowOff>4829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167406</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139547</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46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121588</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6688"/>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121588</xdr:rowOff>
    </xdr:from>
    <xdr:to>
      <xdr:col>76</xdr:col>
      <xdr:colOff>114300</xdr:colOff>
      <xdr:row>38</xdr:row>
      <xdr:rowOff>126105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6688"/>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126105</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1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88747</xdr:rowOff>
    </xdr:from>
    <xdr:to>
      <xdr:col>85</xdr:col>
      <xdr:colOff>177800</xdr:colOff>
      <xdr:row>39</xdr:row>
      <xdr:rowOff>18897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70788</xdr:rowOff>
    </xdr:from>
    <xdr:to>
      <xdr:col>76</xdr:col>
      <xdr:colOff>165100</xdr:colOff>
      <xdr:row>39</xdr:row>
      <xdr:rowOff>938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75305</xdr:rowOff>
    </xdr:from>
    <xdr:to>
      <xdr:col>72</xdr:col>
      <xdr:colOff>38100</xdr:colOff>
      <xdr:row>39</xdr:row>
      <xdr:rowOff>5455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168032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99664</xdr:rowOff>
    </xdr:from>
    <xdr:to>
      <xdr:col>85</xdr:col>
      <xdr:colOff>127000</xdr:colOff>
      <xdr:row>77</xdr:row>
      <xdr:rowOff>106274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1314"/>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106274</xdr:rowOff>
    </xdr:from>
    <xdr:to>
      <xdr:col>81</xdr:col>
      <xdr:colOff>50800</xdr:colOff>
      <xdr:row>77</xdr:row>
      <xdr:rowOff>122377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7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117810</xdr:rowOff>
    </xdr:from>
    <xdr:to>
      <xdr:col>76</xdr:col>
      <xdr:colOff>114300</xdr:colOff>
      <xdr:row>77</xdr:row>
      <xdr:rowOff>122377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19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105460</xdr:rowOff>
    </xdr:from>
    <xdr:to>
      <xdr:col>71</xdr:col>
      <xdr:colOff>177800</xdr:colOff>
      <xdr:row>77</xdr:row>
      <xdr:rowOff>117810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07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48864</xdr:rowOff>
    </xdr:from>
    <xdr:to>
      <xdr:col>85</xdr:col>
      <xdr:colOff>177800</xdr:colOff>
      <xdr:row>77</xdr:row>
      <xdr:rowOff>150464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27291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55474</xdr:rowOff>
    </xdr:from>
    <xdr:to>
      <xdr:col>81</xdr:col>
      <xdr:colOff>101600</xdr:colOff>
      <xdr:row>77</xdr:row>
      <xdr:rowOff>157074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148201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71577</xdr:rowOff>
    </xdr:from>
    <xdr:to>
      <xdr:col>76</xdr:col>
      <xdr:colOff>165100</xdr:colOff>
      <xdr:row>78</xdr:row>
      <xdr:rowOff>1727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164304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67010</xdr:rowOff>
    </xdr:from>
    <xdr:to>
      <xdr:col>72</xdr:col>
      <xdr:colOff>38100</xdr:colOff>
      <xdr:row>77</xdr:row>
      <xdr:rowOff>168610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159737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54660</xdr:rowOff>
    </xdr:from>
    <xdr:to>
      <xdr:col>67</xdr:col>
      <xdr:colOff>101600</xdr:colOff>
      <xdr:row>77</xdr:row>
      <xdr:rowOff>156260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147387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92946</xdr:rowOff>
    </xdr:from>
    <xdr:to>
      <xdr:col>85</xdr:col>
      <xdr:colOff>127000</xdr:colOff>
      <xdr:row>99</xdr:row>
      <xdr:rowOff>95072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66496"/>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82000</xdr:rowOff>
    </xdr:from>
    <xdr:to>
      <xdr:col>81</xdr:col>
      <xdr:colOff>50800</xdr:colOff>
      <xdr:row>99</xdr:row>
      <xdr:rowOff>95072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55550"/>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42745</xdr:rowOff>
    </xdr:from>
    <xdr:to>
      <xdr:col>76</xdr:col>
      <xdr:colOff>114300</xdr:colOff>
      <xdr:row>99</xdr:row>
      <xdr:rowOff>82000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6295"/>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42745</xdr:rowOff>
    </xdr:from>
    <xdr:to>
      <xdr:col>71</xdr:col>
      <xdr:colOff>177800</xdr:colOff>
      <xdr:row>99</xdr:row>
      <xdr:rowOff>78608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6295"/>
          <a:ext cx="889000" cy="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42146</xdr:rowOff>
    </xdr:from>
    <xdr:to>
      <xdr:col>85</xdr:col>
      <xdr:colOff>177800</xdr:colOff>
      <xdr:row>99</xdr:row>
      <xdr:rowOff>143746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44272</xdr:rowOff>
    </xdr:from>
    <xdr:to>
      <xdr:col>81</xdr:col>
      <xdr:colOff>101600</xdr:colOff>
      <xdr:row>99</xdr:row>
      <xdr:rowOff>145872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136999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31200</xdr:rowOff>
    </xdr:from>
    <xdr:to>
      <xdr:col>76</xdr:col>
      <xdr:colOff>165100</xdr:colOff>
      <xdr:row>99</xdr:row>
      <xdr:rowOff>132800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123927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163395</xdr:rowOff>
    </xdr:from>
    <xdr:to>
      <xdr:col>72</xdr:col>
      <xdr:colOff>38100</xdr:colOff>
      <xdr:row>99</xdr:row>
      <xdr:rowOff>93545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84672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27808</xdr:rowOff>
    </xdr:from>
    <xdr:to>
      <xdr:col>67</xdr:col>
      <xdr:colOff>101600</xdr:colOff>
      <xdr:row>99</xdr:row>
      <xdr:rowOff>129408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120535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72988</xdr:rowOff>
    </xdr:from>
    <xdr:to>
      <xdr:col>116</xdr:col>
      <xdr:colOff>63500</xdr:colOff>
      <xdr:row>59</xdr:row>
      <xdr:rowOff>73824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88538"/>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73824</xdr:rowOff>
    </xdr:from>
    <xdr:to>
      <xdr:col>111</xdr:col>
      <xdr:colOff>177800</xdr:colOff>
      <xdr:row>59</xdr:row>
      <xdr:rowOff>76126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89374"/>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76126</xdr:rowOff>
    </xdr:from>
    <xdr:to>
      <xdr:col>107</xdr:col>
      <xdr:colOff>50800</xdr:colOff>
      <xdr:row>59</xdr:row>
      <xdr:rowOff>77112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91676"/>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76081</xdr:rowOff>
    </xdr:from>
    <xdr:to>
      <xdr:col>102</xdr:col>
      <xdr:colOff>114300</xdr:colOff>
      <xdr:row>59</xdr:row>
      <xdr:rowOff>77112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91631"/>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123223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22188</xdr:rowOff>
    </xdr:from>
    <xdr:to>
      <xdr:col>116</xdr:col>
      <xdr:colOff>114300</xdr:colOff>
      <xdr:row>59</xdr:row>
      <xdr:rowOff>123788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153015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2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23024</xdr:rowOff>
    </xdr:from>
    <xdr:to>
      <xdr:col>112</xdr:col>
      <xdr:colOff>38100</xdr:colOff>
      <xdr:row>59</xdr:row>
      <xdr:rowOff>124624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141151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1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25326</xdr:rowOff>
    </xdr:from>
    <xdr:to>
      <xdr:col>107</xdr:col>
      <xdr:colOff>101600</xdr:colOff>
      <xdr:row>59</xdr:row>
      <xdr:rowOff>126926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143453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1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26312</xdr:rowOff>
    </xdr:from>
    <xdr:to>
      <xdr:col>102</xdr:col>
      <xdr:colOff>165100</xdr:colOff>
      <xdr:row>59</xdr:row>
      <xdr:rowOff>127912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144439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25281</xdr:rowOff>
    </xdr:from>
    <xdr:to>
      <xdr:col>98</xdr:col>
      <xdr:colOff>38100</xdr:colOff>
      <xdr:row>59</xdr:row>
      <xdr:rowOff>126881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143408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141745</xdr:rowOff>
    </xdr:from>
    <xdr:to>
      <xdr:col>116</xdr:col>
      <xdr:colOff>63500</xdr:colOff>
      <xdr:row>75</xdr:row>
      <xdr:rowOff>150585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00495"/>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150585</xdr:rowOff>
    </xdr:from>
    <xdr:to>
      <xdr:col>111</xdr:col>
      <xdr:colOff>177800</xdr:colOff>
      <xdr:row>75</xdr:row>
      <xdr:rowOff>158598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09335"/>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96660</xdr:rowOff>
    </xdr:from>
    <xdr:to>
      <xdr:col>107</xdr:col>
      <xdr:colOff>50800</xdr:colOff>
      <xdr:row>75</xdr:row>
      <xdr:rowOff>158598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955410"/>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96660</xdr:rowOff>
    </xdr:from>
    <xdr:to>
      <xdr:col>102</xdr:col>
      <xdr:colOff>114300</xdr:colOff>
      <xdr:row>75</xdr:row>
      <xdr:rowOff>164021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55410"/>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90945</xdr:rowOff>
    </xdr:from>
    <xdr:to>
      <xdr:col>116</xdr:col>
      <xdr:colOff>114300</xdr:colOff>
      <xdr:row>76</xdr:row>
      <xdr:rowOff>21095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113822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99784</xdr:rowOff>
    </xdr:from>
    <xdr:to>
      <xdr:col>112</xdr:col>
      <xdr:colOff>38100</xdr:colOff>
      <xdr:row>76</xdr:row>
      <xdr:rowOff>29933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58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46461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107797</xdr:rowOff>
    </xdr:from>
    <xdr:to>
      <xdr:col>107</xdr:col>
      <xdr:colOff>101600</xdr:colOff>
      <xdr:row>76</xdr:row>
      <xdr:rowOff>37948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54474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45860</xdr:rowOff>
    </xdr:from>
    <xdr:to>
      <xdr:col>102</xdr:col>
      <xdr:colOff>165100</xdr:colOff>
      <xdr:row>75</xdr:row>
      <xdr:rowOff>147461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138586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113220</xdr:rowOff>
    </xdr:from>
    <xdr:to>
      <xdr:col>98</xdr:col>
      <xdr:colOff>38100</xdr:colOff>
      <xdr:row>76</xdr:row>
      <xdr:rowOff>43371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71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34498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669,877</a:t>
          </a:r>
          <a:r>
            <a:rPr kumimoji="1" lang="ja-JP" altLang="en-US" sz="1300">
              <a:latin typeface="ＭＳ Ｐゴシック" panose="020B0600070205080204" pitchFamily="50" charset="-128"/>
              <a:ea typeface="ＭＳ Ｐゴシック" panose="020B0600070205080204" pitchFamily="50" charset="-128"/>
            </a:rPr>
            <a:t>円となっている。義務的経費である人件費、扶助費及び公債費の合計は</a:t>
          </a:r>
          <a:r>
            <a:rPr kumimoji="1" lang="en-US" altLang="ja-JP" sz="1300">
              <a:latin typeface="ＭＳ Ｐゴシック" panose="020B0600070205080204" pitchFamily="50" charset="-128"/>
              <a:ea typeface="ＭＳ Ｐゴシック" panose="020B0600070205080204" pitchFamily="50" charset="-128"/>
            </a:rPr>
            <a:t>210,346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を占めている。また、補助費等が</a:t>
          </a:r>
          <a:r>
            <a:rPr kumimoji="1" lang="en-US" altLang="ja-JP" sz="1300">
              <a:latin typeface="ＭＳ Ｐゴシック" panose="020B0600070205080204" pitchFamily="50" charset="-128"/>
              <a:ea typeface="ＭＳ Ｐゴシック" panose="020B0600070205080204" pitchFamily="50" charset="-128"/>
            </a:rPr>
            <a:t>160,964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を占めており、類似団体平均と比べて高い水準にあることがうかがえる。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各性質別歳出の推移を見てみると、人件費において</a:t>
          </a:r>
          <a:r>
            <a:rPr kumimoji="1" lang="en-US" altLang="ja-JP" sz="1300">
              <a:latin typeface="ＭＳ Ｐゴシック" panose="020B0600070205080204" pitchFamily="50" charset="-128"/>
              <a:ea typeface="ＭＳ Ｐゴシック" panose="020B0600070205080204" pitchFamily="50" charset="-128"/>
            </a:rPr>
            <a:t>117,544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4,649</a:t>
          </a:r>
          <a:r>
            <a:rPr kumimoji="1" lang="ja-JP" altLang="en-US" sz="1300">
              <a:latin typeface="ＭＳ Ｐゴシック" panose="020B0600070205080204" pitchFamily="50" charset="-128"/>
              <a:ea typeface="ＭＳ Ｐゴシック" panose="020B0600070205080204" pitchFamily="50" charset="-128"/>
            </a:rPr>
            <a:t>円減）と減少に転じていることがわかる。これは、議員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名欠員による議員報酬等の減（</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300">
              <a:latin typeface="ＭＳ Ｐゴシック" panose="020B0600070205080204" pitchFamily="50" charset="-128"/>
              <a:ea typeface="ＭＳ Ｐゴシック" panose="020B0600070205080204" pitchFamily="50" charset="-128"/>
            </a:rPr>
            <a:t>2.914</a:t>
          </a:r>
          <a:r>
            <a:rPr kumimoji="1" lang="ja-JP" altLang="en-US" sz="1300">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300">
              <a:latin typeface="ＭＳ Ｐゴシック" panose="020B0600070205080204" pitchFamily="50" charset="-128"/>
              <a:ea typeface="ＭＳ Ｐゴシック" panose="020B0600070205080204" pitchFamily="50" charset="-128"/>
            </a:rPr>
            <a:t>23,488</a:t>
          </a:r>
          <a:r>
            <a:rPr kumimoji="1" lang="ja-JP" altLang="en-US" sz="1300">
              <a:latin typeface="ＭＳ Ｐゴシック" panose="020B0600070205080204" pitchFamily="50" charset="-128"/>
              <a:ea typeface="ＭＳ Ｐゴシック" panose="020B0600070205080204" pitchFamily="50" charset="-128"/>
            </a:rPr>
            <a:t>千円減）等が主要因として考えられる。一方、普通建設事業費においては、農村環境改善センター改修工事（</a:t>
          </a:r>
          <a:r>
            <a:rPr kumimoji="1" lang="en-US" altLang="ja-JP" sz="1300">
              <a:latin typeface="ＭＳ Ｐゴシック" panose="020B0600070205080204" pitchFamily="50" charset="-128"/>
              <a:ea typeface="ＭＳ Ｐゴシック" panose="020B0600070205080204" pitchFamily="50" charset="-128"/>
            </a:rPr>
            <a:t>194,891</a:t>
          </a:r>
          <a:r>
            <a:rPr kumimoji="1" lang="ja-JP" altLang="en-US" sz="1300">
              <a:latin typeface="ＭＳ Ｐゴシック" panose="020B0600070205080204" pitchFamily="50" charset="-128"/>
              <a:ea typeface="ＭＳ Ｐゴシック" panose="020B0600070205080204" pitchFamily="50" charset="-128"/>
            </a:rPr>
            <a:t>千円皆増）、色麻小中学校校庭芝生化工事（</a:t>
          </a:r>
          <a:r>
            <a:rPr kumimoji="1" lang="en-US" altLang="ja-JP" sz="1300">
              <a:latin typeface="ＭＳ Ｐゴシック" panose="020B0600070205080204" pitchFamily="50" charset="-128"/>
              <a:ea typeface="ＭＳ Ｐゴシック" panose="020B0600070205080204" pitchFamily="50" charset="-128"/>
            </a:rPr>
            <a:t>41,569</a:t>
          </a:r>
          <a:r>
            <a:rPr kumimoji="1" lang="ja-JP" altLang="en-US" sz="1300">
              <a:latin typeface="ＭＳ Ｐゴシック" panose="020B0600070205080204" pitchFamily="50" charset="-128"/>
              <a:ea typeface="ＭＳ Ｐゴシック" panose="020B0600070205080204" pitchFamily="50" charset="-128"/>
            </a:rPr>
            <a:t>千円皆増）、除雪車購入事業（</a:t>
          </a:r>
          <a:r>
            <a:rPr kumimoji="1" lang="en-US" altLang="ja-JP" sz="1300">
              <a:latin typeface="ＭＳ Ｐゴシック" panose="020B0600070205080204" pitchFamily="50" charset="-128"/>
              <a:ea typeface="ＭＳ Ｐゴシック" panose="020B0600070205080204" pitchFamily="50" charset="-128"/>
            </a:rPr>
            <a:t>9,655</a:t>
          </a:r>
          <a:r>
            <a:rPr kumimoji="1" lang="ja-JP" altLang="en-US" sz="1300">
              <a:latin typeface="ＭＳ Ｐゴシック" panose="020B0600070205080204" pitchFamily="50" charset="-128"/>
              <a:ea typeface="ＭＳ Ｐゴシック" panose="020B0600070205080204" pitchFamily="50" charset="-128"/>
            </a:rPr>
            <a:t>千円皆増）の影響で</a:t>
          </a:r>
          <a:r>
            <a:rPr kumimoji="1" lang="en-US" altLang="ja-JP" sz="1300">
              <a:latin typeface="ＭＳ Ｐゴシック" panose="020B0600070205080204" pitchFamily="50" charset="-128"/>
              <a:ea typeface="ＭＳ Ｐゴシック" panose="020B0600070205080204" pitchFamily="50" charset="-128"/>
            </a:rPr>
            <a:t>83,057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28,636</a:t>
          </a:r>
          <a:r>
            <a:rPr kumimoji="1" lang="ja-JP" altLang="en-US" sz="1300">
              <a:latin typeface="ＭＳ Ｐゴシック" panose="020B0600070205080204" pitchFamily="50" charset="-128"/>
              <a:ea typeface="ＭＳ Ｐゴシック" panose="020B0600070205080204" pitchFamily="50" charset="-128"/>
            </a:rPr>
            <a:t>円）と大幅に増加した。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この他、公共施設の老朽化に伴う修繕等の影響で維持補修費が</a:t>
          </a:r>
          <a:r>
            <a:rPr kumimoji="1" lang="en-US" altLang="ja-JP" sz="1300">
              <a:latin typeface="ＭＳ Ｐゴシック" panose="020B0600070205080204" pitchFamily="50" charset="-128"/>
              <a:ea typeface="ＭＳ Ｐゴシック" panose="020B0600070205080204" pitchFamily="50" charset="-128"/>
            </a:rPr>
            <a:t>16,402</a:t>
          </a:r>
          <a:r>
            <a:rPr kumimoji="1" lang="ja-JP" altLang="en-US" sz="1300">
              <a:latin typeface="ＭＳ Ｐゴシック" panose="020B0600070205080204" pitchFamily="50" charset="-128"/>
              <a:ea typeface="ＭＳ Ｐゴシック" panose="020B0600070205080204" pitchFamily="50" charset="-128"/>
            </a:rPr>
            <a:t>円と近年で最も高い水準となっており、今後も高水準での推移が見込まれる。そのため、公共施設等総合管理計画並びに個別計画に基づき、財政を圧迫させない計画的な財政運営に努める必要があると言える。公債費については、計画的な起債事業を実施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年度までは漸減していたが、平成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年度に実施した小中一貫校整備事業に係る地方債の元利償還が始まった影響で平成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年度を境に増加傾向にあり、償還のピークを迎える令和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年度までは漸増していく見込みである。その後は徐々に減少していく見込みであるが、財政力を考慮し計画的な公債費の軽減に努める。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135890</xdr:rowOff>
    </xdr:from>
    <xdr:to>
      <xdr:col>24</xdr:col>
      <xdr:colOff>63500</xdr:colOff>
      <xdr:row>31</xdr:row>
      <xdr:rowOff>41656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7939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135890</xdr:rowOff>
    </xdr:from>
    <xdr:to>
      <xdr:col>19</xdr:col>
      <xdr:colOff>177800</xdr:colOff>
      <xdr:row>30</xdr:row>
      <xdr:rowOff>140589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7939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140589</xdr:rowOff>
    </xdr:from>
    <xdr:to>
      <xdr:col>15</xdr:col>
      <xdr:colOff>50800</xdr:colOff>
      <xdr:row>30</xdr:row>
      <xdr:rowOff>140589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140589</xdr:rowOff>
    </xdr:from>
    <xdr:to>
      <xdr:col>10</xdr:col>
      <xdr:colOff>114300</xdr:colOff>
      <xdr:row>31</xdr:row>
      <xdr:rowOff>41275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8408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110888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98950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162306</xdr:rowOff>
    </xdr:from>
    <xdr:to>
      <xdr:col>24</xdr:col>
      <xdr:colOff>114300</xdr:colOff>
      <xdr:row>31</xdr:row>
      <xdr:rowOff>92456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13733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85090</xdr:rowOff>
    </xdr:from>
    <xdr:to>
      <xdr:col>20</xdr:col>
      <xdr:colOff>38100</xdr:colOff>
      <xdr:row>31</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31767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89789</xdr:rowOff>
    </xdr:from>
    <xdr:to>
      <xdr:col>15</xdr:col>
      <xdr:colOff>101600</xdr:colOff>
      <xdr:row>31</xdr:row>
      <xdr:rowOff>19939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36466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89789</xdr:rowOff>
    </xdr:from>
    <xdr:to>
      <xdr:col>10</xdr:col>
      <xdr:colOff>165100</xdr:colOff>
      <xdr:row>31</xdr:row>
      <xdr:rowOff>19939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36466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161925</xdr:rowOff>
    </xdr:from>
    <xdr:to>
      <xdr:col>6</xdr:col>
      <xdr:colOff>38100</xdr:colOff>
      <xdr:row>31</xdr:row>
      <xdr:rowOff>92075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108602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73247</xdr:rowOff>
    </xdr:from>
    <xdr:to>
      <xdr:col>24</xdr:col>
      <xdr:colOff>63500</xdr:colOff>
      <xdr:row>58</xdr:row>
      <xdr:rowOff>96479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17347"/>
          <a:ext cx="838200" cy="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73247</xdr:rowOff>
    </xdr:from>
    <xdr:to>
      <xdr:col>19</xdr:col>
      <xdr:colOff>177800</xdr:colOff>
      <xdr:row>58</xdr:row>
      <xdr:rowOff>90730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7347"/>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71022</xdr:rowOff>
    </xdr:from>
    <xdr:to>
      <xdr:col>15</xdr:col>
      <xdr:colOff>50800</xdr:colOff>
      <xdr:row>58</xdr:row>
      <xdr:rowOff>90730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512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71022</xdr:rowOff>
    </xdr:from>
    <xdr:to>
      <xdr:col>10</xdr:col>
      <xdr:colOff>114300</xdr:colOff>
      <xdr:row>58</xdr:row>
      <xdr:rowOff>73170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122"/>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45679</xdr:rowOff>
    </xdr:from>
    <xdr:to>
      <xdr:col>24</xdr:col>
      <xdr:colOff>114300</xdr:colOff>
      <xdr:row>58</xdr:row>
      <xdr:rowOff>147279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22447</xdr:rowOff>
    </xdr:from>
    <xdr:to>
      <xdr:col>20</xdr:col>
      <xdr:colOff>38100</xdr:colOff>
      <xdr:row>58</xdr:row>
      <xdr:rowOff>124047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115174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39930</xdr:rowOff>
    </xdr:from>
    <xdr:to>
      <xdr:col>15</xdr:col>
      <xdr:colOff>101600</xdr:colOff>
      <xdr:row>58</xdr:row>
      <xdr:rowOff>141530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132657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20222</xdr:rowOff>
    </xdr:from>
    <xdr:to>
      <xdr:col>10</xdr:col>
      <xdr:colOff>165100</xdr:colOff>
      <xdr:row>58</xdr:row>
      <xdr:rowOff>121822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112949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22370</xdr:rowOff>
    </xdr:from>
    <xdr:to>
      <xdr:col>6</xdr:col>
      <xdr:colOff>38100</xdr:colOff>
      <xdr:row>58</xdr:row>
      <xdr:rowOff>123970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115097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129315</xdr:rowOff>
    </xdr:from>
    <xdr:to>
      <xdr:col>24</xdr:col>
      <xdr:colOff>63500</xdr:colOff>
      <xdr:row>77</xdr:row>
      <xdr:rowOff>151823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0965"/>
          <a:ext cx="8382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129315</xdr:rowOff>
    </xdr:from>
    <xdr:to>
      <xdr:col>19</xdr:col>
      <xdr:colOff>177800</xdr:colOff>
      <xdr:row>77</xdr:row>
      <xdr:rowOff>167491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096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148410</xdr:rowOff>
    </xdr:from>
    <xdr:to>
      <xdr:col>15</xdr:col>
      <xdr:colOff>50800</xdr:colOff>
      <xdr:row>77</xdr:row>
      <xdr:rowOff>167491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0060"/>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148410</xdr:rowOff>
    </xdr:from>
    <xdr:to>
      <xdr:col>10</xdr:col>
      <xdr:colOff>114300</xdr:colOff>
      <xdr:row>78</xdr:row>
      <xdr:rowOff>110652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0060"/>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101023</xdr:rowOff>
    </xdr:from>
    <xdr:to>
      <xdr:col>24</xdr:col>
      <xdr:colOff>114300</xdr:colOff>
      <xdr:row>78</xdr:row>
      <xdr:rowOff>31173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79450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78515</xdr:rowOff>
    </xdr:from>
    <xdr:to>
      <xdr:col>20</xdr:col>
      <xdr:colOff>38100</xdr:colOff>
      <xdr:row>78</xdr:row>
      <xdr:rowOff>8665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171242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116691</xdr:rowOff>
    </xdr:from>
    <xdr:to>
      <xdr:col>15</xdr:col>
      <xdr:colOff>101600</xdr:colOff>
      <xdr:row>78</xdr:row>
      <xdr:rowOff>46841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97610</xdr:rowOff>
    </xdr:from>
    <xdr:to>
      <xdr:col>10</xdr:col>
      <xdr:colOff>165100</xdr:colOff>
      <xdr:row>78</xdr:row>
      <xdr:rowOff>27760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59852</xdr:rowOff>
    </xdr:from>
    <xdr:to>
      <xdr:col>6</xdr:col>
      <xdr:colOff>38100</xdr:colOff>
      <xdr:row>78</xdr:row>
      <xdr:rowOff>161452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152579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4649</xdr:rowOff>
    </xdr:from>
    <xdr:to>
      <xdr:col>24</xdr:col>
      <xdr:colOff>63500</xdr:colOff>
      <xdr:row>98</xdr:row>
      <xdr:rowOff>7899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06749"/>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4649</xdr:rowOff>
    </xdr:from>
    <xdr:to>
      <xdr:col>19</xdr:col>
      <xdr:colOff>177800</xdr:colOff>
      <xdr:row>98</xdr:row>
      <xdr:rowOff>25606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6749"/>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25606</xdr:rowOff>
    </xdr:from>
    <xdr:to>
      <xdr:col>15</xdr:col>
      <xdr:colOff>50800</xdr:colOff>
      <xdr:row>98</xdr:row>
      <xdr:rowOff>38652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7706"/>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38652</xdr:rowOff>
    </xdr:from>
    <xdr:to>
      <xdr:col>10</xdr:col>
      <xdr:colOff>114300</xdr:colOff>
      <xdr:row>98</xdr:row>
      <xdr:rowOff>40472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0752"/>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128549</xdr:rowOff>
    </xdr:from>
    <xdr:to>
      <xdr:col>24</xdr:col>
      <xdr:colOff>114300</xdr:colOff>
      <xdr:row>98</xdr:row>
      <xdr:rowOff>58699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151426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125299</xdr:rowOff>
    </xdr:from>
    <xdr:to>
      <xdr:col>20</xdr:col>
      <xdr:colOff>38100</xdr:colOff>
      <xdr:row>98</xdr:row>
      <xdr:rowOff>55449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71976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146256</xdr:rowOff>
    </xdr:from>
    <xdr:to>
      <xdr:col>15</xdr:col>
      <xdr:colOff>101600</xdr:colOff>
      <xdr:row>98</xdr:row>
      <xdr:rowOff>76406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159302</xdr:rowOff>
    </xdr:from>
    <xdr:to>
      <xdr:col>10</xdr:col>
      <xdr:colOff>165100</xdr:colOff>
      <xdr:row>98</xdr:row>
      <xdr:rowOff>89452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105979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161122</xdr:rowOff>
    </xdr:from>
    <xdr:to>
      <xdr:col>6</xdr:col>
      <xdr:colOff>38100</xdr:colOff>
      <xdr:row>98</xdr:row>
      <xdr:rowOff>91272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107799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43688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62929</xdr:rowOff>
    </xdr:from>
    <xdr:to>
      <xdr:col>55</xdr:col>
      <xdr:colOff>0</xdr:colOff>
      <xdr:row>58</xdr:row>
      <xdr:rowOff>110563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7029"/>
          <a:ext cx="8382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110563</xdr:rowOff>
    </xdr:from>
    <xdr:to>
      <xdr:col>50</xdr:col>
      <xdr:colOff>114300</xdr:colOff>
      <xdr:row>58</xdr:row>
      <xdr:rowOff>116133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54663"/>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107787</xdr:rowOff>
    </xdr:from>
    <xdr:to>
      <xdr:col>45</xdr:col>
      <xdr:colOff>177800</xdr:colOff>
      <xdr:row>58</xdr:row>
      <xdr:rowOff>116133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1887"/>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100137</xdr:rowOff>
    </xdr:from>
    <xdr:to>
      <xdr:col>41</xdr:col>
      <xdr:colOff>50800</xdr:colOff>
      <xdr:row>58</xdr:row>
      <xdr:rowOff>107787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4237"/>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12129</xdr:rowOff>
    </xdr:from>
    <xdr:to>
      <xdr:col>55</xdr:col>
      <xdr:colOff>50800</xdr:colOff>
      <xdr:row>58</xdr:row>
      <xdr:rowOff>113729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59763</xdr:rowOff>
    </xdr:from>
    <xdr:to>
      <xdr:col>50</xdr:col>
      <xdr:colOff>165100</xdr:colOff>
      <xdr:row>58</xdr:row>
      <xdr:rowOff>161363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152490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65333</xdr:rowOff>
    </xdr:from>
    <xdr:to>
      <xdr:col>46</xdr:col>
      <xdr:colOff>38100</xdr:colOff>
      <xdr:row>58</xdr:row>
      <xdr:rowOff>166933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56987</xdr:rowOff>
    </xdr:from>
    <xdr:to>
      <xdr:col>41</xdr:col>
      <xdr:colOff>101600</xdr:colOff>
      <xdr:row>58</xdr:row>
      <xdr:rowOff>158587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149714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49337</xdr:rowOff>
    </xdr:from>
    <xdr:to>
      <xdr:col>36</xdr:col>
      <xdr:colOff>165100</xdr:colOff>
      <xdr:row>58</xdr:row>
      <xdr:rowOff>150937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142064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80378</xdr:rowOff>
    </xdr:from>
    <xdr:to>
      <xdr:col>55</xdr:col>
      <xdr:colOff>0</xdr:colOff>
      <xdr:row>78</xdr:row>
      <xdr:rowOff>92197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53478"/>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69931</xdr:rowOff>
    </xdr:from>
    <xdr:to>
      <xdr:col>50</xdr:col>
      <xdr:colOff>114300</xdr:colOff>
      <xdr:row>78</xdr:row>
      <xdr:rowOff>80378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3031"/>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69931</xdr:rowOff>
    </xdr:from>
    <xdr:to>
      <xdr:col>45</xdr:col>
      <xdr:colOff>177800</xdr:colOff>
      <xdr:row>78</xdr:row>
      <xdr:rowOff>77764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3031"/>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77764</xdr:rowOff>
    </xdr:from>
    <xdr:to>
      <xdr:col>41</xdr:col>
      <xdr:colOff>50800</xdr:colOff>
      <xdr:row>78</xdr:row>
      <xdr:rowOff>96083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0864"/>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41397</xdr:rowOff>
    </xdr:from>
    <xdr:to>
      <xdr:col>55</xdr:col>
      <xdr:colOff>50800</xdr:colOff>
      <xdr:row>78</xdr:row>
      <xdr:rowOff>142997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29578</xdr:rowOff>
    </xdr:from>
    <xdr:to>
      <xdr:col>50</xdr:col>
      <xdr:colOff>165100</xdr:colOff>
      <xdr:row>78</xdr:row>
      <xdr:rowOff>131178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122305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19131</xdr:rowOff>
    </xdr:from>
    <xdr:to>
      <xdr:col>46</xdr:col>
      <xdr:colOff>38100</xdr:colOff>
      <xdr:row>78</xdr:row>
      <xdr:rowOff>120731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137258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26964</xdr:rowOff>
    </xdr:from>
    <xdr:to>
      <xdr:col>41</xdr:col>
      <xdr:colOff>101600</xdr:colOff>
      <xdr:row>78</xdr:row>
      <xdr:rowOff>128564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45283</xdr:rowOff>
    </xdr:from>
    <xdr:to>
      <xdr:col>36</xdr:col>
      <xdr:colOff>165100</xdr:colOff>
      <xdr:row>78</xdr:row>
      <xdr:rowOff>146883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107558</xdr:rowOff>
    </xdr:from>
    <xdr:to>
      <xdr:col>55</xdr:col>
      <xdr:colOff>0</xdr:colOff>
      <xdr:row>98</xdr:row>
      <xdr:rowOff>108254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09658"/>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101890</xdr:rowOff>
    </xdr:from>
    <xdr:to>
      <xdr:col>50</xdr:col>
      <xdr:colOff>114300</xdr:colOff>
      <xdr:row>98</xdr:row>
      <xdr:rowOff>108254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0399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99946</xdr:rowOff>
    </xdr:from>
    <xdr:to>
      <xdr:col>45</xdr:col>
      <xdr:colOff>177800</xdr:colOff>
      <xdr:row>98</xdr:row>
      <xdr:rowOff>101890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0204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99946</xdr:rowOff>
    </xdr:from>
    <xdr:to>
      <xdr:col>41</xdr:col>
      <xdr:colOff>50800</xdr:colOff>
      <xdr:row>98</xdr:row>
      <xdr:rowOff>114102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02046"/>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56758</xdr:rowOff>
    </xdr:from>
    <xdr:to>
      <xdr:col>55</xdr:col>
      <xdr:colOff>50800</xdr:colOff>
      <xdr:row>98</xdr:row>
      <xdr:rowOff>158358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57454</xdr:rowOff>
    </xdr:from>
    <xdr:to>
      <xdr:col>50</xdr:col>
      <xdr:colOff>165100</xdr:colOff>
      <xdr:row>98</xdr:row>
      <xdr:rowOff>159054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150181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51090</xdr:rowOff>
    </xdr:from>
    <xdr:to>
      <xdr:col>46</xdr:col>
      <xdr:colOff>38100</xdr:colOff>
      <xdr:row>98</xdr:row>
      <xdr:rowOff>152690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49146</xdr:rowOff>
    </xdr:from>
    <xdr:to>
      <xdr:col>41</xdr:col>
      <xdr:colOff>101600</xdr:colOff>
      <xdr:row>98</xdr:row>
      <xdr:rowOff>150746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141873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63302</xdr:rowOff>
    </xdr:from>
    <xdr:to>
      <xdr:col>36</xdr:col>
      <xdr:colOff>165100</xdr:colOff>
      <xdr:row>98</xdr:row>
      <xdr:rowOff>164902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126994</xdr:rowOff>
    </xdr:from>
    <xdr:to>
      <xdr:col>85</xdr:col>
      <xdr:colOff>127000</xdr:colOff>
      <xdr:row>39</xdr:row>
      <xdr:rowOff>49270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7064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49270</xdr:rowOff>
    </xdr:from>
    <xdr:to>
      <xdr:col>81</xdr:col>
      <xdr:colOff>50800</xdr:colOff>
      <xdr:row>39</xdr:row>
      <xdr:rowOff>79197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735820"/>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76702</xdr:rowOff>
    </xdr:from>
    <xdr:to>
      <xdr:col>76</xdr:col>
      <xdr:colOff>114300</xdr:colOff>
      <xdr:row>39</xdr:row>
      <xdr:rowOff>79197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76325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76702</xdr:rowOff>
    </xdr:from>
    <xdr:to>
      <xdr:col>71</xdr:col>
      <xdr:colOff>177800</xdr:colOff>
      <xdr:row>39</xdr:row>
      <xdr:rowOff>105848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632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76194</xdr:rowOff>
    </xdr:from>
    <xdr:to>
      <xdr:col>85</xdr:col>
      <xdr:colOff>177800</xdr:colOff>
      <xdr:row>38</xdr:row>
      <xdr:rowOff>6344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99071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169920</xdr:rowOff>
    </xdr:from>
    <xdr:to>
      <xdr:col>81</xdr:col>
      <xdr:colOff>101600</xdr:colOff>
      <xdr:row>39</xdr:row>
      <xdr:rowOff>100070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91197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28397</xdr:rowOff>
    </xdr:from>
    <xdr:to>
      <xdr:col>76</xdr:col>
      <xdr:colOff>165100</xdr:colOff>
      <xdr:row>39</xdr:row>
      <xdr:rowOff>129997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121124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25902</xdr:rowOff>
    </xdr:from>
    <xdr:to>
      <xdr:col>72</xdr:col>
      <xdr:colOff>38100</xdr:colOff>
      <xdr:row>39</xdr:row>
      <xdr:rowOff>127502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7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118629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8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55048</xdr:rowOff>
    </xdr:from>
    <xdr:to>
      <xdr:col>67</xdr:col>
      <xdr:colOff>101600</xdr:colOff>
      <xdr:row>39</xdr:row>
      <xdr:rowOff>156648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147775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139271</xdr:rowOff>
    </xdr:from>
    <xdr:to>
      <xdr:col>85</xdr:col>
      <xdr:colOff>127000</xdr:colOff>
      <xdr:row>56</xdr:row>
      <xdr:rowOff>163255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40471"/>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163255</xdr:rowOff>
    </xdr:from>
    <xdr:to>
      <xdr:col>81</xdr:col>
      <xdr:colOff>50800</xdr:colOff>
      <xdr:row>57</xdr:row>
      <xdr:rowOff>19429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64455"/>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146348</xdr:rowOff>
    </xdr:from>
    <xdr:to>
      <xdr:col>76</xdr:col>
      <xdr:colOff>114300</xdr:colOff>
      <xdr:row>57</xdr:row>
      <xdr:rowOff>19429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47548"/>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105287</xdr:rowOff>
    </xdr:from>
    <xdr:to>
      <xdr:col>71</xdr:col>
      <xdr:colOff>177800</xdr:colOff>
      <xdr:row>56</xdr:row>
      <xdr:rowOff>146348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06487"/>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88471</xdr:rowOff>
    </xdr:from>
    <xdr:to>
      <xdr:col>85</xdr:col>
      <xdr:colOff>177800</xdr:colOff>
      <xdr:row>57</xdr:row>
      <xdr:rowOff>18621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111348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112455</xdr:rowOff>
    </xdr:from>
    <xdr:to>
      <xdr:col>81</xdr:col>
      <xdr:colOff>101600</xdr:colOff>
      <xdr:row>57</xdr:row>
      <xdr:rowOff>42605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140079</xdr:rowOff>
    </xdr:from>
    <xdr:to>
      <xdr:col>76</xdr:col>
      <xdr:colOff>165100</xdr:colOff>
      <xdr:row>57</xdr:row>
      <xdr:rowOff>70229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95548</xdr:rowOff>
    </xdr:from>
    <xdr:to>
      <xdr:col>72</xdr:col>
      <xdr:colOff>38100</xdr:colOff>
      <xdr:row>57</xdr:row>
      <xdr:rowOff>25698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54487</xdr:rowOff>
    </xdr:from>
    <xdr:to>
      <xdr:col>67</xdr:col>
      <xdr:colOff>101600</xdr:colOff>
      <xdr:row>56</xdr:row>
      <xdr:rowOff>156087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147214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139547</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126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121588</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94688"/>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121588</xdr:rowOff>
    </xdr:from>
    <xdr:to>
      <xdr:col>76</xdr:col>
      <xdr:colOff>114300</xdr:colOff>
      <xdr:row>78</xdr:row>
      <xdr:rowOff>126105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94688"/>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126105</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99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88747</xdr:rowOff>
    </xdr:from>
    <xdr:to>
      <xdr:col>85</xdr:col>
      <xdr:colOff>177800</xdr:colOff>
      <xdr:row>79</xdr:row>
      <xdr:rowOff>18897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70788</xdr:rowOff>
    </xdr:from>
    <xdr:to>
      <xdr:col>76</xdr:col>
      <xdr:colOff>165100</xdr:colOff>
      <xdr:row>79</xdr:row>
      <xdr:rowOff>938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75305</xdr:rowOff>
    </xdr:from>
    <xdr:to>
      <xdr:col>72</xdr:col>
      <xdr:colOff>38100</xdr:colOff>
      <xdr:row>79</xdr:row>
      <xdr:rowOff>5455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168032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99664</xdr:rowOff>
    </xdr:from>
    <xdr:to>
      <xdr:col>85</xdr:col>
      <xdr:colOff>127000</xdr:colOff>
      <xdr:row>97</xdr:row>
      <xdr:rowOff>106274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0314"/>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106274</xdr:rowOff>
    </xdr:from>
    <xdr:to>
      <xdr:col>81</xdr:col>
      <xdr:colOff>50800</xdr:colOff>
      <xdr:row>97</xdr:row>
      <xdr:rowOff>122377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6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117810</xdr:rowOff>
    </xdr:from>
    <xdr:to>
      <xdr:col>76</xdr:col>
      <xdr:colOff>114300</xdr:colOff>
      <xdr:row>97</xdr:row>
      <xdr:rowOff>122377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48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105460</xdr:rowOff>
    </xdr:from>
    <xdr:to>
      <xdr:col>71</xdr:col>
      <xdr:colOff>177800</xdr:colOff>
      <xdr:row>97</xdr:row>
      <xdr:rowOff>117810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36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48864</xdr:rowOff>
    </xdr:from>
    <xdr:to>
      <xdr:col>85</xdr:col>
      <xdr:colOff>177800</xdr:colOff>
      <xdr:row>97</xdr:row>
      <xdr:rowOff>150464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27291</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55474</xdr:rowOff>
    </xdr:from>
    <xdr:to>
      <xdr:col>81</xdr:col>
      <xdr:colOff>101600</xdr:colOff>
      <xdr:row>97</xdr:row>
      <xdr:rowOff>157074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148201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71577</xdr:rowOff>
    </xdr:from>
    <xdr:to>
      <xdr:col>76</xdr:col>
      <xdr:colOff>165100</xdr:colOff>
      <xdr:row>98</xdr:row>
      <xdr:rowOff>1727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164304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67010</xdr:rowOff>
    </xdr:from>
    <xdr:to>
      <xdr:col>72</xdr:col>
      <xdr:colOff>38100</xdr:colOff>
      <xdr:row>97</xdr:row>
      <xdr:rowOff>168610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159737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54660</xdr:rowOff>
    </xdr:from>
    <xdr:to>
      <xdr:col>67</xdr:col>
      <xdr:colOff>101600</xdr:colOff>
      <xdr:row>97</xdr:row>
      <xdr:rowOff>156260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147387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住民一人当たりのコストが最も高いのは</a:t>
          </a:r>
          <a:r>
            <a:rPr kumimoji="1" lang="en-US" altLang="ja-JP" sz="1300">
              <a:latin typeface="ＭＳ Ｐゴシック" panose="020B0600070205080204" pitchFamily="50" charset="-128"/>
              <a:ea typeface="ＭＳ Ｐゴシック" panose="020B0600070205080204" pitchFamily="50" charset="-128"/>
            </a:rPr>
            <a:t>130,909</a:t>
          </a:r>
          <a:r>
            <a:rPr kumimoji="1" lang="ja-JP" altLang="en-US" sz="1300">
              <a:latin typeface="ＭＳ Ｐゴシック" panose="020B0600070205080204" pitchFamily="50" charset="-128"/>
              <a:ea typeface="ＭＳ Ｐゴシック" panose="020B0600070205080204" pitchFamily="50" charset="-128"/>
            </a:rPr>
            <a:t>円の民生費であり、次いで</a:t>
          </a:r>
          <a:r>
            <a:rPr kumimoji="1" lang="en-US" altLang="ja-JP" sz="1300">
              <a:latin typeface="ＭＳ Ｐゴシック" panose="020B0600070205080204" pitchFamily="50" charset="-128"/>
              <a:ea typeface="ＭＳ Ｐゴシック" panose="020B0600070205080204" pitchFamily="50" charset="-128"/>
            </a:rPr>
            <a:t>109,187</a:t>
          </a:r>
          <a:r>
            <a:rPr kumimoji="1" lang="ja-JP" altLang="en-US" sz="1300">
              <a:latin typeface="ＭＳ Ｐゴシック" panose="020B0600070205080204" pitchFamily="50" charset="-128"/>
              <a:ea typeface="ＭＳ Ｐゴシック" panose="020B0600070205080204" pitchFamily="50" charset="-128"/>
            </a:rPr>
            <a:t>円の衛生費となっている。この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については増加傾向にあり、一部事務組合（民生費：加美郡保健医療福祉行政事務組合、衛生費：大崎地域広域行政事務組合）への負担金によるところが大きい状況である。一部事務組合への負担金は年々高い水準で推移しており、それに比例して民生費及び衛生費も漸増していくものと見込まれるため、各組合へは経営改善や事業経費の削減し、負担金の軽減を図るよう取組を促す。また、乳幼児・児童医療費助成事業を始めとした子育て支援事業に重点的に取り組んできたことも増加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一方、議会費においては、平成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年度まで漸増していたが、平成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13,822</a:t>
          </a:r>
          <a:r>
            <a:rPr kumimoji="1" lang="ja-JP" altLang="en-US" sz="1300">
              <a:latin typeface="ＭＳ Ｐゴシック" panose="020B0600070205080204" pitchFamily="50" charset="-128"/>
              <a:ea typeface="ＭＳ Ｐゴシック" panose="020B0600070205080204" pitchFamily="50" charset="-128"/>
            </a:rPr>
            <a:t>円と減少に転じている。これは、議員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名欠員による議員報酬等の減（</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千円減）が要因として考えられる。また、令和元年度町議会議員一般選挙より議員定数見直し（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人減）が図られたため、令和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年度以降は漸減していくものと見込まれる。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その他の項目については、類似団体平均と同水準に位置しており、今後も数値に大きな乖離が生じないよう健全な財政運営に努める。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程度で推移し、平成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122,619</a:t>
          </a:r>
          <a:r>
            <a:rPr kumimoji="1" lang="ja-JP" altLang="en-US" sz="1200">
              <a:latin typeface="ＭＳ ゴシック" pitchFamily="49" charset="-128"/>
              <a:ea typeface="ＭＳ ゴシック" pitchFamily="49" charset="-128"/>
            </a:rPr>
            <a:t>千円で前年度から</a:t>
          </a:r>
          <a:r>
            <a:rPr kumimoji="1" lang="en-US" altLang="ja-JP" sz="1200">
              <a:latin typeface="ＭＳ ゴシック" pitchFamily="49" charset="-128"/>
              <a:ea typeface="ＭＳ ゴシック" pitchFamily="49" charset="-128"/>
            </a:rPr>
            <a:t>32,067</a:t>
          </a:r>
          <a:r>
            <a:rPr kumimoji="1" lang="ja-JP" altLang="en-US" sz="1200">
              <a:latin typeface="ＭＳ ゴシック" pitchFamily="49" charset="-128"/>
              <a:ea typeface="ＭＳ ゴシック" pitchFamily="49" charset="-128"/>
            </a:rPr>
            <a:t>千円減（</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減）となった。実質単年度収支については、財政調整基金を</a:t>
          </a:r>
          <a:r>
            <a:rPr kumimoji="1" lang="en-US" altLang="ja-JP" sz="1200">
              <a:latin typeface="ＭＳ ゴシック" pitchFamily="49" charset="-128"/>
              <a:ea typeface="ＭＳ ゴシック" pitchFamily="49" charset="-128"/>
            </a:rPr>
            <a:t>258,000</a:t>
          </a:r>
          <a:r>
            <a:rPr kumimoji="1" lang="ja-JP" altLang="en-US" sz="1200">
              <a:latin typeface="ＭＳ ゴシック" pitchFamily="49" charset="-128"/>
              <a:ea typeface="ＭＳ ゴシック" pitchFamily="49" charset="-128"/>
            </a:rPr>
            <a:t>千円取り崩したことで前年度に引き続き赤字となった。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交付税の減少や老朽化等に伴う各公共施設修繕が増加していくことが見込まれるめ、その対応のため当面は財政調整基金を取り崩す財政運営が続く見通しである。財政を圧迫させないよう、大規模な投資的経費の抑制を図るとともに、事業の見直しや精査を行い適切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一般会計において、農村環境改善センター改修工事、色麻小中学校校庭芝生化工事等の大規模事業を実施した影響により、前年度と比較すると標準財政規模が</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年度に水道の安定供給を図ることを目的とし、水道管の老朽化対策を実施したことにより標準財政規模が一時減少したが、平成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年度は例年並みとなった。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会計外含め全ての会計で黒字となっている。今後も現在の水準を維持し、継続して適切な財政運営に努めていく。</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4752479</v>
      </c>
      <c r="BO4" s="461"/>
      <c r="BP4" s="461"/>
      <c r="BQ4" s="461"/>
      <c r="BR4" s="461"/>
      <c r="BS4" s="461"/>
      <c r="BT4" s="461"/>
      <c r="BU4" s="462"/>
      <c r="BV4" s="460">
        <v>4702116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4616795</v>
      </c>
      <c r="BO5" s="466"/>
      <c r="BP5" s="466"/>
      <c r="BQ5" s="466"/>
      <c r="BR5" s="466"/>
      <c r="BS5" s="466"/>
      <c r="BT5" s="466"/>
      <c r="BU5" s="467"/>
      <c r="BV5" s="465">
        <v>4532513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87.4</v>
      </c>
      <c r="CU5" s="436"/>
      <c r="CV5" s="436"/>
      <c r="CW5" s="436"/>
      <c r="CX5" s="436"/>
      <c r="CY5" s="436"/>
      <c r="CZ5" s="436"/>
      <c r="DA5" s="437"/>
      <c r="DB5" s="435">
        <v>88.1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135684</v>
      </c>
      <c r="BO6" s="466"/>
      <c r="BP6" s="466"/>
      <c r="BQ6" s="466"/>
      <c r="BR6" s="466"/>
      <c r="BS6" s="466"/>
      <c r="BT6" s="466"/>
      <c r="BU6" s="467"/>
      <c r="BV6" s="465">
        <v>169603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91.2</v>
      </c>
      <c r="CU6" s="616"/>
      <c r="CV6" s="616"/>
      <c r="CW6" s="616"/>
      <c r="CX6" s="616"/>
      <c r="CY6" s="616"/>
      <c r="CZ6" s="616"/>
      <c r="DA6" s="617"/>
      <c r="DB6" s="615">
        <v>92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13065</v>
      </c>
      <c r="BO7" s="466"/>
      <c r="BP7" s="466"/>
      <c r="BQ7" s="466"/>
      <c r="BR7" s="466"/>
      <c r="BS7" s="466"/>
      <c r="BT7" s="466"/>
      <c r="BU7" s="467"/>
      <c r="BV7" s="465">
        <v>14917</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2929205</v>
      </c>
      <c r="CU7" s="466"/>
      <c r="CV7" s="466"/>
      <c r="CW7" s="466"/>
      <c r="CX7" s="466"/>
      <c r="CY7" s="466"/>
      <c r="CZ7" s="466"/>
      <c r="DA7" s="467"/>
      <c r="DB7" s="465">
        <v>2976356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122619</v>
      </c>
      <c r="BO8" s="466"/>
      <c r="BP8" s="466"/>
      <c r="BQ8" s="466"/>
      <c r="BR8" s="466"/>
      <c r="BS8" s="466"/>
      <c r="BT8" s="466"/>
      <c r="BU8" s="467"/>
      <c r="BV8" s="465">
        <v>154686</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7238</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-32067</v>
      </c>
      <c r="BO9" s="466"/>
      <c r="BP9" s="466"/>
      <c r="BQ9" s="466"/>
      <c r="BR9" s="466"/>
      <c r="BS9" s="466"/>
      <c r="BT9" s="466"/>
      <c r="BU9" s="467"/>
      <c r="BV9" s="465">
        <v>1757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8.1999999999999993</v>
      </c>
      <c r="CU9" s="436"/>
      <c r="CV9" s="436"/>
      <c r="CW9" s="436"/>
      <c r="CX9" s="436"/>
      <c r="CY9" s="436"/>
      <c r="CZ9" s="436"/>
      <c r="DA9" s="437"/>
      <c r="DB9" s="435">
        <v>7.7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7431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3000</v>
      </c>
      <c r="BO10" s="466"/>
      <c r="BP10" s="466"/>
      <c r="BQ10" s="466"/>
      <c r="BR10" s="466"/>
      <c r="BS10" s="466"/>
      <c r="BT10" s="466"/>
      <c r="BU10" s="467"/>
      <c r="BV10" s="465">
        <v>3000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6892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118</v>
      </c>
      <c r="AV12" s="523"/>
      <c r="AW12" s="523"/>
      <c r="AX12" s="523"/>
      <c r="AY12" s="445" t="s">
        <v>134</v>
      </c>
      <c r="AZ12" s="446"/>
      <c r="BA12" s="446"/>
      <c r="BB12" s="446"/>
      <c r="BC12" s="446"/>
      <c r="BD12" s="446"/>
      <c r="BE12" s="446"/>
      <c r="BF12" s="446"/>
      <c r="BG12" s="446"/>
      <c r="BH12" s="446"/>
      <c r="BI12" s="446"/>
      <c r="BJ12" s="446"/>
      <c r="BK12" s="446"/>
      <c r="BL12" s="446"/>
      <c r="BM12" s="447"/>
      <c r="BN12" s="465">
        <v>258000</v>
      </c>
      <c r="BO12" s="466"/>
      <c r="BP12" s="466"/>
      <c r="BQ12" s="466"/>
      <c r="BR12" s="466"/>
      <c r="BS12" s="466"/>
      <c r="BT12" s="466"/>
      <c r="BU12" s="467"/>
      <c r="BV12" s="465">
        <v>305000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6852</v>
      </c>
      <c r="S13" s="569"/>
      <c r="T13" s="569"/>
      <c r="U13" s="569"/>
      <c r="V13" s="570"/>
      <c r="W13" s="556" t="s">
        <v>138</v>
      </c>
      <c r="X13" s="478"/>
      <c r="Y13" s="478"/>
      <c r="Z13" s="478"/>
      <c r="AA13" s="478"/>
      <c r="AB13" s="479"/>
      <c r="AC13" s="441">
        <v>735</v>
      </c>
      <c r="AD13" s="442"/>
      <c r="AE13" s="442"/>
      <c r="AF13" s="442"/>
      <c r="AG13" s="443"/>
      <c r="AH13" s="441">
        <v>763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-287067</v>
      </c>
      <c r="BO13" s="466"/>
      <c r="BP13" s="466"/>
      <c r="BQ13" s="466"/>
      <c r="BR13" s="466"/>
      <c r="BS13" s="466"/>
      <c r="BT13" s="466"/>
      <c r="BU13" s="467"/>
      <c r="BV13" s="465">
        <v>-300243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9.1999999999999993</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6997</v>
      </c>
      <c r="S14" s="569"/>
      <c r="T14" s="569"/>
      <c r="U14" s="569"/>
      <c r="V14" s="570"/>
      <c r="W14" s="571"/>
      <c r="X14" s="481"/>
      <c r="Y14" s="481"/>
      <c r="Z14" s="481"/>
      <c r="AA14" s="481"/>
      <c r="AB14" s="482"/>
      <c r="AC14" s="561">
        <v>19.2</v>
      </c>
      <c r="AD14" s="562"/>
      <c r="AE14" s="562"/>
      <c r="AF14" s="562"/>
      <c r="AG14" s="563"/>
      <c r="AH14" s="561">
        <v>20.3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109.4</v>
      </c>
      <c r="CU14" s="573"/>
      <c r="CV14" s="573"/>
      <c r="CW14" s="573"/>
      <c r="CX14" s="573"/>
      <c r="CY14" s="573"/>
      <c r="CZ14" s="573"/>
      <c r="DA14" s="574"/>
      <c r="DB14" s="572">
        <v>100.6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6946</v>
      </c>
      <c r="S15" s="569"/>
      <c r="T15" s="569"/>
      <c r="U15" s="569"/>
      <c r="V15" s="570"/>
      <c r="W15" s="556" t="s">
        <v>146</v>
      </c>
      <c r="X15" s="478"/>
      <c r="Y15" s="478"/>
      <c r="Z15" s="478"/>
      <c r="AA15" s="478"/>
      <c r="AB15" s="479"/>
      <c r="AC15" s="441">
        <v>1312</v>
      </c>
      <c r="AD15" s="442"/>
      <c r="AE15" s="442"/>
      <c r="AF15" s="442"/>
      <c r="AG15" s="443"/>
      <c r="AH15" s="441">
        <v>1258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806363</v>
      </c>
      <c r="BO15" s="461"/>
      <c r="BP15" s="461"/>
      <c r="BQ15" s="461"/>
      <c r="BR15" s="461"/>
      <c r="BS15" s="461"/>
      <c r="BT15" s="461"/>
      <c r="BU15" s="462"/>
      <c r="BV15" s="460">
        <v>794254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34.299999999999997</v>
      </c>
      <c r="AD16" s="562"/>
      <c r="AE16" s="562"/>
      <c r="AF16" s="562"/>
      <c r="AG16" s="563"/>
      <c r="AH16" s="561">
        <v>33.5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2604070</v>
      </c>
      <c r="BO16" s="466"/>
      <c r="BP16" s="466"/>
      <c r="BQ16" s="466"/>
      <c r="BR16" s="466"/>
      <c r="BS16" s="466"/>
      <c r="BT16" s="466"/>
      <c r="BU16" s="467"/>
      <c r="BV16" s="465">
        <v>2658742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1777</v>
      </c>
      <c r="AD17" s="442"/>
      <c r="AE17" s="442"/>
      <c r="AF17" s="442"/>
      <c r="AG17" s="443"/>
      <c r="AH17" s="441">
        <v>1738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1004790</v>
      </c>
      <c r="BO17" s="466"/>
      <c r="BP17" s="466"/>
      <c r="BQ17" s="466"/>
      <c r="BR17" s="466"/>
      <c r="BS17" s="466"/>
      <c r="BT17" s="466"/>
      <c r="BU17" s="467"/>
      <c r="BV17" s="465">
        <v>992495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109.28</v>
      </c>
      <c r="M18" s="530"/>
      <c r="N18" s="530"/>
      <c r="O18" s="530"/>
      <c r="P18" s="530"/>
      <c r="Q18" s="530"/>
      <c r="R18" s="531"/>
      <c r="S18" s="531"/>
      <c r="T18" s="531"/>
      <c r="U18" s="531"/>
      <c r="V18" s="532"/>
      <c r="W18" s="546"/>
      <c r="X18" s="547"/>
      <c r="Y18" s="547"/>
      <c r="Z18" s="547"/>
      <c r="AA18" s="547"/>
      <c r="AB18" s="557"/>
      <c r="AC18" s="429">
        <v>46.5</v>
      </c>
      <c r="AD18" s="430"/>
      <c r="AE18" s="430"/>
      <c r="AF18" s="430"/>
      <c r="AG18" s="533"/>
      <c r="AH18" s="429">
        <v>46.2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2629876</v>
      </c>
      <c r="BO18" s="466"/>
      <c r="BP18" s="466"/>
      <c r="BQ18" s="466"/>
      <c r="BR18" s="466"/>
      <c r="BS18" s="466"/>
      <c r="BT18" s="466"/>
      <c r="BU18" s="467"/>
      <c r="BV18" s="465">
        <v>2726318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66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3785007</v>
      </c>
      <c r="BO19" s="466"/>
      <c r="BP19" s="466"/>
      <c r="BQ19" s="466"/>
      <c r="BR19" s="466"/>
      <c r="BS19" s="466"/>
      <c r="BT19" s="466"/>
      <c r="BU19" s="467"/>
      <c r="BV19" s="465">
        <v>3939505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1974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3970973</v>
      </c>
      <c r="BO23" s="466"/>
      <c r="BP23" s="466"/>
      <c r="BQ23" s="466"/>
      <c r="BR23" s="466"/>
      <c r="BS23" s="466"/>
      <c r="BT23" s="466"/>
      <c r="BU23" s="467"/>
      <c r="BV23" s="465">
        <v>3848061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6960</v>
      </c>
      <c r="R24" s="442"/>
      <c r="S24" s="442"/>
      <c r="T24" s="442"/>
      <c r="U24" s="442"/>
      <c r="V24" s="443"/>
      <c r="W24" s="507"/>
      <c r="X24" s="498"/>
      <c r="Y24" s="499"/>
      <c r="Z24" s="438" t="s">
        <v>170</v>
      </c>
      <c r="AA24" s="439"/>
      <c r="AB24" s="439"/>
      <c r="AC24" s="439"/>
      <c r="AD24" s="439"/>
      <c r="AE24" s="439"/>
      <c r="AF24" s="439"/>
      <c r="AG24" s="440"/>
      <c r="AH24" s="441">
        <v>87</v>
      </c>
      <c r="AI24" s="442"/>
      <c r="AJ24" s="442"/>
      <c r="AK24" s="442"/>
      <c r="AL24" s="443"/>
      <c r="AM24" s="441">
        <v>244644</v>
      </c>
      <c r="AN24" s="442"/>
      <c r="AO24" s="442"/>
      <c r="AP24" s="442"/>
      <c r="AQ24" s="442"/>
      <c r="AR24" s="443"/>
      <c r="AS24" s="441">
        <v>2812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2133118</v>
      </c>
      <c r="BO24" s="466"/>
      <c r="BP24" s="466"/>
      <c r="BQ24" s="466"/>
      <c r="BR24" s="466"/>
      <c r="BS24" s="466"/>
      <c r="BT24" s="466"/>
      <c r="BU24" s="467"/>
      <c r="BV24" s="465">
        <v>2208195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5814</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174</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1721064</v>
      </c>
      <c r="BO25" s="461"/>
      <c r="BP25" s="461"/>
      <c r="BQ25" s="461"/>
      <c r="BR25" s="461"/>
      <c r="BS25" s="461"/>
      <c r="BT25" s="461"/>
      <c r="BU25" s="462"/>
      <c r="BV25" s="460">
        <v>1653692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4698</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16878</v>
      </c>
      <c r="AN26" s="442"/>
      <c r="AO26" s="442"/>
      <c r="AP26" s="442"/>
      <c r="AQ26" s="442"/>
      <c r="AR26" s="443"/>
      <c r="AS26" s="441">
        <v>2813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3230</v>
      </c>
      <c r="R27" s="442"/>
      <c r="S27" s="442"/>
      <c r="T27" s="442"/>
      <c r="U27" s="442"/>
      <c r="V27" s="443"/>
      <c r="W27" s="507"/>
      <c r="X27" s="498"/>
      <c r="Y27" s="499"/>
      <c r="Z27" s="438" t="s">
        <v>180</v>
      </c>
      <c r="AA27" s="439"/>
      <c r="AB27" s="439"/>
      <c r="AC27" s="439"/>
      <c r="AD27" s="439"/>
      <c r="AE27" s="439"/>
      <c r="AF27" s="439"/>
      <c r="AG27" s="440"/>
      <c r="AH27" s="441">
        <v>10</v>
      </c>
      <c r="AI27" s="442"/>
      <c r="AJ27" s="442"/>
      <c r="AK27" s="442"/>
      <c r="AL27" s="443"/>
      <c r="AM27" s="441">
        <v>28306</v>
      </c>
      <c r="AN27" s="442"/>
      <c r="AO27" s="442"/>
      <c r="AP27" s="442"/>
      <c r="AQ27" s="442"/>
      <c r="AR27" s="443"/>
      <c r="AS27" s="441">
        <v>2831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64726</v>
      </c>
      <c r="BO27" s="469"/>
      <c r="BP27" s="469"/>
      <c r="BQ27" s="469"/>
      <c r="BR27" s="469"/>
      <c r="BS27" s="469"/>
      <c r="BT27" s="469"/>
      <c r="BU27" s="470"/>
      <c r="BV27" s="468">
        <v>64526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2450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864300</v>
      </c>
      <c r="BO28" s="461"/>
      <c r="BP28" s="461"/>
      <c r="BQ28" s="461"/>
      <c r="BR28" s="461"/>
      <c r="BS28" s="461"/>
      <c r="BT28" s="461"/>
      <c r="BU28" s="462"/>
      <c r="BV28" s="460">
        <v>1039300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2290</v>
      </c>
      <c r="R29" s="442"/>
      <c r="S29" s="442"/>
      <c r="T29" s="442"/>
      <c r="U29" s="442"/>
      <c r="V29" s="443"/>
      <c r="W29" s="508"/>
      <c r="X29" s="509"/>
      <c r="Y29" s="510"/>
      <c r="Z29" s="438" t="s">
        <v>186</v>
      </c>
      <c r="AA29" s="439"/>
      <c r="AB29" s="439"/>
      <c r="AC29" s="439"/>
      <c r="AD29" s="439"/>
      <c r="AE29" s="439"/>
      <c r="AF29" s="439"/>
      <c r="AG29" s="440"/>
      <c r="AH29" s="441">
        <v>97</v>
      </c>
      <c r="AI29" s="442"/>
      <c r="AJ29" s="442"/>
      <c r="AK29" s="442"/>
      <c r="AL29" s="443"/>
      <c r="AM29" s="441">
        <v>272950</v>
      </c>
      <c r="AN29" s="442"/>
      <c r="AO29" s="442"/>
      <c r="AP29" s="442"/>
      <c r="AQ29" s="442"/>
      <c r="AR29" s="443"/>
      <c r="AS29" s="441">
        <v>2814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114022</v>
      </c>
      <c r="BO29" s="466"/>
      <c r="BP29" s="466"/>
      <c r="BQ29" s="466"/>
      <c r="BR29" s="466"/>
      <c r="BS29" s="466"/>
      <c r="BT29" s="466"/>
      <c r="BU29" s="467"/>
      <c r="BV29" s="465">
        <v>113522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140319</v>
      </c>
      <c r="BO30" s="469"/>
      <c r="BP30" s="469"/>
      <c r="BQ30" s="469"/>
      <c r="BR30" s="469"/>
      <c r="BS30" s="469"/>
      <c r="BT30" s="469"/>
      <c r="BU30" s="470"/>
      <c r="BV30" s="468">
        <v>138260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色麻町外一市一ヶ村花川ダム管理組合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色麻町産業開発公社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奨学資金貸付基金特別会計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工業団地整備事業特別会計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宮城県市町村職員退職手当組合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宮城県市町村非常勤消防団員補償報償組合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大崎地域広域行政事務組合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宮城県市町村自治振興センター</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加美郡保健医療福祉行政事務組合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加美郡保健医療福祉行政事務組合：病院会計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加美郡保健医療福祉行政事務組合：介護事業会計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宮城県後期高齢者医療広域連合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宮城県後期高齢者医療事業会計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dy8LLE2EJG8AmbMRUS4us8H2MMSsiWN6ZlHCFcE5VT3HoyDUJo3DximnXLes3MPm9EBZG/TriIoXFSpeFQbuQ==" saltValue="ws7vYbrsJsUr4XwAKz+G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2.9</v>
      </c>
      <c r="G34" s="33">
        <v>3.3</v>
      </c>
      <c r="H34" s="33">
        <v>4.13</v>
      </c>
      <c r="I34" s="33">
        <v>0.6</v>
      </c>
      <c r="J34" s="34">
        <v>4.9800000000000004</v>
      </c>
      <c r="K34" s="22"/>
      <c r="L34" s="22"/>
      <c r="M34" s="22"/>
      <c r="N34" s="22"/>
      <c r="O34" s="22"/>
      <c r="P34" s="22"/>
    </row>
    <row r="35" spans="1:16" ht="39" customHeight="1" x14ac:dyDescent="0.15">
      <c r="A35" s="22"/>
      <c r="B35" s="35"/>
      <c r="C35" s="1238" t="s">
        <v>568</v>
      </c>
      <c r="D35" s="1239"/>
      <c r="E35" s="1240"/>
      <c r="F35" s="36">
        <v>4.3</v>
      </c>
      <c r="G35" s="37">
        <v>4.54</v>
      </c>
      <c r="H35" s="37">
        <v>5</v>
      </c>
      <c r="I35" s="37">
        <v>5.13</v>
      </c>
      <c r="J35" s="38">
        <v>4.1399999999999997</v>
      </c>
      <c r="K35" s="22"/>
      <c r="L35" s="22"/>
      <c r="M35" s="22"/>
      <c r="N35" s="22"/>
      <c r="O35" s="22"/>
      <c r="P35" s="22"/>
    </row>
    <row r="36" spans="1:16" ht="39" customHeight="1" x14ac:dyDescent="0.15">
      <c r="A36" s="22"/>
      <c r="B36" s="35"/>
      <c r="C36" s="1238" t="s">
        <v>569</v>
      </c>
      <c r="D36" s="1239"/>
      <c r="E36" s="1240"/>
      <c r="F36" s="36">
        <v>3.65</v>
      </c>
      <c r="G36" s="37">
        <v>4.71</v>
      </c>
      <c r="H36" s="37">
        <v>4.6100000000000003</v>
      </c>
      <c r="I36" s="37">
        <v>4.1500000000000004</v>
      </c>
      <c r="J36" s="38">
        <v>3.38</v>
      </c>
      <c r="K36" s="22"/>
      <c r="L36" s="22"/>
      <c r="M36" s="22"/>
      <c r="N36" s="22"/>
      <c r="O36" s="22"/>
      <c r="P36" s="22"/>
    </row>
    <row r="37" spans="1:16" ht="39" customHeight="1" x14ac:dyDescent="0.15">
      <c r="A37" s="22"/>
      <c r="B37" s="35"/>
      <c r="C37" s="1238" t="s">
        <v>570</v>
      </c>
      <c r="D37" s="1239"/>
      <c r="E37" s="1240"/>
      <c r="F37" s="36">
        <v>1.47</v>
      </c>
      <c r="G37" s="37">
        <v>1.39</v>
      </c>
      <c r="H37" s="37">
        <v>1.46</v>
      </c>
      <c r="I37" s="37">
        <v>1.41</v>
      </c>
      <c r="J37" s="38">
        <v>1.19</v>
      </c>
      <c r="K37" s="22"/>
      <c r="L37" s="22"/>
      <c r="M37" s="22"/>
      <c r="N37" s="22"/>
      <c r="O37" s="22"/>
      <c r="P37" s="22"/>
    </row>
    <row r="38" spans="1:16" ht="39" customHeight="1" x14ac:dyDescent="0.15">
      <c r="A38" s="22"/>
      <c r="B38" s="35"/>
      <c r="C38" s="1238" t="s">
        <v>571</v>
      </c>
      <c r="D38" s="1239"/>
      <c r="E38" s="1240"/>
      <c r="F38" s="36">
        <v>0.81</v>
      </c>
      <c r="G38" s="37">
        <v>0.26</v>
      </c>
      <c r="H38" s="37">
        <v>0.47</v>
      </c>
      <c r="I38" s="37">
        <v>0.57999999999999996</v>
      </c>
      <c r="J38" s="38">
        <v>0.37</v>
      </c>
      <c r="K38" s="22"/>
      <c r="L38" s="22"/>
      <c r="M38" s="22"/>
      <c r="N38" s="22"/>
      <c r="O38" s="22"/>
      <c r="P38" s="22"/>
    </row>
    <row r="39" spans="1:16" ht="39" customHeight="1" x14ac:dyDescent="0.15">
      <c r="A39" s="22"/>
      <c r="B39" s="35"/>
      <c r="C39" s="1238" t="s">
        <v>572</v>
      </c>
      <c r="D39" s="1239"/>
      <c r="E39" s="1240"/>
      <c r="F39" s="36">
        <v>0.04</v>
      </c>
      <c r="G39" s="37">
        <v>0.04</v>
      </c>
      <c r="H39" s="37">
        <v>0.03</v>
      </c>
      <c r="I39" s="37">
        <v>0.05</v>
      </c>
      <c r="J39" s="38">
        <v>0.04</v>
      </c>
      <c r="K39" s="22"/>
      <c r="L39" s="22"/>
      <c r="M39" s="22"/>
      <c r="N39" s="22"/>
      <c r="O39" s="22"/>
      <c r="P39" s="22"/>
    </row>
    <row r="40" spans="1:16" ht="39" customHeight="1" x14ac:dyDescent="0.15">
      <c r="A40" s="22"/>
      <c r="B40" s="35"/>
      <c r="C40" s="1238" t="s">
        <v>573</v>
      </c>
      <c r="D40" s="1239"/>
      <c r="E40" s="1240"/>
      <c r="F40" s="36">
        <v>0.03</v>
      </c>
      <c r="G40" s="37">
        <v>0.03</v>
      </c>
      <c r="H40" s="37">
        <v>0.03</v>
      </c>
      <c r="I40" s="37">
        <v>0.03</v>
      </c>
      <c r="J40" s="38">
        <v>0.03</v>
      </c>
      <c r="K40" s="22"/>
      <c r="L40" s="22"/>
      <c r="M40" s="22"/>
      <c r="N40" s="22"/>
      <c r="O40" s="22"/>
      <c r="P40" s="22"/>
    </row>
    <row r="41" spans="1:16" ht="39" customHeight="1" x14ac:dyDescent="0.15">
      <c r="A41" s="22"/>
      <c r="B41" s="35"/>
      <c r="C41" s="1238" t="s">
        <v>574</v>
      </c>
      <c r="D41" s="1239"/>
      <c r="E41" s="1240"/>
      <c r="F41" s="36">
        <v>0.01</v>
      </c>
      <c r="G41" s="37">
        <v>0.01</v>
      </c>
      <c r="H41" s="37">
        <v>0.01</v>
      </c>
      <c r="I41" s="37">
        <v>0</v>
      </c>
      <c r="J41" s="38">
        <v>0</v>
      </c>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t="s">
        <v>517</v>
      </c>
      <c r="G43" s="42" t="s">
        <v>517</v>
      </c>
      <c r="H43" s="42" t="s">
        <v>517</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u0U6hwhcUobgrDycQF10ww+SR+U9qHXbecJ3mFwAm+B1Q8ZoMAwwGonG/f2EUEgs1M4fQf/IQLURmapWO5Q2A==" saltValue="CIJe17QAUBKZbJLKOD/Y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329</v>
      </c>
      <c r="L45" s="60">
        <v>308</v>
      </c>
      <c r="M45" s="60">
        <v>295</v>
      </c>
      <c r="N45" s="60">
        <v>314</v>
      </c>
      <c r="O45" s="61">
        <v>319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192</v>
      </c>
      <c r="L48" s="64">
        <v>194</v>
      </c>
      <c r="M48" s="64">
        <v>190</v>
      </c>
      <c r="N48" s="64">
        <v>196</v>
      </c>
      <c r="O48" s="65">
        <v>197</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132</v>
      </c>
      <c r="L49" s="64">
        <v>129</v>
      </c>
      <c r="M49" s="64">
        <v>143</v>
      </c>
      <c r="N49" s="64">
        <v>151</v>
      </c>
      <c r="O49" s="65">
        <v>176</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434</v>
      </c>
      <c r="L52" s="64">
        <v>441</v>
      </c>
      <c r="M52" s="64">
        <v>423</v>
      </c>
      <c r="N52" s="64">
        <v>427</v>
      </c>
      <c r="O52" s="65">
        <v>417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219</v>
      </c>
      <c r="L53" s="69">
        <v>190</v>
      </c>
      <c r="M53" s="69">
        <v>205</v>
      </c>
      <c r="N53" s="69">
        <v>234</v>
      </c>
      <c r="O53" s="70">
        <v>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604</v>
      </c>
      <c r="N57" s="83" t="s">
        <v>604</v>
      </c>
      <c r="O57" s="84" t="s">
        <v>604</v>
      </c>
    </row>
    <row r="58" spans="1:21" ht="31.5" customHeight="1" thickBot="1" x14ac:dyDescent="0.2">
      <c r="B58" s="1256"/>
      <c r="C58" s="1257"/>
      <c r="D58" s="1261" t="s">
        <v>27</v>
      </c>
      <c r="E58" s="1262"/>
      <c r="F58" s="1262"/>
      <c r="G58" s="1262"/>
      <c r="H58" s="1262"/>
      <c r="I58" s="1262"/>
      <c r="J58" s="1263"/>
      <c r="K58" s="85" t="s">
        <v>604</v>
      </c>
      <c r="L58" s="86" t="s">
        <v>603</v>
      </c>
      <c r="M58" s="86" t="s">
        <v>604</v>
      </c>
      <c r="N58" s="86" t="s">
        <v>604</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kJl+D70ZexHbfM8eVaPN2/gb4gq9ySs2QzzqzP60DJ+eFZj4MW7S1M+g3oN+BUqWvyKOJ5IbARBqBAZ67XRg==" saltValue="bsuGOFMF301y+dkL0Met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3897</v>
      </c>
      <c r="J41" s="103">
        <v>3992</v>
      </c>
      <c r="K41" s="103">
        <v>3932</v>
      </c>
      <c r="L41" s="103">
        <v>3848</v>
      </c>
      <c r="M41" s="104">
        <v>3971</v>
      </c>
    </row>
    <row r="42" spans="2:13" ht="27.75" customHeight="1" x14ac:dyDescent="0.15">
      <c r="B42" s="1274"/>
      <c r="C42" s="1275"/>
      <c r="D42" s="105"/>
      <c r="E42" s="1278" t="s">
        <v>32</v>
      </c>
      <c r="F42" s="1278"/>
      <c r="G42" s="1278"/>
      <c r="H42" s="1279"/>
      <c r="I42" s="106" t="s">
        <v>517</v>
      </c>
      <c r="J42" s="107" t="s">
        <v>517</v>
      </c>
      <c r="K42" s="107" t="s">
        <v>517</v>
      </c>
      <c r="L42" s="107" t="s">
        <v>517</v>
      </c>
      <c r="M42" s="108" t="s">
        <v>517</v>
      </c>
    </row>
    <row r="43" spans="2:13" ht="27.75" customHeight="1" x14ac:dyDescent="0.15">
      <c r="B43" s="1274"/>
      <c r="C43" s="1275"/>
      <c r="D43" s="105"/>
      <c r="E43" s="1278" t="s">
        <v>33</v>
      </c>
      <c r="F43" s="1278"/>
      <c r="G43" s="1278"/>
      <c r="H43" s="1279"/>
      <c r="I43" s="106">
        <v>2657</v>
      </c>
      <c r="J43" s="107">
        <v>2527</v>
      </c>
      <c r="K43" s="107">
        <v>2377</v>
      </c>
      <c r="L43" s="107">
        <v>2267</v>
      </c>
      <c r="M43" s="108">
        <v>2241</v>
      </c>
    </row>
    <row r="44" spans="2:13" ht="27.75" customHeight="1" x14ac:dyDescent="0.15">
      <c r="B44" s="1274"/>
      <c r="C44" s="1275"/>
      <c r="D44" s="105"/>
      <c r="E44" s="1278" t="s">
        <v>34</v>
      </c>
      <c r="F44" s="1278"/>
      <c r="G44" s="1278"/>
      <c r="H44" s="1279"/>
      <c r="I44" s="106">
        <v>1935</v>
      </c>
      <c r="J44" s="107">
        <v>1810</v>
      </c>
      <c r="K44" s="107">
        <v>1717</v>
      </c>
      <c r="L44" s="107">
        <v>1635</v>
      </c>
      <c r="M44" s="108">
        <v>1484</v>
      </c>
    </row>
    <row r="45" spans="2:13" ht="27.75" customHeight="1" x14ac:dyDescent="0.15">
      <c r="B45" s="1274"/>
      <c r="C45" s="1275"/>
      <c r="D45" s="105"/>
      <c r="E45" s="1278" t="s">
        <v>35</v>
      </c>
      <c r="F45" s="1278"/>
      <c r="G45" s="1278"/>
      <c r="H45" s="1279"/>
      <c r="I45" s="106">
        <v>716</v>
      </c>
      <c r="J45" s="107">
        <v>704</v>
      </c>
      <c r="K45" s="107">
        <v>657</v>
      </c>
      <c r="L45" s="107">
        <v>678</v>
      </c>
      <c r="M45" s="108">
        <v>645</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v>24</v>
      </c>
      <c r="L49" s="107" t="s">
        <v>517</v>
      </c>
      <c r="M49" s="108" t="s">
        <v>517</v>
      </c>
    </row>
    <row r="50" spans="2:13" ht="27.75" customHeight="1" x14ac:dyDescent="0.15">
      <c r="B50" s="1272" t="s">
        <v>40</v>
      </c>
      <c r="C50" s="1273"/>
      <c r="D50" s="111"/>
      <c r="E50" s="1278" t="s">
        <v>41</v>
      </c>
      <c r="F50" s="1278"/>
      <c r="G50" s="1278"/>
      <c r="H50" s="1279"/>
      <c r="I50" s="106">
        <v>1405</v>
      </c>
      <c r="J50" s="107">
        <v>1502</v>
      </c>
      <c r="K50" s="107">
        <v>1721</v>
      </c>
      <c r="L50" s="107">
        <v>1557</v>
      </c>
      <c r="M50" s="108">
        <v>1413</v>
      </c>
    </row>
    <row r="51" spans="2:13" ht="27.75" customHeight="1" x14ac:dyDescent="0.15">
      <c r="B51" s="1274"/>
      <c r="C51" s="1275"/>
      <c r="D51" s="105"/>
      <c r="E51" s="1278" t="s">
        <v>42</v>
      </c>
      <c r="F51" s="1278"/>
      <c r="G51" s="1278"/>
      <c r="H51" s="1279"/>
      <c r="I51" s="106">
        <v>140</v>
      </c>
      <c r="J51" s="107">
        <v>133</v>
      </c>
      <c r="K51" s="107">
        <v>125</v>
      </c>
      <c r="L51" s="107">
        <v>117</v>
      </c>
      <c r="M51" s="108">
        <v>95</v>
      </c>
    </row>
    <row r="52" spans="2:13" ht="27.75" customHeight="1" x14ac:dyDescent="0.15">
      <c r="B52" s="1276"/>
      <c r="C52" s="1277"/>
      <c r="D52" s="105"/>
      <c r="E52" s="1278" t="s">
        <v>43</v>
      </c>
      <c r="F52" s="1278"/>
      <c r="G52" s="1278"/>
      <c r="H52" s="1279"/>
      <c r="I52" s="106">
        <v>4798</v>
      </c>
      <c r="J52" s="107">
        <v>4617</v>
      </c>
      <c r="K52" s="107">
        <v>4467</v>
      </c>
      <c r="L52" s="107">
        <v>4178</v>
      </c>
      <c r="M52" s="108">
        <v>4077</v>
      </c>
    </row>
    <row r="53" spans="2:13" ht="27.75" customHeight="1" thickBot="1" x14ac:dyDescent="0.2">
      <c r="B53" s="1280" t="s">
        <v>44</v>
      </c>
      <c r="C53" s="1281"/>
      <c r="D53" s="112"/>
      <c r="E53" s="1282" t="s">
        <v>45</v>
      </c>
      <c r="F53" s="1282"/>
      <c r="G53" s="1282"/>
      <c r="H53" s="1283"/>
      <c r="I53" s="113">
        <v>2861</v>
      </c>
      <c r="J53" s="114">
        <v>2781</v>
      </c>
      <c r="K53" s="114">
        <v>2395</v>
      </c>
      <c r="L53" s="114">
        <v>2577</v>
      </c>
      <c r="M53" s="115">
        <v>2756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bfJ2jweeRmPcgx3cXTT8L/coikc1VCsni2xNO29wKv2T0t5NeH2Ng0JZmAwva/OW3tbU0toItN4Kn9L5voOw==" saltValue="f4ensaHUIlB+bpZxC8Lv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1261</v>
      </c>
      <c r="G55" s="127">
        <v>1039</v>
      </c>
      <c r="H55" s="128">
        <v>864</v>
      </c>
    </row>
    <row r="56" spans="2:8" ht="52.5" customHeight="1" x14ac:dyDescent="0.15">
      <c r="B56" s="129"/>
      <c r="C56" s="1301" t="s">
        <v>49</v>
      </c>
      <c r="D56" s="1301"/>
      <c r="E56" s="1302"/>
      <c r="F56" s="130">
        <v>112</v>
      </c>
      <c r="G56" s="130">
        <v>114</v>
      </c>
      <c r="H56" s="131">
        <v>114</v>
      </c>
    </row>
    <row r="57" spans="2:8" ht="53.25" customHeight="1" x14ac:dyDescent="0.15">
      <c r="B57" s="129"/>
      <c r="C57" s="1303" t="s">
        <v>50</v>
      </c>
      <c r="D57" s="1303"/>
      <c r="E57" s="1304"/>
      <c r="F57" s="132">
        <v>146</v>
      </c>
      <c r="G57" s="132">
        <v>138</v>
      </c>
      <c r="H57" s="133">
        <v>140</v>
      </c>
    </row>
    <row r="58" spans="2:8" ht="45.75" customHeight="1" x14ac:dyDescent="0.15">
      <c r="B58" s="134"/>
      <c r="C58" s="1291" t="s">
        <v>602</v>
      </c>
      <c r="D58" s="1292"/>
      <c r="E58" s="1293"/>
      <c r="F58" s="135">
        <v>73</v>
      </c>
      <c r="G58" s="135">
        <v>71</v>
      </c>
      <c r="H58" s="136">
        <v>73</v>
      </c>
    </row>
    <row r="59" spans="2:8" ht="45.75" customHeight="1" x14ac:dyDescent="0.15">
      <c r="B59" s="134"/>
      <c r="C59" s="1291" t="s">
        <v>606</v>
      </c>
      <c r="D59" s="1292"/>
      <c r="E59" s="1293"/>
      <c r="F59" s="135">
        <v>20</v>
      </c>
      <c r="G59" s="135">
        <v>19</v>
      </c>
      <c r="H59" s="136">
        <v>29</v>
      </c>
    </row>
    <row r="60" spans="2:8" ht="45.75" customHeight="1" x14ac:dyDescent="0.15">
      <c r="B60" s="134"/>
      <c r="C60" s="1291" t="s">
        <v>607</v>
      </c>
      <c r="D60" s="1292"/>
      <c r="E60" s="1293"/>
      <c r="F60" s="135">
        <v>18</v>
      </c>
      <c r="G60" s="135">
        <v>18</v>
      </c>
      <c r="H60" s="136">
        <v>18</v>
      </c>
    </row>
    <row r="61" spans="2:8" ht="45.75" customHeight="1" x14ac:dyDescent="0.15">
      <c r="B61" s="134"/>
      <c r="C61" s="1291" t="s">
        <v>608</v>
      </c>
      <c r="D61" s="1292"/>
      <c r="E61" s="1293"/>
      <c r="F61" s="135">
        <v>11</v>
      </c>
      <c r="G61" s="135">
        <v>11</v>
      </c>
      <c r="H61" s="136">
        <v>11</v>
      </c>
    </row>
    <row r="62" spans="2:8" ht="45.75" customHeight="1" thickBot="1" x14ac:dyDescent="0.2">
      <c r="B62" s="137"/>
      <c r="C62" s="1294" t="s">
        <v>609</v>
      </c>
      <c r="D62" s="1295"/>
      <c r="E62" s="1296"/>
      <c r="F62" s="138">
        <v>24</v>
      </c>
      <c r="G62" s="138">
        <v>19</v>
      </c>
      <c r="H62" s="139">
        <v>9</v>
      </c>
    </row>
    <row r="63" spans="2:8" ht="52.5" customHeight="1" thickBot="1" x14ac:dyDescent="0.2">
      <c r="B63" s="140"/>
      <c r="C63" s="1297" t="s">
        <v>51</v>
      </c>
      <c r="D63" s="1297"/>
      <c r="E63" s="1298"/>
      <c r="F63" s="141">
        <v>1519</v>
      </c>
      <c r="G63" s="141">
        <v>1291</v>
      </c>
      <c r="H63" s="142">
        <v>1119</v>
      </c>
    </row>
    <row r="64" spans="2:8" ht="15" customHeight="1" x14ac:dyDescent="0.15"/>
    <row r="65" ht="0" hidden="1" customHeight="1" x14ac:dyDescent="0.15"/>
    <row r="66" ht="0" hidden="1" customHeight="1" x14ac:dyDescent="0.15"/>
  </sheetData>
  <sheetProtection algorithmName="SHA-512" hashValue="2OQutcbmrB0JCUcUHOhlVNxlXRgwB0wbsGLtCffeEJpX9MwsJPESlyn5r93iSUZaBKuwa7QBtW3j5ti8Nh3p6Q==" saltValue="ZS125BqBtS0MqnzROwho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621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559</v>
      </c>
      <c r="BQ50" s="1320"/>
      <c r="BR50" s="1320"/>
      <c r="BS50" s="1320"/>
      <c r="BT50" s="1320"/>
      <c r="BU50" s="1320"/>
      <c r="BV50" s="1320"/>
      <c r="BW50" s="1320"/>
      <c r="BX50" s="1320" t="s">
        <v>560</v>
      </c>
      <c r="BY50" s="1320"/>
      <c r="BZ50" s="1320"/>
      <c r="CA50" s="1320"/>
      <c r="CB50" s="1320"/>
      <c r="CC50" s="1320"/>
      <c r="CD50" s="1320"/>
      <c r="CE50" s="1320"/>
      <c r="CF50" s="1320" t="s">
        <v>561</v>
      </c>
      <c r="CG50" s="1320"/>
      <c r="CH50" s="1320"/>
      <c r="CI50" s="1320"/>
      <c r="CJ50" s="1320"/>
      <c r="CK50" s="1320"/>
      <c r="CL50" s="1320"/>
      <c r="CM50" s="1320"/>
      <c r="CN50" s="1320" t="s">
        <v>562</v>
      </c>
      <c r="CO50" s="1320"/>
      <c r="CP50" s="1320"/>
      <c r="CQ50" s="1320"/>
      <c r="CR50" s="1320"/>
      <c r="CS50" s="1320"/>
      <c r="CT50" s="1320"/>
      <c r="CU50" s="1320"/>
      <c r="CV50" s="1320" t="s">
        <v>563</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615</v>
      </c>
      <c r="AO51" s="1323"/>
      <c r="AP51" s="1323"/>
      <c r="AQ51" s="1323"/>
      <c r="AR51" s="1323"/>
      <c r="AS51" s="1323"/>
      <c r="AT51" s="1323"/>
      <c r="AU51" s="1323"/>
      <c r="AV51" s="1323"/>
      <c r="AW51" s="1323"/>
      <c r="AX51" s="1323"/>
      <c r="AY51" s="1323"/>
      <c r="AZ51" s="1323"/>
      <c r="BA51" s="1323"/>
      <c r="BB51" s="1323" t="s">
        <v>616</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5"/>
      <c r="CG51" s="1306"/>
      <c r="CH51" s="1306"/>
      <c r="CI51" s="1306"/>
      <c r="CJ51" s="1306"/>
      <c r="CK51" s="1306"/>
      <c r="CL51" s="1306"/>
      <c r="CM51" s="1306"/>
      <c r="CN51" s="1305"/>
      <c r="CO51" s="1306"/>
      <c r="CP51" s="1306"/>
      <c r="CQ51" s="1306"/>
      <c r="CR51" s="1306"/>
      <c r="CS51" s="1306"/>
      <c r="CT51" s="1306"/>
      <c r="CU51" s="1306"/>
      <c r="CV51" s="1305"/>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617</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5"/>
      <c r="CG53" s="1306"/>
      <c r="CH53" s="1306"/>
      <c r="CI53" s="1306"/>
      <c r="CJ53" s="1306"/>
      <c r="CK53" s="1306"/>
      <c r="CL53" s="1306"/>
      <c r="CM53" s="1306"/>
      <c r="CN53" s="1305"/>
      <c r="CO53" s="1306"/>
      <c r="CP53" s="1306"/>
      <c r="CQ53" s="1306"/>
      <c r="CR53" s="1306"/>
      <c r="CS53" s="1306"/>
      <c r="CT53" s="1306"/>
      <c r="CU53" s="1306"/>
      <c r="CV53" s="1305"/>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618</v>
      </c>
      <c r="AO55" s="1320"/>
      <c r="AP55" s="1320"/>
      <c r="AQ55" s="1320"/>
      <c r="AR55" s="1320"/>
      <c r="AS55" s="1320"/>
      <c r="AT55" s="1320"/>
      <c r="AU55" s="1320"/>
      <c r="AV55" s="1320"/>
      <c r="AW55" s="1320"/>
      <c r="AX55" s="1320"/>
      <c r="AY55" s="1320"/>
      <c r="AZ55" s="1320"/>
      <c r="BA55" s="1320"/>
      <c r="BB55" s="1323" t="s">
        <v>616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5"/>
      <c r="CG55" s="1306"/>
      <c r="CH55" s="1306"/>
      <c r="CI55" s="1306"/>
      <c r="CJ55" s="1306"/>
      <c r="CK55" s="1306"/>
      <c r="CL55" s="1306"/>
      <c r="CM55" s="1306"/>
      <c r="CN55" s="1305"/>
      <c r="CO55" s="1306"/>
      <c r="CP55" s="1306"/>
      <c r="CQ55" s="1306"/>
      <c r="CR55" s="1306"/>
      <c r="CS55" s="1306"/>
      <c r="CT55" s="1306"/>
      <c r="CU55" s="1306"/>
      <c r="CV55" s="1305"/>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5"/>
      <c r="CG57" s="1306"/>
      <c r="CH57" s="1306"/>
      <c r="CI57" s="1306"/>
      <c r="CJ57" s="1306"/>
      <c r="CK57" s="1306"/>
      <c r="CL57" s="1306"/>
      <c r="CM57" s="1306"/>
      <c r="CN57" s="1305"/>
      <c r="CO57" s="1306"/>
      <c r="CP57" s="1306"/>
      <c r="CQ57" s="1306"/>
      <c r="CR57" s="1306"/>
      <c r="CS57" s="1306"/>
      <c r="CT57" s="1306"/>
      <c r="CU57" s="1306"/>
      <c r="CV57" s="1305"/>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622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559</v>
      </c>
      <c r="BQ72" s="1320"/>
      <c r="BR72" s="1320"/>
      <c r="BS72" s="1320"/>
      <c r="BT72" s="1320"/>
      <c r="BU72" s="1320"/>
      <c r="BV72" s="1320"/>
      <c r="BW72" s="1320"/>
      <c r="BX72" s="1320" t="s">
        <v>560</v>
      </c>
      <c r="BY72" s="1320"/>
      <c r="BZ72" s="1320"/>
      <c r="CA72" s="1320"/>
      <c r="CB72" s="1320"/>
      <c r="CC72" s="1320"/>
      <c r="CD72" s="1320"/>
      <c r="CE72" s="1320"/>
      <c r="CF72" s="1320" t="s">
        <v>561</v>
      </c>
      <c r="CG72" s="1320"/>
      <c r="CH72" s="1320"/>
      <c r="CI72" s="1320"/>
      <c r="CJ72" s="1320"/>
      <c r="CK72" s="1320"/>
      <c r="CL72" s="1320"/>
      <c r="CM72" s="1320"/>
      <c r="CN72" s="1320" t="s">
        <v>562</v>
      </c>
      <c r="CO72" s="1320"/>
      <c r="CP72" s="1320"/>
      <c r="CQ72" s="1320"/>
      <c r="CR72" s="1320"/>
      <c r="CS72" s="1320"/>
      <c r="CT72" s="1320"/>
      <c r="CU72" s="1320"/>
      <c r="CV72" s="1320" t="s">
        <v>563</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615</v>
      </c>
      <c r="AO73" s="1323"/>
      <c r="AP73" s="1323"/>
      <c r="AQ73" s="1323"/>
      <c r="AR73" s="1323"/>
      <c r="AS73" s="1323"/>
      <c r="AT73" s="1323"/>
      <c r="AU73" s="1323"/>
      <c r="AV73" s="1323"/>
      <c r="AW73" s="1323"/>
      <c r="AX73" s="1323"/>
      <c r="AY73" s="1323"/>
      <c r="AZ73" s="1323"/>
      <c r="BA73" s="1323"/>
      <c r="BB73" s="1323" t="s">
        <v>616</v>
      </c>
      <c r="BC73" s="1323"/>
      <c r="BD73" s="1323"/>
      <c r="BE73" s="1323"/>
      <c r="BF73" s="1323"/>
      <c r="BG73" s="1323"/>
      <c r="BH73" s="1323"/>
      <c r="BI73" s="1323"/>
      <c r="BJ73" s="1323"/>
      <c r="BK73" s="1323"/>
      <c r="BL73" s="1323"/>
      <c r="BM73" s="1323"/>
      <c r="BN73" s="1323"/>
      <c r="BO73" s="1323"/>
      <c r="BP73" s="1306">
        <v>110.3</v>
      </c>
      <c r="BQ73" s="1306"/>
      <c r="BR73" s="1306"/>
      <c r="BS73" s="1306"/>
      <c r="BT73" s="1306"/>
      <c r="BU73" s="1306"/>
      <c r="BV73" s="1306"/>
      <c r="BW73" s="1306"/>
      <c r="BX73" s="1306">
        <v>105.6</v>
      </c>
      <c r="BY73" s="1306"/>
      <c r="BZ73" s="1306"/>
      <c r="CA73" s="1306"/>
      <c r="CB73" s="1306"/>
      <c r="CC73" s="1306"/>
      <c r="CD73" s="1306"/>
      <c r="CE73" s="1306"/>
      <c r="CF73" s="1306">
        <v>91.5</v>
      </c>
      <c r="CG73" s="1306"/>
      <c r="CH73" s="1306"/>
      <c r="CI73" s="1306"/>
      <c r="CJ73" s="1306"/>
      <c r="CK73" s="1306"/>
      <c r="CL73" s="1306"/>
      <c r="CM73" s="1306"/>
      <c r="CN73" s="1306">
        <v>100.6</v>
      </c>
      <c r="CO73" s="1306"/>
      <c r="CP73" s="1306"/>
      <c r="CQ73" s="1306"/>
      <c r="CR73" s="1306"/>
      <c r="CS73" s="1306"/>
      <c r="CT73" s="1306"/>
      <c r="CU73" s="1306"/>
      <c r="CV73" s="1306">
        <v>109.4</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620</v>
      </c>
      <c r="BC75" s="1323"/>
      <c r="BD75" s="1323"/>
      <c r="BE75" s="1323"/>
      <c r="BF75" s="1323"/>
      <c r="BG75" s="1323"/>
      <c r="BH75" s="1323"/>
      <c r="BI75" s="1323"/>
      <c r="BJ75" s="1323"/>
      <c r="BK75" s="1323"/>
      <c r="BL75" s="1323"/>
      <c r="BM75" s="1323"/>
      <c r="BN75" s="1323"/>
      <c r="BO75" s="1323"/>
      <c r="BP75" s="1306">
        <v>8.8000000000000007</v>
      </c>
      <c r="BQ75" s="1306"/>
      <c r="BR75" s="1306"/>
      <c r="BS75" s="1306"/>
      <c r="BT75" s="1306"/>
      <c r="BU75" s="1306"/>
      <c r="BV75" s="1306"/>
      <c r="BW75" s="1306"/>
      <c r="BX75" s="1306">
        <v>8</v>
      </c>
      <c r="BY75" s="1306"/>
      <c r="BZ75" s="1306"/>
      <c r="CA75" s="1306"/>
      <c r="CB75" s="1306"/>
      <c r="CC75" s="1306"/>
      <c r="CD75" s="1306"/>
      <c r="CE75" s="1306"/>
      <c r="CF75" s="1306">
        <v>7.8</v>
      </c>
      <c r="CG75" s="1306"/>
      <c r="CH75" s="1306"/>
      <c r="CI75" s="1306"/>
      <c r="CJ75" s="1306"/>
      <c r="CK75" s="1306"/>
      <c r="CL75" s="1306"/>
      <c r="CM75" s="1306"/>
      <c r="CN75" s="1306">
        <v>8</v>
      </c>
      <c r="CO75" s="1306"/>
      <c r="CP75" s="1306"/>
      <c r="CQ75" s="1306"/>
      <c r="CR75" s="1306"/>
      <c r="CS75" s="1306"/>
      <c r="CT75" s="1306"/>
      <c r="CU75" s="1306"/>
      <c r="CV75" s="1306">
        <v>9.1999999999999993</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618</v>
      </c>
      <c r="AO77" s="1320"/>
      <c r="AP77" s="1320"/>
      <c r="AQ77" s="1320"/>
      <c r="AR77" s="1320"/>
      <c r="AS77" s="1320"/>
      <c r="AT77" s="1320"/>
      <c r="AU77" s="1320"/>
      <c r="AV77" s="1320"/>
      <c r="AW77" s="1320"/>
      <c r="AX77" s="1320"/>
      <c r="AY77" s="1320"/>
      <c r="AZ77" s="1320"/>
      <c r="BA77" s="1320"/>
      <c r="BB77" s="1323" t="s">
        <v>616</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620</v>
      </c>
      <c r="BC79" s="1323"/>
      <c r="BD79" s="1323"/>
      <c r="BE79" s="1323"/>
      <c r="BF79" s="1323"/>
      <c r="BG79" s="1323"/>
      <c r="BH79" s="1323"/>
      <c r="BI79" s="1323"/>
      <c r="BJ79" s="1323"/>
      <c r="BK79" s="1323"/>
      <c r="BL79" s="1323"/>
      <c r="BM79" s="1323"/>
      <c r="BN79" s="1323"/>
      <c r="BO79" s="1323"/>
      <c r="BP79" s="1306">
        <v>9.1</v>
      </c>
      <c r="BQ79" s="1306"/>
      <c r="BR79" s="1306"/>
      <c r="BS79" s="1306"/>
      <c r="BT79" s="1306"/>
      <c r="BU79" s="1306"/>
      <c r="BV79" s="1306"/>
      <c r="BW79" s="1306"/>
      <c r="BX79" s="1306">
        <v>8.6</v>
      </c>
      <c r="BY79" s="1306"/>
      <c r="BZ79" s="1306"/>
      <c r="CA79" s="1306"/>
      <c r="CB79" s="1306"/>
      <c r="CC79" s="1306"/>
      <c r="CD79" s="1306"/>
      <c r="CE79" s="1306"/>
      <c r="CF79" s="1306">
        <v>7.3</v>
      </c>
      <c r="CG79" s="1306"/>
      <c r="CH79" s="1306"/>
      <c r="CI79" s="1306"/>
      <c r="CJ79" s="1306"/>
      <c r="CK79" s="1306"/>
      <c r="CL79" s="1306"/>
      <c r="CM79" s="1306"/>
      <c r="CN79" s="1306">
        <v>7.2</v>
      </c>
      <c r="CO79" s="1306"/>
      <c r="CP79" s="1306"/>
      <c r="CQ79" s="1306"/>
      <c r="CR79" s="1306"/>
      <c r="CS79" s="1306"/>
      <c r="CT79" s="1306"/>
      <c r="CU79" s="1306"/>
      <c r="CV79" s="1306">
        <v>7.2</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rM50HWbpWZlPhCqgPI1ppJzG/2XEPaoqsq9ex/yoXPJRZyhLSDbxIRSWx3sC6i3VWVTcMDFxEJni0LZoVjzUA==" saltValue="HRXa4u9bso4fVh+fdOjZ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Mr224cMDmlj4/ZuQOUFiFvxCg4vU+tZP1sarnC5BRY6w/YUsurf/9oIjPxv+cBIL4BnoVRWOKIThIhi+pyjqA==" saltValue="ce+vWLSQo29NxzUlhgU8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Hzk/rwZ2QBkIYQTfegI4SQsc8Z08VS6Rt0kxl+hq/zW060G2xwkyB7Xn7rcYqH5WcJpV9fwEgJNfIe8tzDI1w==" saltValue="TgEfz1CAOZPEvkVy68sM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89286</v>
      </c>
      <c r="E3" s="161"/>
      <c r="F3" s="162">
        <v>175675</v>
      </c>
      <c r="G3" s="163"/>
      <c r="H3" s="164"/>
    </row>
    <row r="4" spans="1:8" x14ac:dyDescent="0.15">
      <c r="A4" s="165"/>
      <c r="B4" s="166"/>
      <c r="C4" s="167"/>
      <c r="D4" s="168">
        <v>85437</v>
      </c>
      <c r="E4" s="169"/>
      <c r="F4" s="170">
        <v>87698</v>
      </c>
      <c r="G4" s="171"/>
      <c r="H4" s="172"/>
    </row>
    <row r="5" spans="1:8" x14ac:dyDescent="0.15">
      <c r="A5" s="153" t="s">
        <v>551</v>
      </c>
      <c r="B5" s="158"/>
      <c r="C5" s="159"/>
      <c r="D5" s="160">
        <v>101636</v>
      </c>
      <c r="E5" s="161"/>
      <c r="F5" s="162">
        <v>162193</v>
      </c>
      <c r="G5" s="163"/>
      <c r="H5" s="164"/>
    </row>
    <row r="6" spans="1:8" x14ac:dyDescent="0.15">
      <c r="A6" s="165"/>
      <c r="B6" s="166"/>
      <c r="C6" s="167"/>
      <c r="D6" s="168">
        <v>67815</v>
      </c>
      <c r="E6" s="169"/>
      <c r="F6" s="170">
        <v>79985</v>
      </c>
      <c r="G6" s="171"/>
      <c r="H6" s="172"/>
    </row>
    <row r="7" spans="1:8" x14ac:dyDescent="0.15">
      <c r="A7" s="153" t="s">
        <v>552</v>
      </c>
      <c r="B7" s="158"/>
      <c r="C7" s="159"/>
      <c r="D7" s="160">
        <v>75982</v>
      </c>
      <c r="E7" s="161"/>
      <c r="F7" s="162">
        <v>138651</v>
      </c>
      <c r="G7" s="163"/>
      <c r="H7" s="164"/>
    </row>
    <row r="8" spans="1:8" x14ac:dyDescent="0.15">
      <c r="A8" s="165"/>
      <c r="B8" s="166"/>
      <c r="C8" s="167"/>
      <c r="D8" s="168">
        <v>62854</v>
      </c>
      <c r="E8" s="169"/>
      <c r="F8" s="170">
        <v>71211</v>
      </c>
      <c r="G8" s="171"/>
      <c r="H8" s="172"/>
    </row>
    <row r="9" spans="1:8" x14ac:dyDescent="0.15">
      <c r="A9" s="153" t="s">
        <v>553</v>
      </c>
      <c r="B9" s="158"/>
      <c r="C9" s="159"/>
      <c r="D9" s="160">
        <v>54421</v>
      </c>
      <c r="E9" s="161"/>
      <c r="F9" s="162">
        <v>122882</v>
      </c>
      <c r="G9" s="163"/>
      <c r="H9" s="164"/>
    </row>
    <row r="10" spans="1:8" x14ac:dyDescent="0.15">
      <c r="A10" s="165"/>
      <c r="B10" s="166"/>
      <c r="C10" s="167"/>
      <c r="D10" s="168">
        <v>45609</v>
      </c>
      <c r="E10" s="169"/>
      <c r="F10" s="170">
        <v>65785</v>
      </c>
      <c r="G10" s="171"/>
      <c r="H10" s="172"/>
    </row>
    <row r="11" spans="1:8" x14ac:dyDescent="0.15">
      <c r="A11" s="153" t="s">
        <v>554</v>
      </c>
      <c r="B11" s="158"/>
      <c r="C11" s="159"/>
      <c r="D11" s="160">
        <v>83057</v>
      </c>
      <c r="E11" s="161"/>
      <c r="F11" s="162">
        <v>114790</v>
      </c>
      <c r="G11" s="163"/>
      <c r="H11" s="164"/>
    </row>
    <row r="12" spans="1:8" x14ac:dyDescent="0.15">
      <c r="A12" s="165"/>
      <c r="B12" s="166"/>
      <c r="C12" s="173"/>
      <c r="D12" s="168">
        <v>63096</v>
      </c>
      <c r="E12" s="169"/>
      <c r="F12" s="170">
        <v>55601</v>
      </c>
      <c r="G12" s="171"/>
      <c r="H12" s="172"/>
    </row>
    <row r="13" spans="1:8" x14ac:dyDescent="0.15">
      <c r="A13" s="153"/>
      <c r="B13" s="158"/>
      <c r="C13" s="174"/>
      <c r="D13" s="175">
        <v>80876</v>
      </c>
      <c r="E13" s="176"/>
      <c r="F13" s="177">
        <v>142838</v>
      </c>
      <c r="G13" s="178"/>
      <c r="H13" s="164"/>
    </row>
    <row r="14" spans="1:8" x14ac:dyDescent="0.15">
      <c r="A14" s="165"/>
      <c r="B14" s="166"/>
      <c r="C14" s="167"/>
      <c r="D14" s="168">
        <v>64962</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4.3499999999999996</v>
      </c>
      <c r="C19" s="179">
        <f>ROUND(VALUE(SUBSTITUTE(実質収支比率等に係る経年分析!G$48,"▲","-")),2)</f>
        <v>4.59</v>
      </c>
      <c r="D19" s="179">
        <f>ROUND(VALUE(SUBSTITUTE(実質収支比率等に係る経年分析!H$48,"▲","-")),2)</f>
        <v>5.05</v>
      </c>
      <c r="E19" s="179">
        <f>ROUND(VALUE(SUBSTITUTE(実質収支比率等に係る経年分析!I$48,"▲","-")),2)</f>
        <v>5.2</v>
      </c>
      <c r="F19" s="179">
        <f>ROUND(VALUE(SUBSTITUTE(実質収支比率等に係る経年分析!J$48,"▲","-")),2)</f>
        <v>4.1900000000000004</v>
      </c>
    </row>
    <row r="20" spans="1:11" x14ac:dyDescent="0.15">
      <c r="A20" s="179" t="s">
        <v>55</v>
      </c>
      <c r="B20" s="179">
        <f>ROUND(VALUE(SUBSTITUTE(実質収支比率等に係る経年分析!F$47,"▲","-")),2)</f>
        <v>34.64</v>
      </c>
      <c r="C20" s="179">
        <f>ROUND(VALUE(SUBSTITUTE(実質収支比率等に係る経年分析!G$47,"▲","-")),2)</f>
        <v>37.35</v>
      </c>
      <c r="D20" s="179">
        <f>ROUND(VALUE(SUBSTITUTE(実質収支比率等に係る経年分析!H$47,"▲","-")),2)</f>
        <v>41.62</v>
      </c>
      <c r="E20" s="179">
        <f>ROUND(VALUE(SUBSTITUTE(実質収支比率等に係る経年分析!I$47,"▲","-")),2)</f>
        <v>34.92</v>
      </c>
      <c r="F20" s="179">
        <f>ROUND(VALUE(SUBSTITUTE(実質収支比率等に係る経年分析!J$47,"▲","-")),2)</f>
        <v>29.51</v>
      </c>
    </row>
    <row r="21" spans="1:11" x14ac:dyDescent="0.15">
      <c r="A21" s="179" t="s">
        <v>56</v>
      </c>
      <c r="B21" s="179">
        <f>IF(ISNUMBER(VALUE(SUBSTITUTE(実質収支比率等に係る経年分析!F$49,"▲","-"))),ROUND(VALUE(SUBSTITUTE(実質収支比率等に係る経年分析!F$49,"▲","-")),2),NA())</f>
        <v>-3.09</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-10.09</v>
      </c>
      <c r="F21" s="179">
        <f>IF(ISNUMBER(VALUE(SUBSTITUTE(実質収支比率等に係る経年分析!J$49,"▲","-"))),ROUND(VALUE(SUBSTITUTE(実質収支比率等に係る経年分析!J$49,"▲","-")),2),NA())</f>
        <v>-9.8000000000000007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奨学資金貸付基金特別会計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0.57999999999999996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4.6100000000000003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4.1500000000000004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4.9800000000000004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434</v>
      </c>
      <c r="E42" s="181"/>
      <c r="F42" s="181"/>
      <c r="G42" s="181">
        <f>'実質公債費比率（分子）の構造'!L$52</f>
        <v>441</v>
      </c>
      <c r="H42" s="181"/>
      <c r="I42" s="181"/>
      <c r="J42" s="181">
        <f>'実質公債費比率（分子）の構造'!M$52</f>
        <v>423</v>
      </c>
      <c r="K42" s="181"/>
      <c r="L42" s="181"/>
      <c r="M42" s="181">
        <f>'実質公債費比率（分子）の構造'!N$52</f>
        <v>427</v>
      </c>
      <c r="N42" s="181"/>
      <c r="O42" s="181"/>
      <c r="P42" s="181">
        <f>'実質公債費比率（分子）の構造'!O$52</f>
        <v>417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132</v>
      </c>
      <c r="C45" s="181"/>
      <c r="D45" s="181"/>
      <c r="E45" s="181">
        <f>'実質公債費比率（分子）の構造'!L$49</f>
        <v>129</v>
      </c>
      <c r="F45" s="181"/>
      <c r="G45" s="181"/>
      <c r="H45" s="181">
        <f>'実質公債費比率（分子）の構造'!M$49</f>
        <v>143</v>
      </c>
      <c r="I45" s="181"/>
      <c r="J45" s="181"/>
      <c r="K45" s="181">
        <f>'実質公債費比率（分子）の構造'!N$49</f>
        <v>151</v>
      </c>
      <c r="L45" s="181"/>
      <c r="M45" s="181"/>
      <c r="N45" s="181">
        <f>'実質公債費比率（分子）の構造'!O$49</f>
        <v>176</v>
      </c>
      <c r="O45" s="181"/>
      <c r="P45" s="181"/>
    </row>
    <row r="46" spans="1:16" x14ac:dyDescent="0.15">
      <c r="A46" s="181" t="s">
        <v>67</v>
      </c>
      <c r="B46" s="181">
        <f>'実質公債費比率（分子）の構造'!K$48</f>
        <v>192</v>
      </c>
      <c r="C46" s="181"/>
      <c r="D46" s="181"/>
      <c r="E46" s="181">
        <f>'実質公債費比率（分子）の構造'!L$48</f>
        <v>194</v>
      </c>
      <c r="F46" s="181"/>
      <c r="G46" s="181"/>
      <c r="H46" s="181">
        <f>'実質公債費比率（分子）の構造'!M$48</f>
        <v>190</v>
      </c>
      <c r="I46" s="181"/>
      <c r="J46" s="181"/>
      <c r="K46" s="181">
        <f>'実質公債費比率（分子）の構造'!N$48</f>
        <v>196</v>
      </c>
      <c r="L46" s="181"/>
      <c r="M46" s="181"/>
      <c r="N46" s="181">
        <f>'実質公債費比率（分子）の構造'!O$48</f>
        <v>197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329</v>
      </c>
      <c r="C49" s="181"/>
      <c r="D49" s="181"/>
      <c r="E49" s="181">
        <f>'実質公債費比率（分子）の構造'!L$45</f>
        <v>308</v>
      </c>
      <c r="F49" s="181"/>
      <c r="G49" s="181"/>
      <c r="H49" s="181">
        <f>'実質公債費比率（分子）の構造'!M$45</f>
        <v>295</v>
      </c>
      <c r="I49" s="181"/>
      <c r="J49" s="181"/>
      <c r="K49" s="181">
        <f>'実質公債費比率（分子）の構造'!N$45</f>
        <v>314</v>
      </c>
      <c r="L49" s="181"/>
      <c r="M49" s="181"/>
      <c r="N49" s="181">
        <f>'実質公債費比率（分子）の構造'!O$45</f>
        <v>319</v>
      </c>
      <c r="O49" s="181"/>
      <c r="P49" s="181"/>
    </row>
    <row r="50" spans="1:16" x14ac:dyDescent="0.15">
      <c r="A50" s="181" t="s">
        <v>70</v>
      </c>
      <c r="B50" s="181" t="e">
        <f>NA()</f>
        <v>#N/A</v>
      </c>
      <c r="C50" s="181">
        <f>IF(ISNUMBER('実質公債費比率（分子）の構造'!K$53),'実質公債費比率（分子）の構造'!K$53,NA())</f>
        <v>219</v>
      </c>
      <c r="D50" s="181" t="e">
        <f>NA()</f>
        <v>#N/A</v>
      </c>
      <c r="E50" s="181" t="e">
        <f>NA()</f>
        <v>#N/A</v>
      </c>
      <c r="F50" s="181">
        <f>IF(ISNUMBER('実質公債費比率（分子）の構造'!L$53),'実質公債費比率（分子）の構造'!L$53,NA())</f>
        <v>190</v>
      </c>
      <c r="G50" s="181" t="e">
        <f>NA()</f>
        <v>#N/A</v>
      </c>
      <c r="H50" s="181" t="e">
        <f>NA()</f>
        <v>#N/A</v>
      </c>
      <c r="I50" s="181">
        <f>IF(ISNUMBER('実質公債費比率（分子）の構造'!M$53),'実質公債費比率（分子）の構造'!M$53,NA())</f>
        <v>205</v>
      </c>
      <c r="J50" s="181" t="e">
        <f>NA()</f>
        <v>#N/A</v>
      </c>
      <c r="K50" s="181" t="e">
        <f>NA()</f>
        <v>#N/A</v>
      </c>
      <c r="L50" s="181">
        <f>IF(ISNUMBER('実質公債費比率（分子）の構造'!N$53),'実質公債費比率（分子）の構造'!N$53,NA())</f>
        <v>234</v>
      </c>
      <c r="M50" s="181" t="e">
        <f>NA()</f>
        <v>#N/A</v>
      </c>
      <c r="N50" s="181" t="e">
        <f>NA()</f>
        <v>#N/A</v>
      </c>
      <c r="O50" s="181">
        <f>IF(ISNUMBER('実質公債費比率（分子）の構造'!O$53),'実質公債費比率（分子）の構造'!O$53,NA())</f>
        <v>275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4798</v>
      </c>
      <c r="E56" s="180"/>
      <c r="F56" s="180"/>
      <c r="G56" s="180">
        <f>'将来負担比率（分子）の構造'!J$52</f>
        <v>4617</v>
      </c>
      <c r="H56" s="180"/>
      <c r="I56" s="180"/>
      <c r="J56" s="180">
        <f>'将来負担比率（分子）の構造'!K$52</f>
        <v>4467</v>
      </c>
      <c r="K56" s="180"/>
      <c r="L56" s="180"/>
      <c r="M56" s="180">
        <f>'将来負担比率（分子）の構造'!L$52</f>
        <v>4178</v>
      </c>
      <c r="N56" s="180"/>
      <c r="O56" s="180"/>
      <c r="P56" s="180">
        <f>'将来負担比率（分子）の構造'!M$52</f>
        <v>4077</v>
      </c>
    </row>
    <row r="57" spans="1:16" x14ac:dyDescent="0.15">
      <c r="A57" s="180" t="s">
        <v>42</v>
      </c>
      <c r="B57" s="180"/>
      <c r="C57" s="180"/>
      <c r="D57" s="180">
        <f>'将来負担比率（分子）の構造'!I$51</f>
        <v>140</v>
      </c>
      <c r="E57" s="180"/>
      <c r="F57" s="180"/>
      <c r="G57" s="180">
        <f>'将来負担比率（分子）の構造'!J$51</f>
        <v>133</v>
      </c>
      <c r="H57" s="180"/>
      <c r="I57" s="180"/>
      <c r="J57" s="180">
        <f>'将来負担比率（分子）の構造'!K$51</f>
        <v>125</v>
      </c>
      <c r="K57" s="180"/>
      <c r="L57" s="180"/>
      <c r="M57" s="180">
        <f>'将来負担比率（分子）の構造'!L$51</f>
        <v>117</v>
      </c>
      <c r="N57" s="180"/>
      <c r="O57" s="180"/>
      <c r="P57" s="180">
        <f>'将来負担比率（分子）の構造'!M$51</f>
        <v>95</v>
      </c>
    </row>
    <row r="58" spans="1:16" x14ac:dyDescent="0.15">
      <c r="A58" s="180" t="s">
        <v>41</v>
      </c>
      <c r="B58" s="180"/>
      <c r="C58" s="180"/>
      <c r="D58" s="180">
        <f>'将来負担比率（分子）の構造'!I$50</f>
        <v>1405</v>
      </c>
      <c r="E58" s="180"/>
      <c r="F58" s="180"/>
      <c r="G58" s="180">
        <f>'将来負担比率（分子）の構造'!J$50</f>
        <v>1502</v>
      </c>
      <c r="H58" s="180"/>
      <c r="I58" s="180"/>
      <c r="J58" s="180">
        <f>'将来負担比率（分子）の構造'!K$50</f>
        <v>1721</v>
      </c>
      <c r="K58" s="180"/>
      <c r="L58" s="180"/>
      <c r="M58" s="180">
        <f>'将来負担比率（分子）の構造'!L$50</f>
        <v>1557</v>
      </c>
      <c r="N58" s="180"/>
      <c r="O58" s="180"/>
      <c r="P58" s="180">
        <f>'将来負担比率（分子）の構造'!M$50</f>
        <v>1413</v>
      </c>
    </row>
    <row r="59" spans="1:16" x14ac:dyDescent="0.15">
      <c r="A59" s="180" t="s">
        <v>39</v>
      </c>
      <c r="B59" s="180" t="str">
        <f>'将来負担比率（分子）の構造'!I$49</f>
        <v>-</v>
      </c>
      <c r="C59" s="180"/>
      <c r="D59" s="180"/>
      <c r="E59" s="180" t="str">
        <f>'将来負担比率（分子）の構造'!J$49</f>
        <v>-</v>
      </c>
      <c r="F59" s="180"/>
      <c r="G59" s="180"/>
      <c r="H59" s="180">
        <f>'将来負担比率（分子）の構造'!K$49</f>
        <v>24</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716</v>
      </c>
      <c r="C62" s="180"/>
      <c r="D62" s="180"/>
      <c r="E62" s="180">
        <f>'将来負担比率（分子）の構造'!J$45</f>
        <v>704</v>
      </c>
      <c r="F62" s="180"/>
      <c r="G62" s="180"/>
      <c r="H62" s="180">
        <f>'将来負担比率（分子）の構造'!K$45</f>
        <v>657</v>
      </c>
      <c r="I62" s="180"/>
      <c r="J62" s="180"/>
      <c r="K62" s="180">
        <f>'将来負担比率（分子）の構造'!L$45</f>
        <v>678</v>
      </c>
      <c r="L62" s="180"/>
      <c r="M62" s="180"/>
      <c r="N62" s="180">
        <f>'将来負担比率（分子）の構造'!M$45</f>
        <v>645</v>
      </c>
      <c r="O62" s="180"/>
      <c r="P62" s="180"/>
    </row>
    <row r="63" spans="1:16" x14ac:dyDescent="0.15">
      <c r="A63" s="180" t="s">
        <v>34</v>
      </c>
      <c r="B63" s="180">
        <f>'将来負担比率（分子）の構造'!I$44</f>
        <v>1935</v>
      </c>
      <c r="C63" s="180"/>
      <c r="D63" s="180"/>
      <c r="E63" s="180">
        <f>'将来負担比率（分子）の構造'!J$44</f>
        <v>1810</v>
      </c>
      <c r="F63" s="180"/>
      <c r="G63" s="180"/>
      <c r="H63" s="180">
        <f>'将来負担比率（分子）の構造'!K$44</f>
        <v>1717</v>
      </c>
      <c r="I63" s="180"/>
      <c r="J63" s="180"/>
      <c r="K63" s="180">
        <f>'将来負担比率（分子）の構造'!L$44</f>
        <v>1635</v>
      </c>
      <c r="L63" s="180"/>
      <c r="M63" s="180"/>
      <c r="N63" s="180">
        <f>'将来負担比率（分子）の構造'!M$44</f>
        <v>1484</v>
      </c>
      <c r="O63" s="180"/>
      <c r="P63" s="180"/>
    </row>
    <row r="64" spans="1:16" x14ac:dyDescent="0.15">
      <c r="A64" s="180" t="s">
        <v>33</v>
      </c>
      <c r="B64" s="180">
        <f>'将来負担比率（分子）の構造'!I$43</f>
        <v>2657</v>
      </c>
      <c r="C64" s="180"/>
      <c r="D64" s="180"/>
      <c r="E64" s="180">
        <f>'将来負担比率（分子）の構造'!J$43</f>
        <v>2527</v>
      </c>
      <c r="F64" s="180"/>
      <c r="G64" s="180"/>
      <c r="H64" s="180">
        <f>'将来負担比率（分子）の構造'!K$43</f>
        <v>2377</v>
      </c>
      <c r="I64" s="180"/>
      <c r="J64" s="180"/>
      <c r="K64" s="180">
        <f>'将来負担比率（分子）の構造'!L$43</f>
        <v>2267</v>
      </c>
      <c r="L64" s="180"/>
      <c r="M64" s="180"/>
      <c r="N64" s="180">
        <f>'将来負担比率（分子）の構造'!M$43</f>
        <v>2241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3897</v>
      </c>
      <c r="C66" s="180"/>
      <c r="D66" s="180"/>
      <c r="E66" s="180">
        <f>'将来負担比率（分子）の構造'!J$41</f>
        <v>3992</v>
      </c>
      <c r="F66" s="180"/>
      <c r="G66" s="180"/>
      <c r="H66" s="180">
        <f>'将来負担比率（分子）の構造'!K$41</f>
        <v>3932</v>
      </c>
      <c r="I66" s="180"/>
      <c r="J66" s="180"/>
      <c r="K66" s="180">
        <f>'将来負担比率（分子）の構造'!L$41</f>
        <v>3848</v>
      </c>
      <c r="L66" s="180"/>
      <c r="M66" s="180"/>
      <c r="N66" s="180">
        <f>'将来負担比率（分子）の構造'!M$41</f>
        <v>3971</v>
      </c>
      <c r="O66" s="180"/>
      <c r="P66" s="180"/>
    </row>
    <row r="67" spans="1:16" x14ac:dyDescent="0.15">
      <c r="A67" s="180" t="s">
        <v>74</v>
      </c>
      <c r="B67" s="180" t="e">
        <f>NA()</f>
        <v>#N/A</v>
      </c>
      <c r="C67" s="180">
        <f>IF(ISNUMBER('将来負担比率（分子）の構造'!I$53), IF('将来負担比率（分子）の構造'!I$53 &lt; 0, 0, '将来負担比率（分子）の構造'!I$53), NA())</f>
        <v>2861</v>
      </c>
      <c r="D67" s="180" t="e">
        <f>NA()</f>
        <v>#N/A</v>
      </c>
      <c r="E67" s="180" t="e">
        <f>NA()</f>
        <v>#N/A</v>
      </c>
      <c r="F67" s="180">
        <f>IF(ISNUMBER('将来負担比率（分子）の構造'!J$53), IF('将来負担比率（分子）の構造'!J$53 &lt; 0, 0, '将来負担比率（分子）の構造'!J$53), NA())</f>
        <v>2781</v>
      </c>
      <c r="G67" s="180" t="e">
        <f>NA()</f>
        <v>#N/A</v>
      </c>
      <c r="H67" s="180" t="e">
        <f>NA()</f>
        <v>#N/A</v>
      </c>
      <c r="I67" s="180">
        <f>IF(ISNUMBER('将来負担比率（分子）の構造'!K$53), IF('将来負担比率（分子）の構造'!K$53 &lt; 0, 0, '将来負担比率（分子）の構造'!K$53), NA())</f>
        <v>2395</v>
      </c>
      <c r="J67" s="180" t="e">
        <f>NA()</f>
        <v>#N/A</v>
      </c>
      <c r="K67" s="180" t="e">
        <f>NA()</f>
        <v>#N/A</v>
      </c>
      <c r="L67" s="180">
        <f>IF(ISNUMBER('将来負担比率（分子）の構造'!L$53), IF('将来負担比率（分子）の構造'!L$53 &lt; 0, 0, '将来負担比率（分子）の構造'!L$53), NA())</f>
        <v>2577</v>
      </c>
      <c r="M67" s="180" t="e">
        <f>NA()</f>
        <v>#N/A</v>
      </c>
      <c r="N67" s="180" t="e">
        <f>NA()</f>
        <v>#N/A</v>
      </c>
      <c r="O67" s="180">
        <f>IF(ISNUMBER('将来負担比率（分子）の構造'!M$53), IF('将来負担比率（分子）の構造'!M$53 &lt; 0, 0, '将来負担比率（分子）の構造'!M$53), NA())</f>
        <v>2756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1261</v>
      </c>
      <c r="C72" s="184">
        <f>基金残高に係る経年分析!G55</f>
        <v>1039</v>
      </c>
      <c r="D72" s="184">
        <f>基金残高に係る経年分析!H55</f>
        <v>864</v>
      </c>
    </row>
    <row r="73" spans="1:16" x14ac:dyDescent="0.15">
      <c r="A73" s="183" t="s">
        <v>77</v>
      </c>
      <c r="B73" s="184">
        <f>基金残高に係る経年分析!F56</f>
        <v>112</v>
      </c>
      <c r="C73" s="184">
        <f>基金残高に係る経年分析!G56</f>
        <v>114</v>
      </c>
      <c r="D73" s="184">
        <f>基金残高に係る経年分析!H56</f>
        <v>114</v>
      </c>
    </row>
    <row r="74" spans="1:16" x14ac:dyDescent="0.15">
      <c r="A74" s="183" t="s">
        <v>78</v>
      </c>
      <c r="B74" s="184">
        <f>基金残高に係る経年分析!F57</f>
        <v>146</v>
      </c>
      <c r="C74" s="184">
        <f>基金残高に係る経年分析!G57</f>
        <v>138</v>
      </c>
      <c r="D74" s="184">
        <f>基金残高に係る経年分析!H57</f>
        <v>140</v>
      </c>
    </row>
  </sheetData>
  <sheetProtection algorithmName="SHA-512" hashValue="SHdag9I14Xy+X6A13qMr1S6wvNs7aDSvbYgYVj7cAZJvh9vB77lIZeTPjd3jfgGHG+dQD+z6ULp1OJgDaZBOAQ==" saltValue="C8s6yPd+VBUSg3ZJlbig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749226</v>
      </c>
      <c r="S5" s="727"/>
      <c r="T5" s="727"/>
      <c r="U5" s="727"/>
      <c r="V5" s="727"/>
      <c r="W5" s="727"/>
      <c r="X5" s="727"/>
      <c r="Y5" s="773"/>
      <c r="Z5" s="791">
        <v>15.8</v>
      </c>
      <c r="AA5" s="791"/>
      <c r="AB5" s="791"/>
      <c r="AC5" s="791"/>
      <c r="AD5" s="792">
        <v>749226</v>
      </c>
      <c r="AE5" s="792"/>
      <c r="AF5" s="792"/>
      <c r="AG5" s="792"/>
      <c r="AH5" s="792"/>
      <c r="AI5" s="792"/>
      <c r="AJ5" s="792"/>
      <c r="AK5" s="792"/>
      <c r="AL5" s="774">
        <v>26</v>
      </c>
      <c r="AM5" s="743"/>
      <c r="AN5" s="743"/>
      <c r="AO5" s="775"/>
      <c r="AP5" s="760" t="s">
        <v>227</v>
      </c>
      <c r="AQ5" s="761"/>
      <c r="AR5" s="761"/>
      <c r="AS5" s="761"/>
      <c r="AT5" s="761"/>
      <c r="AU5" s="761"/>
      <c r="AV5" s="761"/>
      <c r="AW5" s="761"/>
      <c r="AX5" s="761"/>
      <c r="AY5" s="761"/>
      <c r="AZ5" s="761"/>
      <c r="BA5" s="761"/>
      <c r="BB5" s="761"/>
      <c r="BC5" s="761"/>
      <c r="BD5" s="761"/>
      <c r="BE5" s="761"/>
      <c r="BF5" s="762"/>
      <c r="BG5" s="661">
        <v>737177</v>
      </c>
      <c r="BH5" s="664"/>
      <c r="BI5" s="664"/>
      <c r="BJ5" s="664"/>
      <c r="BK5" s="664"/>
      <c r="BL5" s="664"/>
      <c r="BM5" s="664"/>
      <c r="BN5" s="665"/>
      <c r="BO5" s="723">
        <v>98.4</v>
      </c>
      <c r="BP5" s="723"/>
      <c r="BQ5" s="723"/>
      <c r="BR5" s="723"/>
      <c r="BS5" s="724" t="s">
        <v>174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90364</v>
      </c>
      <c r="S6" s="664"/>
      <c r="T6" s="664"/>
      <c r="U6" s="664"/>
      <c r="V6" s="664"/>
      <c r="W6" s="664"/>
      <c r="X6" s="664"/>
      <c r="Y6" s="665"/>
      <c r="Z6" s="723">
        <v>1.9</v>
      </c>
      <c r="AA6" s="723"/>
      <c r="AB6" s="723"/>
      <c r="AC6" s="723"/>
      <c r="AD6" s="724">
        <v>90364</v>
      </c>
      <c r="AE6" s="724"/>
      <c r="AF6" s="724"/>
      <c r="AG6" s="724"/>
      <c r="AH6" s="724"/>
      <c r="AI6" s="724"/>
      <c r="AJ6" s="724"/>
      <c r="AK6" s="724"/>
      <c r="AL6" s="666">
        <v>3.1</v>
      </c>
      <c r="AM6" s="667"/>
      <c r="AN6" s="667"/>
      <c r="AO6" s="725"/>
      <c r="AP6" s="658" t="s">
        <v>232</v>
      </c>
      <c r="AQ6" s="659"/>
      <c r="AR6" s="659"/>
      <c r="AS6" s="659"/>
      <c r="AT6" s="659"/>
      <c r="AU6" s="659"/>
      <c r="AV6" s="659"/>
      <c r="AW6" s="659"/>
      <c r="AX6" s="659"/>
      <c r="AY6" s="659"/>
      <c r="AZ6" s="659"/>
      <c r="BA6" s="659"/>
      <c r="BB6" s="659"/>
      <c r="BC6" s="659"/>
      <c r="BD6" s="659"/>
      <c r="BE6" s="659"/>
      <c r="BF6" s="660"/>
      <c r="BG6" s="661">
        <v>737177</v>
      </c>
      <c r="BH6" s="664"/>
      <c r="BI6" s="664"/>
      <c r="BJ6" s="664"/>
      <c r="BK6" s="664"/>
      <c r="BL6" s="664"/>
      <c r="BM6" s="664"/>
      <c r="BN6" s="665"/>
      <c r="BO6" s="723">
        <v>98.4</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95260</v>
      </c>
      <c r="CS6" s="664"/>
      <c r="CT6" s="664"/>
      <c r="CU6" s="664"/>
      <c r="CV6" s="664"/>
      <c r="CW6" s="664"/>
      <c r="CX6" s="664"/>
      <c r="CY6" s="665"/>
      <c r="CZ6" s="774">
        <v>2.1</v>
      </c>
      <c r="DA6" s="743"/>
      <c r="DB6" s="743"/>
      <c r="DC6" s="777"/>
      <c r="DD6" s="669" t="s">
        <v>128</v>
      </c>
      <c r="DE6" s="664"/>
      <c r="DF6" s="664"/>
      <c r="DG6" s="664"/>
      <c r="DH6" s="664"/>
      <c r="DI6" s="664"/>
      <c r="DJ6" s="664"/>
      <c r="DK6" s="664"/>
      <c r="DL6" s="664"/>
      <c r="DM6" s="664"/>
      <c r="DN6" s="664"/>
      <c r="DO6" s="664"/>
      <c r="DP6" s="665"/>
      <c r="DQ6" s="669">
        <v>95260</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672</v>
      </c>
      <c r="S7" s="664"/>
      <c r="T7" s="664"/>
      <c r="U7" s="664"/>
      <c r="V7" s="664"/>
      <c r="W7" s="664"/>
      <c r="X7" s="664"/>
      <c r="Y7" s="665"/>
      <c r="Z7" s="723">
        <v>0</v>
      </c>
      <c r="AA7" s="723"/>
      <c r="AB7" s="723"/>
      <c r="AC7" s="723"/>
      <c r="AD7" s="724">
        <v>672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285271</v>
      </c>
      <c r="BH7" s="664"/>
      <c r="BI7" s="664"/>
      <c r="BJ7" s="664"/>
      <c r="BK7" s="664"/>
      <c r="BL7" s="664"/>
      <c r="BM7" s="664"/>
      <c r="BN7" s="665"/>
      <c r="BO7" s="723">
        <v>38.1</v>
      </c>
      <c r="BP7" s="723"/>
      <c r="BQ7" s="723"/>
      <c r="BR7" s="723"/>
      <c r="BS7" s="724" t="s">
        <v>236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648066</v>
      </c>
      <c r="CS7" s="664"/>
      <c r="CT7" s="664"/>
      <c r="CU7" s="664"/>
      <c r="CV7" s="664"/>
      <c r="CW7" s="664"/>
      <c r="CX7" s="664"/>
      <c r="CY7" s="665"/>
      <c r="CZ7" s="723">
        <v>14</v>
      </c>
      <c r="DA7" s="723"/>
      <c r="DB7" s="723"/>
      <c r="DC7" s="723"/>
      <c r="DD7" s="669">
        <v>59090</v>
      </c>
      <c r="DE7" s="664"/>
      <c r="DF7" s="664"/>
      <c r="DG7" s="664"/>
      <c r="DH7" s="664"/>
      <c r="DI7" s="664"/>
      <c r="DJ7" s="664"/>
      <c r="DK7" s="664"/>
      <c r="DL7" s="664"/>
      <c r="DM7" s="664"/>
      <c r="DN7" s="664"/>
      <c r="DO7" s="664"/>
      <c r="DP7" s="665"/>
      <c r="DQ7" s="669">
        <v>590537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1401</v>
      </c>
      <c r="S8" s="664"/>
      <c r="T8" s="664"/>
      <c r="U8" s="664"/>
      <c r="V8" s="664"/>
      <c r="W8" s="664"/>
      <c r="X8" s="664"/>
      <c r="Y8" s="665"/>
      <c r="Z8" s="723">
        <v>0</v>
      </c>
      <c r="AA8" s="723"/>
      <c r="AB8" s="723"/>
      <c r="AC8" s="723"/>
      <c r="AD8" s="724">
        <v>1401</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11795</v>
      </c>
      <c r="BH8" s="664"/>
      <c r="BI8" s="664"/>
      <c r="BJ8" s="664"/>
      <c r="BK8" s="664"/>
      <c r="BL8" s="664"/>
      <c r="BM8" s="664"/>
      <c r="BN8" s="665"/>
      <c r="BO8" s="723">
        <v>1.6</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902223</v>
      </c>
      <c r="CS8" s="664"/>
      <c r="CT8" s="664"/>
      <c r="CU8" s="664"/>
      <c r="CV8" s="664"/>
      <c r="CW8" s="664"/>
      <c r="CX8" s="664"/>
      <c r="CY8" s="665"/>
      <c r="CZ8" s="723">
        <v>19.5</v>
      </c>
      <c r="DA8" s="723"/>
      <c r="DB8" s="723"/>
      <c r="DC8" s="723"/>
      <c r="DD8" s="669">
        <v>204</v>
      </c>
      <c r="DE8" s="664"/>
      <c r="DF8" s="664"/>
      <c r="DG8" s="664"/>
      <c r="DH8" s="664"/>
      <c r="DI8" s="664"/>
      <c r="DJ8" s="664"/>
      <c r="DK8" s="664"/>
      <c r="DL8" s="664"/>
      <c r="DM8" s="664"/>
      <c r="DN8" s="664"/>
      <c r="DO8" s="664"/>
      <c r="DP8" s="665"/>
      <c r="DQ8" s="669">
        <v>609662</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1195</v>
      </c>
      <c r="S9" s="664"/>
      <c r="T9" s="664"/>
      <c r="U9" s="664"/>
      <c r="V9" s="664"/>
      <c r="W9" s="664"/>
      <c r="X9" s="664"/>
      <c r="Y9" s="665"/>
      <c r="Z9" s="723">
        <v>0</v>
      </c>
      <c r="AA9" s="723"/>
      <c r="AB9" s="723"/>
      <c r="AC9" s="723"/>
      <c r="AD9" s="724">
        <v>1195</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223732</v>
      </c>
      <c r="BH9" s="664"/>
      <c r="BI9" s="664"/>
      <c r="BJ9" s="664"/>
      <c r="BK9" s="664"/>
      <c r="BL9" s="664"/>
      <c r="BM9" s="664"/>
      <c r="BN9" s="665"/>
      <c r="BO9" s="723">
        <v>29.9</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752514</v>
      </c>
      <c r="CS9" s="664"/>
      <c r="CT9" s="664"/>
      <c r="CU9" s="664"/>
      <c r="CV9" s="664"/>
      <c r="CW9" s="664"/>
      <c r="CX9" s="664"/>
      <c r="CY9" s="665"/>
      <c r="CZ9" s="723">
        <v>16.3</v>
      </c>
      <c r="DA9" s="723"/>
      <c r="DB9" s="723"/>
      <c r="DC9" s="723"/>
      <c r="DD9" s="669">
        <v>6147</v>
      </c>
      <c r="DE9" s="664"/>
      <c r="DF9" s="664"/>
      <c r="DG9" s="664"/>
      <c r="DH9" s="664"/>
      <c r="DI9" s="664"/>
      <c r="DJ9" s="664"/>
      <c r="DK9" s="664"/>
      <c r="DL9" s="664"/>
      <c r="DM9" s="664"/>
      <c r="DN9" s="664"/>
      <c r="DO9" s="664"/>
      <c r="DP9" s="665"/>
      <c r="DQ9" s="669">
        <v>739010</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15389</v>
      </c>
      <c r="BH10" s="664"/>
      <c r="BI10" s="664"/>
      <c r="BJ10" s="664"/>
      <c r="BK10" s="664"/>
      <c r="BL10" s="664"/>
      <c r="BM10" s="664"/>
      <c r="BN10" s="665"/>
      <c r="BO10" s="723">
        <v>2.1</v>
      </c>
      <c r="BP10" s="723"/>
      <c r="BQ10" s="723"/>
      <c r="BR10" s="723"/>
      <c r="BS10" s="669" t="s">
        <v>174</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25</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25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236</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34355</v>
      </c>
      <c r="BH11" s="664"/>
      <c r="BI11" s="664"/>
      <c r="BJ11" s="664"/>
      <c r="BK11" s="664"/>
      <c r="BL11" s="664"/>
      <c r="BM11" s="664"/>
      <c r="BN11" s="665"/>
      <c r="BO11" s="723">
        <v>4.5999999999999996</v>
      </c>
      <c r="BP11" s="723"/>
      <c r="BQ11" s="723"/>
      <c r="BR11" s="723"/>
      <c r="BS11" s="669" t="s">
        <v>174</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553430</v>
      </c>
      <c r="CS11" s="664"/>
      <c r="CT11" s="664"/>
      <c r="CU11" s="664"/>
      <c r="CV11" s="664"/>
      <c r="CW11" s="664"/>
      <c r="CX11" s="664"/>
      <c r="CY11" s="665"/>
      <c r="CZ11" s="723">
        <v>12</v>
      </c>
      <c r="DA11" s="723"/>
      <c r="DB11" s="723"/>
      <c r="DC11" s="723"/>
      <c r="DD11" s="669">
        <v>268770</v>
      </c>
      <c r="DE11" s="664"/>
      <c r="DF11" s="664"/>
      <c r="DG11" s="664"/>
      <c r="DH11" s="664"/>
      <c r="DI11" s="664"/>
      <c r="DJ11" s="664"/>
      <c r="DK11" s="664"/>
      <c r="DL11" s="664"/>
      <c r="DM11" s="664"/>
      <c r="DN11" s="664"/>
      <c r="DO11" s="664"/>
      <c r="DP11" s="665"/>
      <c r="DQ11" s="669">
        <v>270762</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128176</v>
      </c>
      <c r="S12" s="664"/>
      <c r="T12" s="664"/>
      <c r="U12" s="664"/>
      <c r="V12" s="664"/>
      <c r="W12" s="664"/>
      <c r="X12" s="664"/>
      <c r="Y12" s="665"/>
      <c r="Z12" s="723">
        <v>2.7</v>
      </c>
      <c r="AA12" s="723"/>
      <c r="AB12" s="723"/>
      <c r="AC12" s="723"/>
      <c r="AD12" s="724">
        <v>128176</v>
      </c>
      <c r="AE12" s="724"/>
      <c r="AF12" s="724"/>
      <c r="AG12" s="724"/>
      <c r="AH12" s="724"/>
      <c r="AI12" s="724"/>
      <c r="AJ12" s="724"/>
      <c r="AK12" s="724"/>
      <c r="AL12" s="666">
        <v>4.4000000000000004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384629</v>
      </c>
      <c r="BH12" s="664"/>
      <c r="BI12" s="664"/>
      <c r="BJ12" s="664"/>
      <c r="BK12" s="664"/>
      <c r="BL12" s="664"/>
      <c r="BM12" s="664"/>
      <c r="BN12" s="665"/>
      <c r="BO12" s="723">
        <v>51.3</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111888</v>
      </c>
      <c r="CS12" s="664"/>
      <c r="CT12" s="664"/>
      <c r="CU12" s="664"/>
      <c r="CV12" s="664"/>
      <c r="CW12" s="664"/>
      <c r="CX12" s="664"/>
      <c r="CY12" s="665"/>
      <c r="CZ12" s="723">
        <v>2.4</v>
      </c>
      <c r="DA12" s="723"/>
      <c r="DB12" s="723"/>
      <c r="DC12" s="723"/>
      <c r="DD12" s="669">
        <v>5443</v>
      </c>
      <c r="DE12" s="664"/>
      <c r="DF12" s="664"/>
      <c r="DG12" s="664"/>
      <c r="DH12" s="664"/>
      <c r="DI12" s="664"/>
      <c r="DJ12" s="664"/>
      <c r="DK12" s="664"/>
      <c r="DL12" s="664"/>
      <c r="DM12" s="664"/>
      <c r="DN12" s="664"/>
      <c r="DO12" s="664"/>
      <c r="DP12" s="665"/>
      <c r="DQ12" s="669">
        <v>111382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174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381492</v>
      </c>
      <c r="BH13" s="664"/>
      <c r="BI13" s="664"/>
      <c r="BJ13" s="664"/>
      <c r="BK13" s="664"/>
      <c r="BL13" s="664"/>
      <c r="BM13" s="664"/>
      <c r="BN13" s="665"/>
      <c r="BO13" s="723">
        <v>50.9</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484536</v>
      </c>
      <c r="CS13" s="664"/>
      <c r="CT13" s="664"/>
      <c r="CU13" s="664"/>
      <c r="CV13" s="664"/>
      <c r="CW13" s="664"/>
      <c r="CX13" s="664"/>
      <c r="CY13" s="665"/>
      <c r="CZ13" s="723">
        <v>10.5</v>
      </c>
      <c r="DA13" s="723"/>
      <c r="DB13" s="723"/>
      <c r="DC13" s="723"/>
      <c r="DD13" s="669">
        <v>168650</v>
      </c>
      <c r="DE13" s="664"/>
      <c r="DF13" s="664"/>
      <c r="DG13" s="664"/>
      <c r="DH13" s="664"/>
      <c r="DI13" s="664"/>
      <c r="DJ13" s="664"/>
      <c r="DK13" s="664"/>
      <c r="DL13" s="664"/>
      <c r="DM13" s="664"/>
      <c r="DN13" s="664"/>
      <c r="DO13" s="664"/>
      <c r="DP13" s="665"/>
      <c r="DQ13" s="669">
        <v>329294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174</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29067</v>
      </c>
      <c r="BH14" s="664"/>
      <c r="BI14" s="664"/>
      <c r="BJ14" s="664"/>
      <c r="BK14" s="664"/>
      <c r="BL14" s="664"/>
      <c r="BM14" s="664"/>
      <c r="BN14" s="665"/>
      <c r="BO14" s="723">
        <v>3.9</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232035</v>
      </c>
      <c r="CS14" s="664"/>
      <c r="CT14" s="664"/>
      <c r="CU14" s="664"/>
      <c r="CV14" s="664"/>
      <c r="CW14" s="664"/>
      <c r="CX14" s="664"/>
      <c r="CY14" s="665"/>
      <c r="CZ14" s="723">
        <v>5</v>
      </c>
      <c r="DA14" s="723"/>
      <c r="DB14" s="723"/>
      <c r="DC14" s="723"/>
      <c r="DD14" s="669">
        <v>11682</v>
      </c>
      <c r="DE14" s="664"/>
      <c r="DF14" s="664"/>
      <c r="DG14" s="664"/>
      <c r="DH14" s="664"/>
      <c r="DI14" s="664"/>
      <c r="DJ14" s="664"/>
      <c r="DK14" s="664"/>
      <c r="DL14" s="664"/>
      <c r="DM14" s="664"/>
      <c r="DN14" s="664"/>
      <c r="DO14" s="664"/>
      <c r="DP14" s="665"/>
      <c r="DQ14" s="669">
        <v>153157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26829</v>
      </c>
      <c r="S15" s="664"/>
      <c r="T15" s="664"/>
      <c r="U15" s="664"/>
      <c r="V15" s="664"/>
      <c r="W15" s="664"/>
      <c r="X15" s="664"/>
      <c r="Y15" s="665"/>
      <c r="Z15" s="723">
        <v>0.6</v>
      </c>
      <c r="AA15" s="723"/>
      <c r="AB15" s="723"/>
      <c r="AC15" s="723"/>
      <c r="AD15" s="724">
        <v>26829</v>
      </c>
      <c r="AE15" s="724"/>
      <c r="AF15" s="724"/>
      <c r="AG15" s="724"/>
      <c r="AH15" s="724"/>
      <c r="AI15" s="724"/>
      <c r="AJ15" s="724"/>
      <c r="AK15" s="724"/>
      <c r="AL15" s="666">
        <v>0.9</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38210</v>
      </c>
      <c r="BH15" s="664"/>
      <c r="BI15" s="664"/>
      <c r="BJ15" s="664"/>
      <c r="BK15" s="664"/>
      <c r="BL15" s="664"/>
      <c r="BM15" s="664"/>
      <c r="BN15" s="665"/>
      <c r="BO15" s="723">
        <v>5.0999999999999996</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517551</v>
      </c>
      <c r="CS15" s="664"/>
      <c r="CT15" s="664"/>
      <c r="CU15" s="664"/>
      <c r="CV15" s="664"/>
      <c r="CW15" s="664"/>
      <c r="CX15" s="664"/>
      <c r="CY15" s="665"/>
      <c r="CZ15" s="723">
        <v>11.2</v>
      </c>
      <c r="DA15" s="723"/>
      <c r="DB15" s="723"/>
      <c r="DC15" s="723"/>
      <c r="DD15" s="669">
        <v>52444</v>
      </c>
      <c r="DE15" s="664"/>
      <c r="DF15" s="664"/>
      <c r="DG15" s="664"/>
      <c r="DH15" s="664"/>
      <c r="DI15" s="664"/>
      <c r="DJ15" s="664"/>
      <c r="DK15" s="664"/>
      <c r="DL15" s="664"/>
      <c r="DM15" s="664"/>
      <c r="DN15" s="664"/>
      <c r="DO15" s="664"/>
      <c r="DP15" s="665"/>
      <c r="DQ15" s="669">
        <v>439442</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174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174</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463</v>
      </c>
      <c r="CS16" s="664"/>
      <c r="CT16" s="664"/>
      <c r="CU16" s="664"/>
      <c r="CV16" s="664"/>
      <c r="CW16" s="664"/>
      <c r="CX16" s="664"/>
      <c r="CY16" s="665"/>
      <c r="CZ16" s="723">
        <v>0</v>
      </c>
      <c r="DA16" s="723"/>
      <c r="DB16" s="723"/>
      <c r="DC16" s="723"/>
      <c r="DD16" s="669" t="s">
        <v>128</v>
      </c>
      <c r="DE16" s="664"/>
      <c r="DF16" s="664"/>
      <c r="DG16" s="664"/>
      <c r="DH16" s="664"/>
      <c r="DI16" s="664"/>
      <c r="DJ16" s="664"/>
      <c r="DK16" s="664"/>
      <c r="DL16" s="664"/>
      <c r="DM16" s="664"/>
      <c r="DN16" s="664"/>
      <c r="DO16" s="664"/>
      <c r="DP16" s="665"/>
      <c r="DQ16" s="669">
        <v>463</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2815</v>
      </c>
      <c r="S17" s="664"/>
      <c r="T17" s="664"/>
      <c r="U17" s="664"/>
      <c r="V17" s="664"/>
      <c r="W17" s="664"/>
      <c r="X17" s="664"/>
      <c r="Y17" s="665"/>
      <c r="Z17" s="723">
        <v>0.1</v>
      </c>
      <c r="AA17" s="723"/>
      <c r="AB17" s="723"/>
      <c r="AC17" s="723"/>
      <c r="AD17" s="724">
        <v>2815</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318804</v>
      </c>
      <c r="CS17" s="664"/>
      <c r="CT17" s="664"/>
      <c r="CU17" s="664"/>
      <c r="CV17" s="664"/>
      <c r="CW17" s="664"/>
      <c r="CX17" s="664"/>
      <c r="CY17" s="665"/>
      <c r="CZ17" s="723">
        <v>6.9</v>
      </c>
      <c r="DA17" s="723"/>
      <c r="DB17" s="723"/>
      <c r="DC17" s="723"/>
      <c r="DD17" s="669" t="s">
        <v>128</v>
      </c>
      <c r="DE17" s="664"/>
      <c r="DF17" s="664"/>
      <c r="DG17" s="664"/>
      <c r="DH17" s="664"/>
      <c r="DI17" s="664"/>
      <c r="DJ17" s="664"/>
      <c r="DK17" s="664"/>
      <c r="DL17" s="664"/>
      <c r="DM17" s="664"/>
      <c r="DN17" s="664"/>
      <c r="DO17" s="664"/>
      <c r="DP17" s="665"/>
      <c r="DQ17" s="669">
        <v>310329</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2076048</v>
      </c>
      <c r="S18" s="664"/>
      <c r="T18" s="664"/>
      <c r="U18" s="664"/>
      <c r="V18" s="664"/>
      <c r="W18" s="664"/>
      <c r="X18" s="664"/>
      <c r="Y18" s="665"/>
      <c r="Z18" s="723">
        <v>43.7</v>
      </c>
      <c r="AA18" s="723"/>
      <c r="AB18" s="723"/>
      <c r="AC18" s="723"/>
      <c r="AD18" s="724">
        <v>1797707</v>
      </c>
      <c r="AE18" s="724"/>
      <c r="AF18" s="724"/>
      <c r="AG18" s="724"/>
      <c r="AH18" s="724"/>
      <c r="AI18" s="724"/>
      <c r="AJ18" s="724"/>
      <c r="AK18" s="724"/>
      <c r="AL18" s="666">
        <v>62.4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236</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174</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1797707</v>
      </c>
      <c r="S19" s="664"/>
      <c r="T19" s="664"/>
      <c r="U19" s="664"/>
      <c r="V19" s="664"/>
      <c r="W19" s="664"/>
      <c r="X19" s="664"/>
      <c r="Y19" s="665"/>
      <c r="Z19" s="723">
        <v>37.799999999999997</v>
      </c>
      <c r="AA19" s="723"/>
      <c r="AB19" s="723"/>
      <c r="AC19" s="723"/>
      <c r="AD19" s="724">
        <v>1797707</v>
      </c>
      <c r="AE19" s="724"/>
      <c r="AF19" s="724"/>
      <c r="AG19" s="724"/>
      <c r="AH19" s="724"/>
      <c r="AI19" s="724"/>
      <c r="AJ19" s="724"/>
      <c r="AK19" s="724"/>
      <c r="AL19" s="666">
        <v>62.4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12049</v>
      </c>
      <c r="BH19" s="664"/>
      <c r="BI19" s="664"/>
      <c r="BJ19" s="664"/>
      <c r="BK19" s="664"/>
      <c r="BL19" s="664"/>
      <c r="BM19" s="664"/>
      <c r="BN19" s="665"/>
      <c r="BO19" s="723">
        <v>1.6</v>
      </c>
      <c r="BP19" s="723"/>
      <c r="BQ19" s="723"/>
      <c r="BR19" s="723"/>
      <c r="BS19" s="669" t="s">
        <v>236</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187928</v>
      </c>
      <c r="S20" s="664"/>
      <c r="T20" s="664"/>
      <c r="U20" s="664"/>
      <c r="V20" s="664"/>
      <c r="W20" s="664"/>
      <c r="X20" s="664"/>
      <c r="Y20" s="665"/>
      <c r="Z20" s="723">
        <v>4</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12049</v>
      </c>
      <c r="BH20" s="664"/>
      <c r="BI20" s="664"/>
      <c r="BJ20" s="664"/>
      <c r="BK20" s="664"/>
      <c r="BL20" s="664"/>
      <c r="BM20" s="664"/>
      <c r="BN20" s="665"/>
      <c r="BO20" s="723">
        <v>1.6</v>
      </c>
      <c r="BP20" s="723"/>
      <c r="BQ20" s="723"/>
      <c r="BR20" s="723"/>
      <c r="BS20" s="669" t="s">
        <v>174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4616795</v>
      </c>
      <c r="CS20" s="664"/>
      <c r="CT20" s="664"/>
      <c r="CU20" s="664"/>
      <c r="CV20" s="664"/>
      <c r="CW20" s="664"/>
      <c r="CX20" s="664"/>
      <c r="CY20" s="665"/>
      <c r="CZ20" s="723">
        <v>100</v>
      </c>
      <c r="DA20" s="723"/>
      <c r="DB20" s="723"/>
      <c r="DC20" s="723"/>
      <c r="DD20" s="669">
        <v>572430</v>
      </c>
      <c r="DE20" s="664"/>
      <c r="DF20" s="664"/>
      <c r="DG20" s="664"/>
      <c r="DH20" s="664"/>
      <c r="DI20" s="664"/>
      <c r="DJ20" s="664"/>
      <c r="DK20" s="664"/>
      <c r="DL20" s="664"/>
      <c r="DM20" s="664"/>
      <c r="DN20" s="664"/>
      <c r="DO20" s="664"/>
      <c r="DP20" s="665"/>
      <c r="DQ20" s="669">
        <v>3649323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90413</v>
      </c>
      <c r="S21" s="664"/>
      <c r="T21" s="664"/>
      <c r="U21" s="664"/>
      <c r="V21" s="664"/>
      <c r="W21" s="664"/>
      <c r="X21" s="664"/>
      <c r="Y21" s="665"/>
      <c r="Z21" s="723">
        <v>1.9</v>
      </c>
      <c r="AA21" s="723"/>
      <c r="AB21" s="723"/>
      <c r="AC21" s="723"/>
      <c r="AD21" s="724" t="s">
        <v>128</v>
      </c>
      <c r="AE21" s="724"/>
      <c r="AF21" s="724"/>
      <c r="AG21" s="724"/>
      <c r="AH21" s="724"/>
      <c r="AI21" s="724"/>
      <c r="AJ21" s="724"/>
      <c r="AK21" s="724"/>
      <c r="AL21" s="666" t="s">
        <v>174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12049</v>
      </c>
      <c r="BH21" s="664"/>
      <c r="BI21" s="664"/>
      <c r="BJ21" s="664"/>
      <c r="BK21" s="664"/>
      <c r="BL21" s="664"/>
      <c r="BM21" s="664"/>
      <c r="BN21" s="665"/>
      <c r="BO21" s="723">
        <v>1.6</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3076726</v>
      </c>
      <c r="S22" s="664"/>
      <c r="T22" s="664"/>
      <c r="U22" s="664"/>
      <c r="V22" s="664"/>
      <c r="W22" s="664"/>
      <c r="X22" s="664"/>
      <c r="Y22" s="665"/>
      <c r="Z22" s="723">
        <v>64.7</v>
      </c>
      <c r="AA22" s="723"/>
      <c r="AB22" s="723"/>
      <c r="AC22" s="723"/>
      <c r="AD22" s="724">
        <v>2798385</v>
      </c>
      <c r="AE22" s="724"/>
      <c r="AF22" s="724"/>
      <c r="AG22" s="724"/>
      <c r="AH22" s="724"/>
      <c r="AI22" s="724"/>
      <c r="AJ22" s="724"/>
      <c r="AK22" s="724"/>
      <c r="AL22" s="666">
        <v>97.1</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174</v>
      </c>
      <c r="BH22" s="664"/>
      <c r="BI22" s="664"/>
      <c r="BJ22" s="664"/>
      <c r="BK22" s="664"/>
      <c r="BL22" s="664"/>
      <c r="BM22" s="664"/>
      <c r="BN22" s="665"/>
      <c r="BO22" s="723" t="s">
        <v>174</v>
      </c>
      <c r="BP22" s="723"/>
      <c r="BQ22" s="723"/>
      <c r="BR22" s="723"/>
      <c r="BS22" s="669" t="s">
        <v>174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1165</v>
      </c>
      <c r="S23" s="664"/>
      <c r="T23" s="664"/>
      <c r="U23" s="664"/>
      <c r="V23" s="664"/>
      <c r="W23" s="664"/>
      <c r="X23" s="664"/>
      <c r="Y23" s="665"/>
      <c r="Z23" s="723">
        <v>0</v>
      </c>
      <c r="AA23" s="723"/>
      <c r="AB23" s="723"/>
      <c r="AC23" s="723"/>
      <c r="AD23" s="724">
        <v>1165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174</v>
      </c>
      <c r="BH23" s="664"/>
      <c r="BI23" s="664"/>
      <c r="BJ23" s="664"/>
      <c r="BK23" s="664"/>
      <c r="BL23" s="664"/>
      <c r="BM23" s="664"/>
      <c r="BN23" s="665"/>
      <c r="BO23" s="723" t="s">
        <v>128</v>
      </c>
      <c r="BP23" s="723"/>
      <c r="BQ23" s="723"/>
      <c r="BR23" s="723"/>
      <c r="BS23" s="669" t="s">
        <v>174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2156</v>
      </c>
      <c r="S24" s="664"/>
      <c r="T24" s="664"/>
      <c r="U24" s="664"/>
      <c r="V24" s="664"/>
      <c r="W24" s="664"/>
      <c r="X24" s="664"/>
      <c r="Y24" s="665"/>
      <c r="Z24" s="723">
        <v>0</v>
      </c>
      <c r="AA24" s="723"/>
      <c r="AB24" s="723"/>
      <c r="AC24" s="723"/>
      <c r="AD24" s="724" t="s">
        <v>128</v>
      </c>
      <c r="AE24" s="724"/>
      <c r="AF24" s="724"/>
      <c r="AG24" s="724"/>
      <c r="AH24" s="724"/>
      <c r="AI24" s="724"/>
      <c r="AJ24" s="724"/>
      <c r="AK24" s="724"/>
      <c r="AL24" s="666" t="s">
        <v>174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174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1449705</v>
      </c>
      <c r="CS24" s="727"/>
      <c r="CT24" s="727"/>
      <c r="CU24" s="727"/>
      <c r="CV24" s="727"/>
      <c r="CW24" s="727"/>
      <c r="CX24" s="727"/>
      <c r="CY24" s="773"/>
      <c r="CZ24" s="774">
        <v>31.4</v>
      </c>
      <c r="DA24" s="743"/>
      <c r="DB24" s="743"/>
      <c r="DC24" s="777"/>
      <c r="DD24" s="772">
        <v>1187029</v>
      </c>
      <c r="DE24" s="727"/>
      <c r="DF24" s="727"/>
      <c r="DG24" s="727"/>
      <c r="DH24" s="727"/>
      <c r="DI24" s="727"/>
      <c r="DJ24" s="727"/>
      <c r="DK24" s="773"/>
      <c r="DL24" s="772">
        <v>1167357</v>
      </c>
      <c r="DM24" s="727"/>
      <c r="DN24" s="727"/>
      <c r="DO24" s="727"/>
      <c r="DP24" s="727"/>
      <c r="DQ24" s="727"/>
      <c r="DR24" s="727"/>
      <c r="DS24" s="727"/>
      <c r="DT24" s="727"/>
      <c r="DU24" s="727"/>
      <c r="DV24" s="773"/>
      <c r="DW24" s="774">
        <v>38.799999999999997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88242</v>
      </c>
      <c r="S25" s="664"/>
      <c r="T25" s="664"/>
      <c r="U25" s="664"/>
      <c r="V25" s="664"/>
      <c r="W25" s="664"/>
      <c r="X25" s="664"/>
      <c r="Y25" s="665"/>
      <c r="Z25" s="723">
        <v>1.9</v>
      </c>
      <c r="AA25" s="723"/>
      <c r="AB25" s="723"/>
      <c r="AC25" s="723"/>
      <c r="AD25" s="724">
        <v>3693</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174</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810111</v>
      </c>
      <c r="CS25" s="662"/>
      <c r="CT25" s="662"/>
      <c r="CU25" s="662"/>
      <c r="CV25" s="662"/>
      <c r="CW25" s="662"/>
      <c r="CX25" s="662"/>
      <c r="CY25" s="663"/>
      <c r="CZ25" s="666">
        <v>17.5</v>
      </c>
      <c r="DA25" s="695"/>
      <c r="DB25" s="695"/>
      <c r="DC25" s="696"/>
      <c r="DD25" s="669">
        <v>765948</v>
      </c>
      <c r="DE25" s="662"/>
      <c r="DF25" s="662"/>
      <c r="DG25" s="662"/>
      <c r="DH25" s="662"/>
      <c r="DI25" s="662"/>
      <c r="DJ25" s="662"/>
      <c r="DK25" s="663"/>
      <c r="DL25" s="669">
        <v>750292</v>
      </c>
      <c r="DM25" s="662"/>
      <c r="DN25" s="662"/>
      <c r="DO25" s="662"/>
      <c r="DP25" s="662"/>
      <c r="DQ25" s="662"/>
      <c r="DR25" s="662"/>
      <c r="DS25" s="662"/>
      <c r="DT25" s="662"/>
      <c r="DU25" s="662"/>
      <c r="DV25" s="663"/>
      <c r="DW25" s="666">
        <v>24.9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3779</v>
      </c>
      <c r="S26" s="664"/>
      <c r="T26" s="664"/>
      <c r="U26" s="664"/>
      <c r="V26" s="664"/>
      <c r="W26" s="664"/>
      <c r="X26" s="664"/>
      <c r="Y26" s="665"/>
      <c r="Z26" s="723">
        <v>0.1</v>
      </c>
      <c r="AA26" s="723"/>
      <c r="AB26" s="723"/>
      <c r="AC26" s="723"/>
      <c r="AD26" s="724" t="s">
        <v>174</v>
      </c>
      <c r="AE26" s="724"/>
      <c r="AF26" s="724"/>
      <c r="AG26" s="724"/>
      <c r="AH26" s="724"/>
      <c r="AI26" s="724"/>
      <c r="AJ26" s="724"/>
      <c r="AK26" s="724"/>
      <c r="AL26" s="666" t="s">
        <v>174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499248</v>
      </c>
      <c r="CS26" s="664"/>
      <c r="CT26" s="664"/>
      <c r="CU26" s="664"/>
      <c r="CV26" s="664"/>
      <c r="CW26" s="664"/>
      <c r="CX26" s="664"/>
      <c r="CY26" s="665"/>
      <c r="CZ26" s="666">
        <v>10.8</v>
      </c>
      <c r="DA26" s="695"/>
      <c r="DB26" s="695"/>
      <c r="DC26" s="696"/>
      <c r="DD26" s="669">
        <v>458613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366190</v>
      </c>
      <c r="S27" s="664"/>
      <c r="T27" s="664"/>
      <c r="U27" s="664"/>
      <c r="V27" s="664"/>
      <c r="W27" s="664"/>
      <c r="X27" s="664"/>
      <c r="Y27" s="665"/>
      <c r="Z27" s="723">
        <v>7.7</v>
      </c>
      <c r="AA27" s="723"/>
      <c r="AB27" s="723"/>
      <c r="AC27" s="723"/>
      <c r="AD27" s="724" t="s">
        <v>236</v>
      </c>
      <c r="AE27" s="724"/>
      <c r="AF27" s="724"/>
      <c r="AG27" s="724"/>
      <c r="AH27" s="724"/>
      <c r="AI27" s="724"/>
      <c r="AJ27" s="724"/>
      <c r="AK27" s="724"/>
      <c r="AL27" s="666" t="s">
        <v>236</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749226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320790</v>
      </c>
      <c r="CS27" s="662"/>
      <c r="CT27" s="662"/>
      <c r="CU27" s="662"/>
      <c r="CV27" s="662"/>
      <c r="CW27" s="662"/>
      <c r="CX27" s="662"/>
      <c r="CY27" s="663"/>
      <c r="CZ27" s="666">
        <v>6.9</v>
      </c>
      <c r="DA27" s="695"/>
      <c r="DB27" s="695"/>
      <c r="DC27" s="696"/>
      <c r="DD27" s="669">
        <v>110752</v>
      </c>
      <c r="DE27" s="662"/>
      <c r="DF27" s="662"/>
      <c r="DG27" s="662"/>
      <c r="DH27" s="662"/>
      <c r="DI27" s="662"/>
      <c r="DJ27" s="662"/>
      <c r="DK27" s="663"/>
      <c r="DL27" s="669">
        <v>107808</v>
      </c>
      <c r="DM27" s="662"/>
      <c r="DN27" s="662"/>
      <c r="DO27" s="662"/>
      <c r="DP27" s="662"/>
      <c r="DQ27" s="662"/>
      <c r="DR27" s="662"/>
      <c r="DS27" s="662"/>
      <c r="DT27" s="662"/>
      <c r="DU27" s="662"/>
      <c r="DV27" s="663"/>
      <c r="DW27" s="666">
        <v>3.6</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36762</v>
      </c>
      <c r="S28" s="664"/>
      <c r="T28" s="664"/>
      <c r="U28" s="664"/>
      <c r="V28" s="664"/>
      <c r="W28" s="664"/>
      <c r="X28" s="664"/>
      <c r="Y28" s="665"/>
      <c r="Z28" s="723">
        <v>0.8</v>
      </c>
      <c r="AA28" s="723"/>
      <c r="AB28" s="723"/>
      <c r="AC28" s="723"/>
      <c r="AD28" s="724">
        <v>36762</v>
      </c>
      <c r="AE28" s="724"/>
      <c r="AF28" s="724"/>
      <c r="AG28" s="724"/>
      <c r="AH28" s="724"/>
      <c r="AI28" s="724"/>
      <c r="AJ28" s="724"/>
      <c r="AK28" s="724"/>
      <c r="AL28" s="666">
        <v>1.3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318804</v>
      </c>
      <c r="CS28" s="664"/>
      <c r="CT28" s="664"/>
      <c r="CU28" s="664"/>
      <c r="CV28" s="664"/>
      <c r="CW28" s="664"/>
      <c r="CX28" s="664"/>
      <c r="CY28" s="665"/>
      <c r="CZ28" s="666">
        <v>6.9</v>
      </c>
      <c r="DA28" s="695"/>
      <c r="DB28" s="695"/>
      <c r="DC28" s="696"/>
      <c r="DD28" s="669">
        <v>310329</v>
      </c>
      <c r="DE28" s="664"/>
      <c r="DF28" s="664"/>
      <c r="DG28" s="664"/>
      <c r="DH28" s="664"/>
      <c r="DI28" s="664"/>
      <c r="DJ28" s="664"/>
      <c r="DK28" s="665"/>
      <c r="DL28" s="669">
        <v>309257</v>
      </c>
      <c r="DM28" s="664"/>
      <c r="DN28" s="664"/>
      <c r="DO28" s="664"/>
      <c r="DP28" s="664"/>
      <c r="DQ28" s="664"/>
      <c r="DR28" s="664"/>
      <c r="DS28" s="664"/>
      <c r="DT28" s="664"/>
      <c r="DU28" s="664"/>
      <c r="DV28" s="665"/>
      <c r="DW28" s="666">
        <v>10.3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214621</v>
      </c>
      <c r="S29" s="664"/>
      <c r="T29" s="664"/>
      <c r="U29" s="664"/>
      <c r="V29" s="664"/>
      <c r="W29" s="664"/>
      <c r="X29" s="664"/>
      <c r="Y29" s="665"/>
      <c r="Z29" s="723">
        <v>4.5</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318804</v>
      </c>
      <c r="CS29" s="662"/>
      <c r="CT29" s="662"/>
      <c r="CU29" s="662"/>
      <c r="CV29" s="662"/>
      <c r="CW29" s="662"/>
      <c r="CX29" s="662"/>
      <c r="CY29" s="663"/>
      <c r="CZ29" s="666">
        <v>6.9</v>
      </c>
      <c r="DA29" s="695"/>
      <c r="DB29" s="695"/>
      <c r="DC29" s="696"/>
      <c r="DD29" s="669">
        <v>310329</v>
      </c>
      <c r="DE29" s="662"/>
      <c r="DF29" s="662"/>
      <c r="DG29" s="662"/>
      <c r="DH29" s="662"/>
      <c r="DI29" s="662"/>
      <c r="DJ29" s="662"/>
      <c r="DK29" s="663"/>
      <c r="DL29" s="669">
        <v>309257</v>
      </c>
      <c r="DM29" s="662"/>
      <c r="DN29" s="662"/>
      <c r="DO29" s="662"/>
      <c r="DP29" s="662"/>
      <c r="DQ29" s="662"/>
      <c r="DR29" s="662"/>
      <c r="DS29" s="662"/>
      <c r="DT29" s="662"/>
      <c r="DU29" s="662"/>
      <c r="DV29" s="663"/>
      <c r="DW29" s="666">
        <v>10.3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21368</v>
      </c>
      <c r="S30" s="664"/>
      <c r="T30" s="664"/>
      <c r="U30" s="664"/>
      <c r="V30" s="664"/>
      <c r="W30" s="664"/>
      <c r="X30" s="664"/>
      <c r="Y30" s="665"/>
      <c r="Z30" s="723">
        <v>0.4</v>
      </c>
      <c r="AA30" s="723"/>
      <c r="AB30" s="723"/>
      <c r="AC30" s="723"/>
      <c r="AD30" s="724">
        <v>1887</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99.2</v>
      </c>
      <c r="BH30" s="742"/>
      <c r="BI30" s="742"/>
      <c r="BJ30" s="742"/>
      <c r="BK30" s="742"/>
      <c r="BL30" s="742"/>
      <c r="BM30" s="743">
        <v>98.1</v>
      </c>
      <c r="BN30" s="742"/>
      <c r="BO30" s="742"/>
      <c r="BP30" s="742"/>
      <c r="BQ30" s="744"/>
      <c r="BR30" s="741">
        <v>99.2</v>
      </c>
      <c r="BS30" s="742"/>
      <c r="BT30" s="742"/>
      <c r="BU30" s="742"/>
      <c r="BV30" s="742"/>
      <c r="BW30" s="742"/>
      <c r="BX30" s="743">
        <v>98.3</v>
      </c>
      <c r="BY30" s="742"/>
      <c r="BZ30" s="742"/>
      <c r="CA30" s="742"/>
      <c r="CB30" s="744"/>
      <c r="CD30" s="747"/>
      <c r="CE30" s="748"/>
      <c r="CF30" s="705" t="s">
        <v>311</v>
      </c>
      <c r="CG30" s="702"/>
      <c r="CH30" s="702"/>
      <c r="CI30" s="702"/>
      <c r="CJ30" s="702"/>
      <c r="CK30" s="702"/>
      <c r="CL30" s="702"/>
      <c r="CM30" s="702"/>
      <c r="CN30" s="702"/>
      <c r="CO30" s="702"/>
      <c r="CP30" s="702"/>
      <c r="CQ30" s="703"/>
      <c r="CR30" s="661">
        <v>292596</v>
      </c>
      <c r="CS30" s="664"/>
      <c r="CT30" s="664"/>
      <c r="CU30" s="664"/>
      <c r="CV30" s="664"/>
      <c r="CW30" s="664"/>
      <c r="CX30" s="664"/>
      <c r="CY30" s="665"/>
      <c r="CZ30" s="666">
        <v>6.3</v>
      </c>
      <c r="DA30" s="695"/>
      <c r="DB30" s="695"/>
      <c r="DC30" s="696"/>
      <c r="DD30" s="669">
        <v>284375</v>
      </c>
      <c r="DE30" s="664"/>
      <c r="DF30" s="664"/>
      <c r="DG30" s="664"/>
      <c r="DH30" s="664"/>
      <c r="DI30" s="664"/>
      <c r="DJ30" s="664"/>
      <c r="DK30" s="665"/>
      <c r="DL30" s="669">
        <v>283303</v>
      </c>
      <c r="DM30" s="664"/>
      <c r="DN30" s="664"/>
      <c r="DO30" s="664"/>
      <c r="DP30" s="664"/>
      <c r="DQ30" s="664"/>
      <c r="DR30" s="664"/>
      <c r="DS30" s="664"/>
      <c r="DT30" s="664"/>
      <c r="DU30" s="664"/>
      <c r="DV30" s="665"/>
      <c r="DW30" s="666">
        <v>9.4</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19031</v>
      </c>
      <c r="S31" s="664"/>
      <c r="T31" s="664"/>
      <c r="U31" s="664"/>
      <c r="V31" s="664"/>
      <c r="W31" s="664"/>
      <c r="X31" s="664"/>
      <c r="Y31" s="665"/>
      <c r="Z31" s="723">
        <v>0.4</v>
      </c>
      <c r="AA31" s="723"/>
      <c r="AB31" s="723"/>
      <c r="AC31" s="723"/>
      <c r="AD31" s="724" t="s">
        <v>174</v>
      </c>
      <c r="AE31" s="724"/>
      <c r="AF31" s="724"/>
      <c r="AG31" s="724"/>
      <c r="AH31" s="724"/>
      <c r="AI31" s="724"/>
      <c r="AJ31" s="724"/>
      <c r="AK31" s="724"/>
      <c r="AL31" s="666" t="s">
        <v>174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98.1</v>
      </c>
      <c r="BN31" s="740"/>
      <c r="BO31" s="740"/>
      <c r="BP31" s="740"/>
      <c r="BQ31" s="701"/>
      <c r="BR31" s="739">
        <v>98.8</v>
      </c>
      <c r="BS31" s="662"/>
      <c r="BT31" s="662"/>
      <c r="BU31" s="662"/>
      <c r="BV31" s="662"/>
      <c r="BW31" s="662"/>
      <c r="BX31" s="667">
        <v>98.3</v>
      </c>
      <c r="BY31" s="740"/>
      <c r="BZ31" s="740"/>
      <c r="CA31" s="740"/>
      <c r="CB31" s="701"/>
      <c r="CD31" s="747"/>
      <c r="CE31" s="748"/>
      <c r="CF31" s="705" t="s">
        <v>315</v>
      </c>
      <c r="CG31" s="702"/>
      <c r="CH31" s="702"/>
      <c r="CI31" s="702"/>
      <c r="CJ31" s="702"/>
      <c r="CK31" s="702"/>
      <c r="CL31" s="702"/>
      <c r="CM31" s="702"/>
      <c r="CN31" s="702"/>
      <c r="CO31" s="702"/>
      <c r="CP31" s="702"/>
      <c r="CQ31" s="703"/>
      <c r="CR31" s="661">
        <v>26208</v>
      </c>
      <c r="CS31" s="662"/>
      <c r="CT31" s="662"/>
      <c r="CU31" s="662"/>
      <c r="CV31" s="662"/>
      <c r="CW31" s="662"/>
      <c r="CX31" s="662"/>
      <c r="CY31" s="663"/>
      <c r="CZ31" s="666">
        <v>0.6</v>
      </c>
      <c r="DA31" s="695"/>
      <c r="DB31" s="695"/>
      <c r="DC31" s="696"/>
      <c r="DD31" s="669">
        <v>25954</v>
      </c>
      <c r="DE31" s="662"/>
      <c r="DF31" s="662"/>
      <c r="DG31" s="662"/>
      <c r="DH31" s="662"/>
      <c r="DI31" s="662"/>
      <c r="DJ31" s="662"/>
      <c r="DK31" s="663"/>
      <c r="DL31" s="669">
        <v>25954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283310</v>
      </c>
      <c r="S32" s="664"/>
      <c r="T32" s="664"/>
      <c r="U32" s="664"/>
      <c r="V32" s="664"/>
      <c r="W32" s="664"/>
      <c r="X32" s="664"/>
      <c r="Y32" s="665"/>
      <c r="Z32" s="723">
        <v>6</v>
      </c>
      <c r="AA32" s="723"/>
      <c r="AB32" s="723"/>
      <c r="AC32" s="723"/>
      <c r="AD32" s="724" t="s">
        <v>174</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98</v>
      </c>
      <c r="BN32" s="677"/>
      <c r="BO32" s="677"/>
      <c r="BP32" s="677"/>
      <c r="BQ32" s="714"/>
      <c r="BR32" s="738">
        <v>99.4</v>
      </c>
      <c r="BS32" s="677"/>
      <c r="BT32" s="677"/>
      <c r="BU32" s="677"/>
      <c r="BV32" s="677"/>
      <c r="BW32" s="677"/>
      <c r="BX32" s="721">
        <v>98.2</v>
      </c>
      <c r="BY32" s="677"/>
      <c r="BZ32" s="677"/>
      <c r="CA32" s="677"/>
      <c r="CB32" s="714"/>
      <c r="CD32" s="749"/>
      <c r="CE32" s="750"/>
      <c r="CF32" s="705" t="s">
        <v>318</v>
      </c>
      <c r="CG32" s="702"/>
      <c r="CH32" s="702"/>
      <c r="CI32" s="702"/>
      <c r="CJ32" s="702"/>
      <c r="CK32" s="702"/>
      <c r="CL32" s="702"/>
      <c r="CM32" s="702"/>
      <c r="CN32" s="702"/>
      <c r="CO32" s="702"/>
      <c r="CP32" s="702"/>
      <c r="CQ32" s="703"/>
      <c r="CR32" s="661" t="s">
        <v>174</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174</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89603</v>
      </c>
      <c r="S33" s="664"/>
      <c r="T33" s="664"/>
      <c r="U33" s="664"/>
      <c r="V33" s="664"/>
      <c r="W33" s="664"/>
      <c r="X33" s="664"/>
      <c r="Y33" s="665"/>
      <c r="Z33" s="723">
        <v>1.9</v>
      </c>
      <c r="AA33" s="723"/>
      <c r="AB33" s="723"/>
      <c r="AC33" s="723"/>
      <c r="AD33" s="724" t="s">
        <v>236</v>
      </c>
      <c r="AE33" s="724"/>
      <c r="AF33" s="724"/>
      <c r="AG33" s="724"/>
      <c r="AH33" s="724"/>
      <c r="AI33" s="724"/>
      <c r="AJ33" s="724"/>
      <c r="AK33" s="724"/>
      <c r="AL33" s="666" t="s">
        <v>174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2594197</v>
      </c>
      <c r="CS33" s="662"/>
      <c r="CT33" s="662"/>
      <c r="CU33" s="662"/>
      <c r="CV33" s="662"/>
      <c r="CW33" s="662"/>
      <c r="CX33" s="662"/>
      <c r="CY33" s="663"/>
      <c r="CZ33" s="666">
        <v>56.2</v>
      </c>
      <c r="DA33" s="695"/>
      <c r="DB33" s="695"/>
      <c r="DC33" s="696"/>
      <c r="DD33" s="669">
        <v>2199867</v>
      </c>
      <c r="DE33" s="662"/>
      <c r="DF33" s="662"/>
      <c r="DG33" s="662"/>
      <c r="DH33" s="662"/>
      <c r="DI33" s="662"/>
      <c r="DJ33" s="662"/>
      <c r="DK33" s="663"/>
      <c r="DL33" s="669">
        <v>1462519</v>
      </c>
      <c r="DM33" s="662"/>
      <c r="DN33" s="662"/>
      <c r="DO33" s="662"/>
      <c r="DP33" s="662"/>
      <c r="DQ33" s="662"/>
      <c r="DR33" s="662"/>
      <c r="DS33" s="662"/>
      <c r="DT33" s="662"/>
      <c r="DU33" s="662"/>
      <c r="DV33" s="663"/>
      <c r="DW33" s="666">
        <v>48.6</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134018</v>
      </c>
      <c r="S34" s="664"/>
      <c r="T34" s="664"/>
      <c r="U34" s="664"/>
      <c r="V34" s="664"/>
      <c r="W34" s="664"/>
      <c r="X34" s="664"/>
      <c r="Y34" s="665"/>
      <c r="Z34" s="723">
        <v>2.8</v>
      </c>
      <c r="AA34" s="723"/>
      <c r="AB34" s="723"/>
      <c r="AC34" s="723"/>
      <c r="AD34" s="724">
        <v>41263</v>
      </c>
      <c r="AE34" s="724"/>
      <c r="AF34" s="724"/>
      <c r="AG34" s="724"/>
      <c r="AH34" s="724"/>
      <c r="AI34" s="724"/>
      <c r="AJ34" s="724"/>
      <c r="AK34" s="724"/>
      <c r="AL34" s="666">
        <v>1.4</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765976</v>
      </c>
      <c r="CS34" s="664"/>
      <c r="CT34" s="664"/>
      <c r="CU34" s="664"/>
      <c r="CV34" s="664"/>
      <c r="CW34" s="664"/>
      <c r="CX34" s="664"/>
      <c r="CY34" s="665"/>
      <c r="CZ34" s="666">
        <v>16.600000000000001</v>
      </c>
      <c r="DA34" s="695"/>
      <c r="DB34" s="695"/>
      <c r="DC34" s="696"/>
      <c r="DD34" s="669">
        <v>615683</v>
      </c>
      <c r="DE34" s="664"/>
      <c r="DF34" s="664"/>
      <c r="DG34" s="664"/>
      <c r="DH34" s="664"/>
      <c r="DI34" s="664"/>
      <c r="DJ34" s="664"/>
      <c r="DK34" s="665"/>
      <c r="DL34" s="669">
        <v>515728</v>
      </c>
      <c r="DM34" s="664"/>
      <c r="DN34" s="664"/>
      <c r="DO34" s="664"/>
      <c r="DP34" s="664"/>
      <c r="DQ34" s="664"/>
      <c r="DR34" s="664"/>
      <c r="DS34" s="664"/>
      <c r="DT34" s="664"/>
      <c r="DU34" s="664"/>
      <c r="DV34" s="665"/>
      <c r="DW34" s="666">
        <v>17.100000000000001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415508</v>
      </c>
      <c r="S35" s="664"/>
      <c r="T35" s="664"/>
      <c r="U35" s="664"/>
      <c r="V35" s="664"/>
      <c r="W35" s="664"/>
      <c r="X35" s="664"/>
      <c r="Y35" s="665"/>
      <c r="Z35" s="723">
        <v>8.6999999999999993</v>
      </c>
      <c r="AA35" s="723"/>
      <c r="AB35" s="723"/>
      <c r="AC35" s="723"/>
      <c r="AD35" s="724" t="s">
        <v>128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526129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99206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113046</v>
      </c>
      <c r="CS35" s="662"/>
      <c r="CT35" s="662"/>
      <c r="CU35" s="662"/>
      <c r="CV35" s="662"/>
      <c r="CW35" s="662"/>
      <c r="CX35" s="662"/>
      <c r="CY35" s="663"/>
      <c r="CZ35" s="666">
        <v>2.4</v>
      </c>
      <c r="DA35" s="695"/>
      <c r="DB35" s="695"/>
      <c r="DC35" s="696"/>
      <c r="DD35" s="669">
        <v>98623</v>
      </c>
      <c r="DE35" s="662"/>
      <c r="DF35" s="662"/>
      <c r="DG35" s="662"/>
      <c r="DH35" s="662"/>
      <c r="DI35" s="662"/>
      <c r="DJ35" s="662"/>
      <c r="DK35" s="663"/>
      <c r="DL35" s="669">
        <v>93056</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174</v>
      </c>
      <c r="S36" s="664"/>
      <c r="T36" s="664"/>
      <c r="U36" s="664"/>
      <c r="V36" s="664"/>
      <c r="W36" s="664"/>
      <c r="X36" s="664"/>
      <c r="Y36" s="665"/>
      <c r="Z36" s="723" t="s">
        <v>128</v>
      </c>
      <c r="AA36" s="723"/>
      <c r="AB36" s="723"/>
      <c r="AC36" s="723"/>
      <c r="AD36" s="724" t="s">
        <v>174</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244549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99104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1109364</v>
      </c>
      <c r="CS36" s="664"/>
      <c r="CT36" s="664"/>
      <c r="CU36" s="664"/>
      <c r="CV36" s="664"/>
      <c r="CW36" s="664"/>
      <c r="CX36" s="664"/>
      <c r="CY36" s="665"/>
      <c r="CZ36" s="666">
        <v>24</v>
      </c>
      <c r="DA36" s="695"/>
      <c r="DB36" s="695"/>
      <c r="DC36" s="696"/>
      <c r="DD36" s="669">
        <v>958433</v>
      </c>
      <c r="DE36" s="664"/>
      <c r="DF36" s="664"/>
      <c r="DG36" s="664"/>
      <c r="DH36" s="664"/>
      <c r="DI36" s="664"/>
      <c r="DJ36" s="664"/>
      <c r="DK36" s="665"/>
      <c r="DL36" s="669">
        <v>573111</v>
      </c>
      <c r="DM36" s="664"/>
      <c r="DN36" s="664"/>
      <c r="DO36" s="664"/>
      <c r="DP36" s="664"/>
      <c r="DQ36" s="664"/>
      <c r="DR36" s="664"/>
      <c r="DS36" s="664"/>
      <c r="DT36" s="664"/>
      <c r="DU36" s="664"/>
      <c r="DV36" s="665"/>
      <c r="DW36" s="666">
        <v>19</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126708</v>
      </c>
      <c r="S37" s="664"/>
      <c r="T37" s="664"/>
      <c r="U37" s="664"/>
      <c r="V37" s="664"/>
      <c r="W37" s="664"/>
      <c r="X37" s="664"/>
      <c r="Y37" s="665"/>
      <c r="Z37" s="723">
        <v>2.7</v>
      </c>
      <c r="AA37" s="723"/>
      <c r="AB37" s="723"/>
      <c r="AC37" s="723"/>
      <c r="AD37" s="724" t="s">
        <v>174</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v>2898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906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878219</v>
      </c>
      <c r="CS37" s="662"/>
      <c r="CT37" s="662"/>
      <c r="CU37" s="662"/>
      <c r="CV37" s="662"/>
      <c r="CW37" s="662"/>
      <c r="CX37" s="662"/>
      <c r="CY37" s="663"/>
      <c r="CZ37" s="666">
        <v>19</v>
      </c>
      <c r="DA37" s="695"/>
      <c r="DB37" s="695"/>
      <c r="DC37" s="696"/>
      <c r="DD37" s="669">
        <v>810619</v>
      </c>
      <c r="DE37" s="662"/>
      <c r="DF37" s="662"/>
      <c r="DG37" s="662"/>
      <c r="DH37" s="662"/>
      <c r="DI37" s="662"/>
      <c r="DJ37" s="662"/>
      <c r="DK37" s="663"/>
      <c r="DL37" s="669">
        <v>476976</v>
      </c>
      <c r="DM37" s="662"/>
      <c r="DN37" s="662"/>
      <c r="DO37" s="662"/>
      <c r="DP37" s="662"/>
      <c r="DQ37" s="662"/>
      <c r="DR37" s="662"/>
      <c r="DS37" s="662"/>
      <c r="DT37" s="662"/>
      <c r="DU37" s="662"/>
      <c r="DV37" s="663"/>
      <c r="DW37" s="666">
        <v>15.8</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4752479</v>
      </c>
      <c r="S38" s="713"/>
      <c r="T38" s="713"/>
      <c r="U38" s="713"/>
      <c r="V38" s="713"/>
      <c r="W38" s="713"/>
      <c r="X38" s="713"/>
      <c r="Y38" s="718"/>
      <c r="Z38" s="719">
        <v>100</v>
      </c>
      <c r="AA38" s="719"/>
      <c r="AB38" s="719"/>
      <c r="AC38" s="719"/>
      <c r="AD38" s="720">
        <v>2883155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1632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526129</v>
      </c>
      <c r="CS38" s="664"/>
      <c r="CT38" s="664"/>
      <c r="CU38" s="664"/>
      <c r="CV38" s="664"/>
      <c r="CW38" s="664"/>
      <c r="CX38" s="664"/>
      <c r="CY38" s="665"/>
      <c r="CZ38" s="666">
        <v>11.4</v>
      </c>
      <c r="DA38" s="695"/>
      <c r="DB38" s="695"/>
      <c r="DC38" s="696"/>
      <c r="DD38" s="669">
        <v>485223</v>
      </c>
      <c r="DE38" s="664"/>
      <c r="DF38" s="664"/>
      <c r="DG38" s="664"/>
      <c r="DH38" s="664"/>
      <c r="DI38" s="664"/>
      <c r="DJ38" s="664"/>
      <c r="DK38" s="665"/>
      <c r="DL38" s="669">
        <v>240624</v>
      </c>
      <c r="DM38" s="664"/>
      <c r="DN38" s="664"/>
      <c r="DO38" s="664"/>
      <c r="DP38" s="664"/>
      <c r="DQ38" s="664"/>
      <c r="DR38" s="664"/>
      <c r="DS38" s="664"/>
      <c r="DT38" s="664"/>
      <c r="DU38" s="664"/>
      <c r="DV38" s="665"/>
      <c r="DW38" s="666">
        <v>8</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128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25042</v>
      </c>
      <c r="CS39" s="662"/>
      <c r="CT39" s="662"/>
      <c r="CU39" s="662"/>
      <c r="CV39" s="662"/>
      <c r="CW39" s="662"/>
      <c r="CX39" s="662"/>
      <c r="CY39" s="663"/>
      <c r="CZ39" s="666">
        <v>0.5</v>
      </c>
      <c r="DA39" s="695"/>
      <c r="DB39" s="695"/>
      <c r="DC39" s="696"/>
      <c r="DD39" s="669">
        <v>1905</v>
      </c>
      <c r="DE39" s="662"/>
      <c r="DF39" s="662"/>
      <c r="DG39" s="662"/>
      <c r="DH39" s="662"/>
      <c r="DI39" s="662"/>
      <c r="DJ39" s="662"/>
      <c r="DK39" s="663"/>
      <c r="DL39" s="669" t="s">
        <v>236</v>
      </c>
      <c r="DM39" s="662"/>
      <c r="DN39" s="662"/>
      <c r="DO39" s="662"/>
      <c r="DP39" s="662"/>
      <c r="DQ39" s="662"/>
      <c r="DR39" s="662"/>
      <c r="DS39" s="662"/>
      <c r="DT39" s="662"/>
      <c r="DU39" s="662"/>
      <c r="DV39" s="663"/>
      <c r="DW39" s="666" t="s">
        <v>236</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58876</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54640</v>
      </c>
      <c r="CS40" s="664"/>
      <c r="CT40" s="664"/>
      <c r="CU40" s="664"/>
      <c r="CV40" s="664"/>
      <c r="CW40" s="664"/>
      <c r="CX40" s="664"/>
      <c r="CY40" s="665"/>
      <c r="CZ40" s="666">
        <v>1.2</v>
      </c>
      <c r="DA40" s="695"/>
      <c r="DB40" s="695"/>
      <c r="DC40" s="696"/>
      <c r="DD40" s="669">
        <v>40000</v>
      </c>
      <c r="DE40" s="664"/>
      <c r="DF40" s="664"/>
      <c r="DG40" s="664"/>
      <c r="DH40" s="664"/>
      <c r="DI40" s="664"/>
      <c r="DJ40" s="664"/>
      <c r="DK40" s="665"/>
      <c r="DL40" s="669">
        <v>40000</v>
      </c>
      <c r="DM40" s="664"/>
      <c r="DN40" s="664"/>
      <c r="DO40" s="664"/>
      <c r="DP40" s="664"/>
      <c r="DQ40" s="664"/>
      <c r="DR40" s="664"/>
      <c r="DS40" s="664"/>
      <c r="DT40" s="664"/>
      <c r="DU40" s="664"/>
      <c r="DV40" s="665"/>
      <c r="DW40" s="666">
        <v>1.3</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219806</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236</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572893</v>
      </c>
      <c r="CS42" s="664"/>
      <c r="CT42" s="664"/>
      <c r="CU42" s="664"/>
      <c r="CV42" s="664"/>
      <c r="CW42" s="664"/>
      <c r="CX42" s="664"/>
      <c r="CY42" s="665"/>
      <c r="CZ42" s="666">
        <v>12.4</v>
      </c>
      <c r="DA42" s="667"/>
      <c r="DB42" s="667"/>
      <c r="DC42" s="668"/>
      <c r="DD42" s="669">
        <v>262427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8817</v>
      </c>
      <c r="CS43" s="662"/>
      <c r="CT43" s="662"/>
      <c r="CU43" s="662"/>
      <c r="CV43" s="662"/>
      <c r="CW43" s="662"/>
      <c r="CX43" s="662"/>
      <c r="CY43" s="663"/>
      <c r="CZ43" s="666">
        <v>0.2</v>
      </c>
      <c r="DA43" s="695"/>
      <c r="DB43" s="695"/>
      <c r="DC43" s="696"/>
      <c r="DD43" s="669">
        <v>8817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572430</v>
      </c>
      <c r="CS44" s="664"/>
      <c r="CT44" s="664"/>
      <c r="CU44" s="664"/>
      <c r="CV44" s="664"/>
      <c r="CW44" s="664"/>
      <c r="CX44" s="664"/>
      <c r="CY44" s="665"/>
      <c r="CZ44" s="666">
        <v>12.4</v>
      </c>
      <c r="DA44" s="667"/>
      <c r="DB44" s="667"/>
      <c r="DC44" s="668"/>
      <c r="DD44" s="669">
        <v>261964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126436</v>
      </c>
      <c r="CS45" s="662"/>
      <c r="CT45" s="662"/>
      <c r="CU45" s="662"/>
      <c r="CV45" s="662"/>
      <c r="CW45" s="662"/>
      <c r="CX45" s="662"/>
      <c r="CY45" s="663"/>
      <c r="CZ45" s="666">
        <v>2.7</v>
      </c>
      <c r="DA45" s="695"/>
      <c r="DB45" s="695"/>
      <c r="DC45" s="696"/>
      <c r="DD45" s="669">
        <v>27264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434857</v>
      </c>
      <c r="CS46" s="664"/>
      <c r="CT46" s="664"/>
      <c r="CU46" s="664"/>
      <c r="CV46" s="664"/>
      <c r="CW46" s="664"/>
      <c r="CX46" s="664"/>
      <c r="CY46" s="665"/>
      <c r="CZ46" s="666">
        <v>9.4</v>
      </c>
      <c r="DA46" s="667"/>
      <c r="DB46" s="667"/>
      <c r="DC46" s="668"/>
      <c r="DD46" s="669">
        <v>233012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463</v>
      </c>
      <c r="CS47" s="662"/>
      <c r="CT47" s="662"/>
      <c r="CU47" s="662"/>
      <c r="CV47" s="662"/>
      <c r="CW47" s="662"/>
      <c r="CX47" s="662"/>
      <c r="CY47" s="663"/>
      <c r="CZ47" s="666">
        <v>0</v>
      </c>
      <c r="DA47" s="695"/>
      <c r="DB47" s="695"/>
      <c r="DC47" s="696"/>
      <c r="DD47" s="669">
        <v>463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4616795</v>
      </c>
      <c r="CS49" s="677"/>
      <c r="CT49" s="677"/>
      <c r="CU49" s="677"/>
      <c r="CV49" s="677"/>
      <c r="CW49" s="677"/>
      <c r="CX49" s="677"/>
      <c r="CY49" s="678"/>
      <c r="CZ49" s="679">
        <v>100</v>
      </c>
      <c r="DA49" s="680"/>
      <c r="DB49" s="680"/>
      <c r="DC49" s="681"/>
      <c r="DD49" s="682">
        <v>3649323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7tC+rQV5v9fLJdcxANpzf8OyBx9w2D2fr8kPVEiXfXstlKPkCMRY3i1EEsRbWm/Eo8NEWy3zAyS/1kNcXwfCsg==" saltValue="jvFrmWYRo8EafZJphvD+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4735</v>
      </c>
      <c r="R7" s="1194"/>
      <c r="S7" s="1194"/>
      <c r="T7" s="1194"/>
      <c r="U7" s="1194"/>
      <c r="V7" s="1194">
        <v>4600</v>
      </c>
      <c r="W7" s="1194"/>
      <c r="X7" s="1194"/>
      <c r="Y7" s="1194"/>
      <c r="Z7" s="1194"/>
      <c r="AA7" s="1194">
        <v>135</v>
      </c>
      <c r="AB7" s="1194"/>
      <c r="AC7" s="1194"/>
      <c r="AD7" s="1194"/>
      <c r="AE7" s="1195"/>
      <c r="AF7" s="1196">
        <v>121</v>
      </c>
      <c r="AG7" s="1197"/>
      <c r="AH7" s="1197"/>
      <c r="AI7" s="1197"/>
      <c r="AJ7" s="1198"/>
      <c r="AK7" s="1180">
        <v>283</v>
      </c>
      <c r="AL7" s="1181"/>
      <c r="AM7" s="1181"/>
      <c r="AN7" s="1181"/>
      <c r="AO7" s="1181"/>
      <c r="AP7" s="1181">
        <v>3971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0</v>
      </c>
      <c r="CI7" s="1178"/>
      <c r="CJ7" s="1178"/>
      <c r="CK7" s="1178"/>
      <c r="CL7" s="1179"/>
      <c r="CM7" s="1177">
        <v>-9</v>
      </c>
      <c r="CN7" s="1178"/>
      <c r="CO7" s="1178"/>
      <c r="CP7" s="1178"/>
      <c r="CQ7" s="1179"/>
      <c r="CR7" s="1177">
        <v>10</v>
      </c>
      <c r="CS7" s="1178"/>
      <c r="CT7" s="1178"/>
      <c r="CU7" s="1178"/>
      <c r="CV7" s="1179"/>
      <c r="CW7" s="1177" t="s">
        <v>610</v>
      </c>
      <c r="CX7" s="1178"/>
      <c r="CY7" s="1178"/>
      <c r="CZ7" s="1178"/>
      <c r="DA7" s="1179"/>
      <c r="DB7" s="1177" t="s">
        <v>610</v>
      </c>
      <c r="DC7" s="1178"/>
      <c r="DD7" s="1178"/>
      <c r="DE7" s="1178"/>
      <c r="DF7" s="1179"/>
      <c r="DG7" s="1177" t="s">
        <v>610</v>
      </c>
      <c r="DH7" s="1178"/>
      <c r="DI7" s="1178"/>
      <c r="DJ7" s="1178"/>
      <c r="DK7" s="1179"/>
      <c r="DL7" s="1177" t="s">
        <v>610</v>
      </c>
      <c r="DM7" s="1178"/>
      <c r="DN7" s="1178"/>
      <c r="DO7" s="1178"/>
      <c r="DP7" s="1179"/>
      <c r="DQ7" s="1177" t="s">
        <v>610</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18</v>
      </c>
      <c r="R8" s="1133"/>
      <c r="S8" s="1133"/>
      <c r="T8" s="1133"/>
      <c r="U8" s="1133"/>
      <c r="V8" s="1133">
        <v>17</v>
      </c>
      <c r="W8" s="1133"/>
      <c r="X8" s="1133"/>
      <c r="Y8" s="1133"/>
      <c r="Z8" s="1133"/>
      <c r="AA8" s="1133">
        <v>1</v>
      </c>
      <c r="AB8" s="1133"/>
      <c r="AC8" s="1133"/>
      <c r="AD8" s="1133"/>
      <c r="AE8" s="1134"/>
      <c r="AF8" s="1108">
        <v>1</v>
      </c>
      <c r="AG8" s="1109"/>
      <c r="AH8" s="1109"/>
      <c r="AI8" s="1109"/>
      <c r="AJ8" s="1110"/>
      <c r="AK8" s="1175" t="s">
        <v>582</v>
      </c>
      <c r="AL8" s="1176"/>
      <c r="AM8" s="1176"/>
      <c r="AN8" s="1176"/>
      <c r="AO8" s="1176"/>
      <c r="AP8" s="1176" t="s">
        <v>583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4752</v>
      </c>
      <c r="R23" s="1158"/>
      <c r="S23" s="1158"/>
      <c r="T23" s="1158"/>
      <c r="U23" s="1158"/>
      <c r="V23" s="1158">
        <v>4617</v>
      </c>
      <c r="W23" s="1158"/>
      <c r="X23" s="1158"/>
      <c r="Y23" s="1158"/>
      <c r="Z23" s="1158"/>
      <c r="AA23" s="1158">
        <v>135</v>
      </c>
      <c r="AB23" s="1158"/>
      <c r="AC23" s="1158"/>
      <c r="AD23" s="1158"/>
      <c r="AE23" s="1159"/>
      <c r="AF23" s="1160">
        <v>123</v>
      </c>
      <c r="AG23" s="1158"/>
      <c r="AH23" s="1158"/>
      <c r="AI23" s="1158"/>
      <c r="AJ23" s="1161"/>
      <c r="AK23" s="1162"/>
      <c r="AL23" s="1163"/>
      <c r="AM23" s="1163"/>
      <c r="AN23" s="1163"/>
      <c r="AO23" s="1163"/>
      <c r="AP23" s="1158">
        <v>3971</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914</v>
      </c>
      <c r="R28" s="1143"/>
      <c r="S28" s="1143"/>
      <c r="T28" s="1143"/>
      <c r="U28" s="1143"/>
      <c r="V28" s="1143">
        <v>815</v>
      </c>
      <c r="W28" s="1143"/>
      <c r="X28" s="1143"/>
      <c r="Y28" s="1143"/>
      <c r="Z28" s="1143"/>
      <c r="AA28" s="1143">
        <v>99</v>
      </c>
      <c r="AB28" s="1143"/>
      <c r="AC28" s="1143"/>
      <c r="AD28" s="1143"/>
      <c r="AE28" s="1144"/>
      <c r="AF28" s="1145">
        <v>99</v>
      </c>
      <c r="AG28" s="1143"/>
      <c r="AH28" s="1143"/>
      <c r="AI28" s="1143"/>
      <c r="AJ28" s="1146"/>
      <c r="AK28" s="1147">
        <v>94</v>
      </c>
      <c r="AL28" s="1135"/>
      <c r="AM28" s="1135"/>
      <c r="AN28" s="1135"/>
      <c r="AO28" s="1135"/>
      <c r="AP28" s="1135" t="s">
        <v>596</v>
      </c>
      <c r="AQ28" s="1135"/>
      <c r="AR28" s="1135"/>
      <c r="AS28" s="1135"/>
      <c r="AT28" s="1135"/>
      <c r="AU28" s="1135" t="s">
        <v>583</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760</v>
      </c>
      <c r="R29" s="1133"/>
      <c r="S29" s="1133"/>
      <c r="T29" s="1133"/>
      <c r="U29" s="1133"/>
      <c r="V29" s="1133">
        <v>725</v>
      </c>
      <c r="W29" s="1133"/>
      <c r="X29" s="1133"/>
      <c r="Y29" s="1133"/>
      <c r="Z29" s="1133"/>
      <c r="AA29" s="1133">
        <v>35</v>
      </c>
      <c r="AB29" s="1133"/>
      <c r="AC29" s="1133"/>
      <c r="AD29" s="1133"/>
      <c r="AE29" s="1134"/>
      <c r="AF29" s="1108">
        <v>35</v>
      </c>
      <c r="AG29" s="1109"/>
      <c r="AH29" s="1109"/>
      <c r="AI29" s="1109"/>
      <c r="AJ29" s="1110"/>
      <c r="AK29" s="1069">
        <v>110</v>
      </c>
      <c r="AL29" s="1060"/>
      <c r="AM29" s="1060"/>
      <c r="AN29" s="1060"/>
      <c r="AO29" s="1060"/>
      <c r="AP29" s="1060" t="s">
        <v>583</v>
      </c>
      <c r="AQ29" s="1060"/>
      <c r="AR29" s="1060"/>
      <c r="AS29" s="1060"/>
      <c r="AT29" s="1060"/>
      <c r="AU29" s="1060" t="s">
        <v>597</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72</v>
      </c>
      <c r="R30" s="1133"/>
      <c r="S30" s="1133"/>
      <c r="T30" s="1133"/>
      <c r="U30" s="1133"/>
      <c r="V30" s="1133">
        <v>71</v>
      </c>
      <c r="W30" s="1133"/>
      <c r="X30" s="1133"/>
      <c r="Y30" s="1133"/>
      <c r="Z30" s="1133"/>
      <c r="AA30" s="1133">
        <v>1</v>
      </c>
      <c r="AB30" s="1133"/>
      <c r="AC30" s="1133"/>
      <c r="AD30" s="1133"/>
      <c r="AE30" s="1134"/>
      <c r="AF30" s="1108">
        <v>1</v>
      </c>
      <c r="AG30" s="1109"/>
      <c r="AH30" s="1109"/>
      <c r="AI30" s="1109"/>
      <c r="AJ30" s="1110"/>
      <c r="AK30" s="1069">
        <v>27</v>
      </c>
      <c r="AL30" s="1060"/>
      <c r="AM30" s="1060"/>
      <c r="AN30" s="1060"/>
      <c r="AO30" s="1060"/>
      <c r="AP30" s="1060" t="s">
        <v>583</v>
      </c>
      <c r="AQ30" s="1060"/>
      <c r="AR30" s="1060"/>
      <c r="AS30" s="1060"/>
      <c r="AT30" s="1060"/>
      <c r="AU30" s="1060" t="s">
        <v>583</v>
      </c>
      <c r="AV30" s="1060"/>
      <c r="AW30" s="1060"/>
      <c r="AX30" s="1060"/>
      <c r="AY30" s="1060"/>
      <c r="AZ30" s="1131" t="s">
        <v>598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8</v>
      </c>
      <c r="R31" s="1133"/>
      <c r="S31" s="1133"/>
      <c r="T31" s="1133"/>
      <c r="U31" s="1133"/>
      <c r="V31" s="1133">
        <v>7</v>
      </c>
      <c r="W31" s="1133"/>
      <c r="X31" s="1133"/>
      <c r="Y31" s="1133"/>
      <c r="Z31" s="1133"/>
      <c r="AA31" s="1133">
        <v>1</v>
      </c>
      <c r="AB31" s="1133"/>
      <c r="AC31" s="1133"/>
      <c r="AD31" s="1133"/>
      <c r="AE31" s="1134"/>
      <c r="AF31" s="1108">
        <v>0</v>
      </c>
      <c r="AG31" s="1109"/>
      <c r="AH31" s="1109"/>
      <c r="AI31" s="1109"/>
      <c r="AJ31" s="1110"/>
      <c r="AK31" s="1069">
        <v>6</v>
      </c>
      <c r="AL31" s="1060"/>
      <c r="AM31" s="1060"/>
      <c r="AN31" s="1060"/>
      <c r="AO31" s="1060"/>
      <c r="AP31" s="1060" t="s">
        <v>583</v>
      </c>
      <c r="AQ31" s="1060"/>
      <c r="AR31" s="1060"/>
      <c r="AS31" s="1060"/>
      <c r="AT31" s="1060"/>
      <c r="AU31" s="1060" t="s">
        <v>583</v>
      </c>
      <c r="AV31" s="1060"/>
      <c r="AW31" s="1060"/>
      <c r="AX31" s="1060"/>
      <c r="AY31" s="1060"/>
      <c r="AZ31" s="1131" t="s">
        <v>583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178</v>
      </c>
      <c r="R32" s="1133"/>
      <c r="S32" s="1133"/>
      <c r="T32" s="1133"/>
      <c r="U32" s="1133"/>
      <c r="V32" s="1133">
        <v>173</v>
      </c>
      <c r="W32" s="1133"/>
      <c r="X32" s="1133"/>
      <c r="Y32" s="1133"/>
      <c r="Z32" s="1133"/>
      <c r="AA32" s="1133">
        <v>5</v>
      </c>
      <c r="AB32" s="1133"/>
      <c r="AC32" s="1133"/>
      <c r="AD32" s="1133"/>
      <c r="AE32" s="1134"/>
      <c r="AF32" s="1108">
        <v>146</v>
      </c>
      <c r="AG32" s="1109"/>
      <c r="AH32" s="1109"/>
      <c r="AI32" s="1109"/>
      <c r="AJ32" s="1110"/>
      <c r="AK32" s="1069" t="s">
        <v>599</v>
      </c>
      <c r="AL32" s="1060"/>
      <c r="AM32" s="1060"/>
      <c r="AN32" s="1060"/>
      <c r="AO32" s="1060"/>
      <c r="AP32" s="1060">
        <v>307</v>
      </c>
      <c r="AQ32" s="1060"/>
      <c r="AR32" s="1060"/>
      <c r="AS32" s="1060"/>
      <c r="AT32" s="1060"/>
      <c r="AU32" s="1060">
        <v>29</v>
      </c>
      <c r="AV32" s="1060"/>
      <c r="AW32" s="1060"/>
      <c r="AX32" s="1060"/>
      <c r="AY32" s="1060"/>
      <c r="AZ32" s="1131" t="s">
        <v>600</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365</v>
      </c>
      <c r="R33" s="1133"/>
      <c r="S33" s="1133"/>
      <c r="T33" s="1133"/>
      <c r="U33" s="1133"/>
      <c r="V33" s="1133">
        <v>354</v>
      </c>
      <c r="W33" s="1133"/>
      <c r="X33" s="1133"/>
      <c r="Y33" s="1133"/>
      <c r="Z33" s="1133"/>
      <c r="AA33" s="1133">
        <v>11</v>
      </c>
      <c r="AB33" s="1133"/>
      <c r="AC33" s="1133"/>
      <c r="AD33" s="1133"/>
      <c r="AE33" s="1134"/>
      <c r="AF33" s="1108">
        <v>11</v>
      </c>
      <c r="AG33" s="1109"/>
      <c r="AH33" s="1109"/>
      <c r="AI33" s="1109"/>
      <c r="AJ33" s="1110"/>
      <c r="AK33" s="1069">
        <v>255</v>
      </c>
      <c r="AL33" s="1060"/>
      <c r="AM33" s="1060"/>
      <c r="AN33" s="1060"/>
      <c r="AO33" s="1060"/>
      <c r="AP33" s="1060">
        <v>2143</v>
      </c>
      <c r="AQ33" s="1060"/>
      <c r="AR33" s="1060"/>
      <c r="AS33" s="1060"/>
      <c r="AT33" s="1060"/>
      <c r="AU33" s="1060">
        <v>2107</v>
      </c>
      <c r="AV33" s="1060"/>
      <c r="AW33" s="1060"/>
      <c r="AX33" s="1060"/>
      <c r="AY33" s="1060"/>
      <c r="AZ33" s="1131" t="s">
        <v>599</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91</v>
      </c>
      <c r="R34" s="1133"/>
      <c r="S34" s="1133"/>
      <c r="T34" s="1133"/>
      <c r="U34" s="1133"/>
      <c r="V34" s="1133">
        <v>90</v>
      </c>
      <c r="W34" s="1133"/>
      <c r="X34" s="1133"/>
      <c r="Y34" s="1133"/>
      <c r="Z34" s="1133"/>
      <c r="AA34" s="1133">
        <v>1</v>
      </c>
      <c r="AB34" s="1133"/>
      <c r="AC34" s="1133"/>
      <c r="AD34" s="1133"/>
      <c r="AE34" s="1134"/>
      <c r="AF34" s="1108" t="s">
        <v>409</v>
      </c>
      <c r="AG34" s="1109"/>
      <c r="AH34" s="1109"/>
      <c r="AI34" s="1109"/>
      <c r="AJ34" s="1110"/>
      <c r="AK34" s="1069">
        <v>3</v>
      </c>
      <c r="AL34" s="1060"/>
      <c r="AM34" s="1060"/>
      <c r="AN34" s="1060"/>
      <c r="AO34" s="1060"/>
      <c r="AP34" s="1060">
        <v>105</v>
      </c>
      <c r="AQ34" s="1060"/>
      <c r="AR34" s="1060"/>
      <c r="AS34" s="1060"/>
      <c r="AT34" s="1060"/>
      <c r="AU34" s="1060">
        <v>105</v>
      </c>
      <c r="AV34" s="1060"/>
      <c r="AW34" s="1060"/>
      <c r="AX34" s="1060"/>
      <c r="AY34" s="1060"/>
      <c r="AZ34" s="1131" t="s">
        <v>601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292</v>
      </c>
      <c r="AG63" s="1048"/>
      <c r="AH63" s="1048"/>
      <c r="AI63" s="1048"/>
      <c r="AJ63" s="1119"/>
      <c r="AK63" s="1120"/>
      <c r="AL63" s="1052"/>
      <c r="AM63" s="1052"/>
      <c r="AN63" s="1052"/>
      <c r="AO63" s="1052"/>
      <c r="AP63" s="1048">
        <v>2555</v>
      </c>
      <c r="AQ63" s="1048"/>
      <c r="AR63" s="1048"/>
      <c r="AS63" s="1048"/>
      <c r="AT63" s="1048"/>
      <c r="AU63" s="1048">
        <v>2241</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397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5</v>
      </c>
      <c r="R68" s="1071"/>
      <c r="S68" s="1071"/>
      <c r="T68" s="1071"/>
      <c r="U68" s="1071"/>
      <c r="V68" s="1071">
        <v>4</v>
      </c>
      <c r="W68" s="1071"/>
      <c r="X68" s="1071"/>
      <c r="Y68" s="1071"/>
      <c r="Z68" s="1071"/>
      <c r="AA68" s="1071">
        <v>0</v>
      </c>
      <c r="AB68" s="1071"/>
      <c r="AC68" s="1071"/>
      <c r="AD68" s="1071"/>
      <c r="AE68" s="1071"/>
      <c r="AF68" s="1071">
        <v>0</v>
      </c>
      <c r="AG68" s="1071"/>
      <c r="AH68" s="1071"/>
      <c r="AI68" s="1071"/>
      <c r="AJ68" s="1071"/>
      <c r="AK68" s="1071">
        <v>2</v>
      </c>
      <c r="AL68" s="1071"/>
      <c r="AM68" s="1071"/>
      <c r="AN68" s="1071"/>
      <c r="AO68" s="1071"/>
      <c r="AP68" s="1071" t="s">
        <v>583</v>
      </c>
      <c r="AQ68" s="1071"/>
      <c r="AR68" s="1071"/>
      <c r="AS68" s="1071"/>
      <c r="AT68" s="1071"/>
      <c r="AU68" s="1071" t="s">
        <v>583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12068</v>
      </c>
      <c r="R69" s="1060"/>
      <c r="S69" s="1060"/>
      <c r="T69" s="1060"/>
      <c r="U69" s="1060"/>
      <c r="V69" s="1060">
        <v>11720</v>
      </c>
      <c r="W69" s="1060"/>
      <c r="X69" s="1060"/>
      <c r="Y69" s="1060"/>
      <c r="Z69" s="1060"/>
      <c r="AA69" s="1060">
        <v>347</v>
      </c>
      <c r="AB69" s="1060"/>
      <c r="AC69" s="1060"/>
      <c r="AD69" s="1060"/>
      <c r="AE69" s="1060"/>
      <c r="AF69" s="1060">
        <v>347</v>
      </c>
      <c r="AG69" s="1060"/>
      <c r="AH69" s="1060"/>
      <c r="AI69" s="1060"/>
      <c r="AJ69" s="1060"/>
      <c r="AK69" s="1060" t="s">
        <v>595</v>
      </c>
      <c r="AL69" s="1060"/>
      <c r="AM69" s="1060"/>
      <c r="AN69" s="1060"/>
      <c r="AO69" s="1060"/>
      <c r="AP69" s="1060" t="s">
        <v>583</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953</v>
      </c>
      <c r="R70" s="1060"/>
      <c r="S70" s="1060"/>
      <c r="T70" s="1060"/>
      <c r="U70" s="1060"/>
      <c r="V70" s="1060">
        <v>951</v>
      </c>
      <c r="W70" s="1060"/>
      <c r="X70" s="1060"/>
      <c r="Y70" s="1060"/>
      <c r="Z70" s="1060"/>
      <c r="AA70" s="1060">
        <v>2</v>
      </c>
      <c r="AB70" s="1060"/>
      <c r="AC70" s="1060"/>
      <c r="AD70" s="1060"/>
      <c r="AE70" s="1060"/>
      <c r="AF70" s="1060">
        <v>2</v>
      </c>
      <c r="AG70" s="1060"/>
      <c r="AH70" s="1060"/>
      <c r="AI70" s="1060"/>
      <c r="AJ70" s="1060"/>
      <c r="AK70" s="1060">
        <v>3</v>
      </c>
      <c r="AL70" s="1060"/>
      <c r="AM70" s="1060"/>
      <c r="AN70" s="1060"/>
      <c r="AO70" s="1060"/>
      <c r="AP70" s="1060" t="s">
        <v>583</v>
      </c>
      <c r="AQ70" s="1060"/>
      <c r="AR70" s="1060"/>
      <c r="AS70" s="1060"/>
      <c r="AT70" s="1060"/>
      <c r="AU70" s="1060" t="s">
        <v>583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13523</v>
      </c>
      <c r="R71" s="1060"/>
      <c r="S71" s="1060"/>
      <c r="T71" s="1060"/>
      <c r="U71" s="1060"/>
      <c r="V71" s="1060">
        <v>12902</v>
      </c>
      <c r="W71" s="1060"/>
      <c r="X71" s="1060"/>
      <c r="Y71" s="1060"/>
      <c r="Z71" s="1060"/>
      <c r="AA71" s="1060">
        <v>621</v>
      </c>
      <c r="AB71" s="1060"/>
      <c r="AC71" s="1060"/>
      <c r="AD71" s="1060"/>
      <c r="AE71" s="1060"/>
      <c r="AF71" s="1060">
        <v>82</v>
      </c>
      <c r="AG71" s="1060"/>
      <c r="AH71" s="1060"/>
      <c r="AI71" s="1060"/>
      <c r="AJ71" s="1060"/>
      <c r="AK71" s="1060">
        <v>375</v>
      </c>
      <c r="AL71" s="1060"/>
      <c r="AM71" s="1060"/>
      <c r="AN71" s="1060"/>
      <c r="AO71" s="1060"/>
      <c r="AP71" s="1060">
        <v>2490</v>
      </c>
      <c r="AQ71" s="1060"/>
      <c r="AR71" s="1060"/>
      <c r="AS71" s="1060"/>
      <c r="AT71" s="1060"/>
      <c r="AU71" s="1060">
        <v>47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146</v>
      </c>
      <c r="R72" s="1060"/>
      <c r="S72" s="1060"/>
      <c r="T72" s="1060"/>
      <c r="U72" s="1060"/>
      <c r="V72" s="1060">
        <v>138</v>
      </c>
      <c r="W72" s="1060"/>
      <c r="X72" s="1060"/>
      <c r="Y72" s="1060"/>
      <c r="Z72" s="1060"/>
      <c r="AA72" s="1060">
        <v>7</v>
      </c>
      <c r="AB72" s="1060"/>
      <c r="AC72" s="1060"/>
      <c r="AD72" s="1060"/>
      <c r="AE72" s="1060"/>
      <c r="AF72" s="1060">
        <v>7</v>
      </c>
      <c r="AG72" s="1060"/>
      <c r="AH72" s="1060"/>
      <c r="AI72" s="1060"/>
      <c r="AJ72" s="1060"/>
      <c r="AK72" s="1060" t="s">
        <v>583</v>
      </c>
      <c r="AL72" s="1060"/>
      <c r="AM72" s="1060"/>
      <c r="AN72" s="1060"/>
      <c r="AO72" s="1060"/>
      <c r="AP72" s="1060" t="s">
        <v>583</v>
      </c>
      <c r="AQ72" s="1060"/>
      <c r="AR72" s="1060"/>
      <c r="AS72" s="1060"/>
      <c r="AT72" s="1060"/>
      <c r="AU72" s="1060" t="s">
        <v>583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870</v>
      </c>
      <c r="R73" s="1060"/>
      <c r="S73" s="1060"/>
      <c r="T73" s="1060"/>
      <c r="U73" s="1060"/>
      <c r="V73" s="1060">
        <v>865</v>
      </c>
      <c r="W73" s="1060"/>
      <c r="X73" s="1060"/>
      <c r="Y73" s="1060"/>
      <c r="Z73" s="1060"/>
      <c r="AA73" s="1060">
        <v>5</v>
      </c>
      <c r="AB73" s="1060"/>
      <c r="AC73" s="1060"/>
      <c r="AD73" s="1060"/>
      <c r="AE73" s="1060"/>
      <c r="AF73" s="1060">
        <v>5</v>
      </c>
      <c r="AG73" s="1060"/>
      <c r="AH73" s="1060"/>
      <c r="AI73" s="1060"/>
      <c r="AJ73" s="1060"/>
      <c r="AK73" s="1060">
        <v>9</v>
      </c>
      <c r="AL73" s="1060"/>
      <c r="AM73" s="1060"/>
      <c r="AN73" s="1060"/>
      <c r="AO73" s="1060"/>
      <c r="AP73" s="1060">
        <v>7</v>
      </c>
      <c r="AQ73" s="1060"/>
      <c r="AR73" s="1060"/>
      <c r="AS73" s="1060"/>
      <c r="AT73" s="1060"/>
      <c r="AU73" s="1060">
        <v>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1356</v>
      </c>
      <c r="R74" s="1060"/>
      <c r="S74" s="1060"/>
      <c r="T74" s="1060"/>
      <c r="U74" s="1060"/>
      <c r="V74" s="1060">
        <v>1410</v>
      </c>
      <c r="W74" s="1060"/>
      <c r="X74" s="1060"/>
      <c r="Y74" s="1060"/>
      <c r="Z74" s="1060"/>
      <c r="AA74" s="1060">
        <v>-55</v>
      </c>
      <c r="AB74" s="1060"/>
      <c r="AC74" s="1060"/>
      <c r="AD74" s="1060"/>
      <c r="AE74" s="1060"/>
      <c r="AF74" s="1060">
        <v>27</v>
      </c>
      <c r="AG74" s="1060"/>
      <c r="AH74" s="1060"/>
      <c r="AI74" s="1060"/>
      <c r="AJ74" s="1060"/>
      <c r="AK74" s="1060">
        <v>508</v>
      </c>
      <c r="AL74" s="1060"/>
      <c r="AM74" s="1060"/>
      <c r="AN74" s="1060"/>
      <c r="AO74" s="1060"/>
      <c r="AP74" s="1060">
        <v>1397</v>
      </c>
      <c r="AQ74" s="1060"/>
      <c r="AR74" s="1060"/>
      <c r="AS74" s="1060"/>
      <c r="AT74" s="1060"/>
      <c r="AU74" s="1060">
        <v>987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682</v>
      </c>
      <c r="R75" s="1068"/>
      <c r="S75" s="1068"/>
      <c r="T75" s="1068"/>
      <c r="U75" s="1069"/>
      <c r="V75" s="1070">
        <v>644</v>
      </c>
      <c r="W75" s="1068"/>
      <c r="X75" s="1068"/>
      <c r="Y75" s="1068"/>
      <c r="Z75" s="1069"/>
      <c r="AA75" s="1070">
        <v>38</v>
      </c>
      <c r="AB75" s="1068"/>
      <c r="AC75" s="1068"/>
      <c r="AD75" s="1068"/>
      <c r="AE75" s="1069"/>
      <c r="AF75" s="1070">
        <v>74</v>
      </c>
      <c r="AG75" s="1068"/>
      <c r="AH75" s="1068"/>
      <c r="AI75" s="1068"/>
      <c r="AJ75" s="1069"/>
      <c r="AK75" s="1070">
        <v>224</v>
      </c>
      <c r="AL75" s="1068"/>
      <c r="AM75" s="1068"/>
      <c r="AN75" s="1068"/>
      <c r="AO75" s="1069"/>
      <c r="AP75" s="1070">
        <v>1078</v>
      </c>
      <c r="AQ75" s="1068"/>
      <c r="AR75" s="1068"/>
      <c r="AS75" s="1068"/>
      <c r="AT75" s="1069"/>
      <c r="AU75" s="1070">
        <v>447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269</v>
      </c>
      <c r="R76" s="1068"/>
      <c r="S76" s="1068"/>
      <c r="T76" s="1068"/>
      <c r="U76" s="1069"/>
      <c r="V76" s="1070">
        <v>158</v>
      </c>
      <c r="W76" s="1068"/>
      <c r="X76" s="1068"/>
      <c r="Y76" s="1068"/>
      <c r="Z76" s="1069"/>
      <c r="AA76" s="1070">
        <v>111</v>
      </c>
      <c r="AB76" s="1068"/>
      <c r="AC76" s="1068"/>
      <c r="AD76" s="1068"/>
      <c r="AE76" s="1069"/>
      <c r="AF76" s="1070">
        <v>111</v>
      </c>
      <c r="AG76" s="1068"/>
      <c r="AH76" s="1068"/>
      <c r="AI76" s="1068"/>
      <c r="AJ76" s="1069"/>
      <c r="AK76" s="1070">
        <v>37</v>
      </c>
      <c r="AL76" s="1068"/>
      <c r="AM76" s="1068"/>
      <c r="AN76" s="1068"/>
      <c r="AO76" s="1069"/>
      <c r="AP76" s="1070" t="s">
        <v>583</v>
      </c>
      <c r="AQ76" s="1068"/>
      <c r="AR76" s="1068"/>
      <c r="AS76" s="1068"/>
      <c r="AT76" s="1069"/>
      <c r="AU76" s="1070" t="s">
        <v>583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259116</v>
      </c>
      <c r="R77" s="1068"/>
      <c r="S77" s="1068"/>
      <c r="T77" s="1068"/>
      <c r="U77" s="1069"/>
      <c r="V77" s="1070">
        <v>249624</v>
      </c>
      <c r="W77" s="1068"/>
      <c r="X77" s="1068"/>
      <c r="Y77" s="1068"/>
      <c r="Z77" s="1069"/>
      <c r="AA77" s="1070">
        <v>9492</v>
      </c>
      <c r="AB77" s="1068"/>
      <c r="AC77" s="1068"/>
      <c r="AD77" s="1068"/>
      <c r="AE77" s="1069"/>
      <c r="AF77" s="1070">
        <v>9491</v>
      </c>
      <c r="AG77" s="1068"/>
      <c r="AH77" s="1068"/>
      <c r="AI77" s="1068"/>
      <c r="AJ77" s="1069"/>
      <c r="AK77" s="1070">
        <v>7985</v>
      </c>
      <c r="AL77" s="1068"/>
      <c r="AM77" s="1068"/>
      <c r="AN77" s="1068"/>
      <c r="AO77" s="1069"/>
      <c r="AP77" s="1070" t="s">
        <v>583</v>
      </c>
      <c r="AQ77" s="1068"/>
      <c r="AR77" s="1068"/>
      <c r="AS77" s="1068"/>
      <c r="AT77" s="1069"/>
      <c r="AU77" s="1070" t="s">
        <v>583</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10146</v>
      </c>
      <c r="AG88" s="1048"/>
      <c r="AH88" s="1048"/>
      <c r="AI88" s="1048"/>
      <c r="AJ88" s="1048"/>
      <c r="AK88" s="1052"/>
      <c r="AL88" s="1052"/>
      <c r="AM88" s="1052"/>
      <c r="AN88" s="1052"/>
      <c r="AO88" s="1052"/>
      <c r="AP88" s="1048">
        <v>4972</v>
      </c>
      <c r="AQ88" s="1048"/>
      <c r="AR88" s="1048"/>
      <c r="AS88" s="1048"/>
      <c r="AT88" s="1048"/>
      <c r="AU88" s="1048">
        <v>1484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t="s">
        <v>517</v>
      </c>
      <c r="CX102" s="1040"/>
      <c r="CY102" s="1040"/>
      <c r="CZ102" s="1040"/>
      <c r="DA102" s="1041"/>
      <c r="DB102" s="1039" t="s">
        <v>517</v>
      </c>
      <c r="DC102" s="1040"/>
      <c r="DD102" s="1040"/>
      <c r="DE102" s="1040"/>
      <c r="DF102" s="1041"/>
      <c r="DG102" s="1039" t="s">
        <v>517</v>
      </c>
      <c r="DH102" s="1040"/>
      <c r="DI102" s="1040"/>
      <c r="DJ102" s="1040"/>
      <c r="DK102" s="1041"/>
      <c r="DL102" s="1039" t="s">
        <v>517</v>
      </c>
      <c r="DM102" s="1040"/>
      <c r="DN102" s="1040"/>
      <c r="DO102" s="1040"/>
      <c r="DP102" s="1041"/>
      <c r="DQ102" s="1039" t="s">
        <v>517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294682</v>
      </c>
      <c r="AB110" s="976"/>
      <c r="AC110" s="976"/>
      <c r="AD110" s="976"/>
      <c r="AE110" s="977"/>
      <c r="AF110" s="978">
        <v>313542</v>
      </c>
      <c r="AG110" s="976"/>
      <c r="AH110" s="976"/>
      <c r="AI110" s="976"/>
      <c r="AJ110" s="977"/>
      <c r="AK110" s="978">
        <v>318804</v>
      </c>
      <c r="AL110" s="976"/>
      <c r="AM110" s="976"/>
      <c r="AN110" s="976"/>
      <c r="AO110" s="977"/>
      <c r="AP110" s="979">
        <v>12.7</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3932478</v>
      </c>
      <c r="BR110" s="923"/>
      <c r="BS110" s="923"/>
      <c r="BT110" s="923"/>
      <c r="BU110" s="923"/>
      <c r="BV110" s="923">
        <v>3848060</v>
      </c>
      <c r="BW110" s="923"/>
      <c r="BX110" s="923"/>
      <c r="BY110" s="923"/>
      <c r="BZ110" s="923"/>
      <c r="CA110" s="923">
        <v>3970973</v>
      </c>
      <c r="CB110" s="923"/>
      <c r="CC110" s="923"/>
      <c r="CD110" s="923"/>
      <c r="CE110" s="923"/>
      <c r="CF110" s="947">
        <v>157.69999999999999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436</v>
      </c>
      <c r="DR110" s="923"/>
      <c r="DS110" s="923"/>
      <c r="DT110" s="923"/>
      <c r="DU110" s="923"/>
      <c r="DV110" s="924" t="s">
        <v>435</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409</v>
      </c>
      <c r="BR111" s="895"/>
      <c r="BS111" s="895"/>
      <c r="BT111" s="895"/>
      <c r="BU111" s="895"/>
      <c r="BV111" s="895" t="s">
        <v>128</v>
      </c>
      <c r="BW111" s="895"/>
      <c r="BX111" s="895"/>
      <c r="BY111" s="895"/>
      <c r="BZ111" s="895"/>
      <c r="CA111" s="895" t="s">
        <v>128</v>
      </c>
      <c r="CB111" s="895"/>
      <c r="CC111" s="895"/>
      <c r="CD111" s="895"/>
      <c r="CE111" s="895"/>
      <c r="CF111" s="956" t="s">
        <v>436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128</v>
      </c>
      <c r="AG112" s="858"/>
      <c r="AH112" s="858"/>
      <c r="AI112" s="858"/>
      <c r="AJ112" s="859"/>
      <c r="AK112" s="860" t="s">
        <v>128</v>
      </c>
      <c r="AL112" s="858"/>
      <c r="AM112" s="858"/>
      <c r="AN112" s="858"/>
      <c r="AO112" s="859"/>
      <c r="AP112" s="905" t="s">
        <v>409</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2376995</v>
      </c>
      <c r="BR112" s="895"/>
      <c r="BS112" s="895"/>
      <c r="BT112" s="895"/>
      <c r="BU112" s="895"/>
      <c r="BV112" s="895">
        <v>2266810</v>
      </c>
      <c r="BW112" s="895"/>
      <c r="BX112" s="895"/>
      <c r="BY112" s="895"/>
      <c r="BZ112" s="895"/>
      <c r="CA112" s="895">
        <v>2240581</v>
      </c>
      <c r="CB112" s="895"/>
      <c r="CC112" s="895"/>
      <c r="CD112" s="895"/>
      <c r="CE112" s="895"/>
      <c r="CF112" s="956">
        <v>89</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436</v>
      </c>
      <c r="DR112" s="895"/>
      <c r="DS112" s="895"/>
      <c r="DT112" s="895"/>
      <c r="DU112" s="895"/>
      <c r="DV112" s="872" t="s">
        <v>436</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190358</v>
      </c>
      <c r="AB113" s="1004"/>
      <c r="AC113" s="1004"/>
      <c r="AD113" s="1004"/>
      <c r="AE113" s="1005"/>
      <c r="AF113" s="1006">
        <v>196399</v>
      </c>
      <c r="AG113" s="1004"/>
      <c r="AH113" s="1004"/>
      <c r="AI113" s="1004"/>
      <c r="AJ113" s="1005"/>
      <c r="AK113" s="1006">
        <v>196737</v>
      </c>
      <c r="AL113" s="1004"/>
      <c r="AM113" s="1004"/>
      <c r="AN113" s="1004"/>
      <c r="AO113" s="1005"/>
      <c r="AP113" s="1007">
        <v>7.8</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1716864</v>
      </c>
      <c r="BR113" s="895"/>
      <c r="BS113" s="895"/>
      <c r="BT113" s="895"/>
      <c r="BU113" s="895"/>
      <c r="BV113" s="895">
        <v>1634667</v>
      </c>
      <c r="BW113" s="895"/>
      <c r="BX113" s="895"/>
      <c r="BY113" s="895"/>
      <c r="BZ113" s="895"/>
      <c r="CA113" s="895">
        <v>1484423</v>
      </c>
      <c r="CB113" s="895"/>
      <c r="CC113" s="895"/>
      <c r="CD113" s="895"/>
      <c r="CE113" s="895"/>
      <c r="CF113" s="956">
        <v>59</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436</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142690</v>
      </c>
      <c r="AB114" s="858"/>
      <c r="AC114" s="858"/>
      <c r="AD114" s="858"/>
      <c r="AE114" s="859"/>
      <c r="AF114" s="860">
        <v>150769</v>
      </c>
      <c r="AG114" s="858"/>
      <c r="AH114" s="858"/>
      <c r="AI114" s="858"/>
      <c r="AJ114" s="859"/>
      <c r="AK114" s="860">
        <v>176489</v>
      </c>
      <c r="AL114" s="858"/>
      <c r="AM114" s="858"/>
      <c r="AN114" s="858"/>
      <c r="AO114" s="859"/>
      <c r="AP114" s="905">
        <v>7</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657431</v>
      </c>
      <c r="BR114" s="895"/>
      <c r="BS114" s="895"/>
      <c r="BT114" s="895"/>
      <c r="BU114" s="895"/>
      <c r="BV114" s="895">
        <v>678322</v>
      </c>
      <c r="BW114" s="895"/>
      <c r="BX114" s="895"/>
      <c r="BY114" s="895"/>
      <c r="BZ114" s="895"/>
      <c r="CA114" s="895">
        <v>645129</v>
      </c>
      <c r="CB114" s="895"/>
      <c r="CC114" s="895"/>
      <c r="CD114" s="895"/>
      <c r="CE114" s="895"/>
      <c r="CF114" s="956">
        <v>25.6</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409</v>
      </c>
      <c r="DM114" s="858"/>
      <c r="DN114" s="858"/>
      <c r="DO114" s="858"/>
      <c r="DP114" s="859"/>
      <c r="DQ114" s="860" t="s">
        <v>409</v>
      </c>
      <c r="DR114" s="858"/>
      <c r="DS114" s="858"/>
      <c r="DT114" s="858"/>
      <c r="DU114" s="859"/>
      <c r="DV114" s="905" t="s">
        <v>436</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266</v>
      </c>
      <c r="AB115" s="1004"/>
      <c r="AC115" s="1004"/>
      <c r="AD115" s="1004"/>
      <c r="AE115" s="1005"/>
      <c r="AF115" s="1006">
        <v>206</v>
      </c>
      <c r="AG115" s="1004"/>
      <c r="AH115" s="1004"/>
      <c r="AI115" s="1004"/>
      <c r="AJ115" s="1005"/>
      <c r="AK115" s="1006">
        <v>113</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409</v>
      </c>
      <c r="BR115" s="895"/>
      <c r="BS115" s="895"/>
      <c r="BT115" s="895"/>
      <c r="BU115" s="895"/>
      <c r="BV115" s="895" t="s">
        <v>436</v>
      </c>
      <c r="BW115" s="895"/>
      <c r="BX115" s="895"/>
      <c r="BY115" s="895"/>
      <c r="BZ115" s="895"/>
      <c r="CA115" s="895" t="s">
        <v>409</v>
      </c>
      <c r="CB115" s="895"/>
      <c r="CC115" s="895"/>
      <c r="CD115" s="895"/>
      <c r="CE115" s="895"/>
      <c r="CF115" s="956" t="s">
        <v>128</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409</v>
      </c>
      <c r="DH115" s="858"/>
      <c r="DI115" s="858"/>
      <c r="DJ115" s="858"/>
      <c r="DK115" s="859"/>
      <c r="DL115" s="860" t="s">
        <v>128</v>
      </c>
      <c r="DM115" s="858"/>
      <c r="DN115" s="858"/>
      <c r="DO115" s="858"/>
      <c r="DP115" s="859"/>
      <c r="DQ115" s="860" t="s">
        <v>128</v>
      </c>
      <c r="DR115" s="858"/>
      <c r="DS115" s="858"/>
      <c r="DT115" s="858"/>
      <c r="DU115" s="859"/>
      <c r="DV115" s="905" t="s">
        <v>436</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128</v>
      </c>
      <c r="AG116" s="858"/>
      <c r="AH116" s="858"/>
      <c r="AI116" s="858"/>
      <c r="AJ116" s="859"/>
      <c r="AK116" s="860" t="s">
        <v>409</v>
      </c>
      <c r="AL116" s="858"/>
      <c r="AM116" s="858"/>
      <c r="AN116" s="858"/>
      <c r="AO116" s="859"/>
      <c r="AP116" s="905" t="s">
        <v>409</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409</v>
      </c>
      <c r="BR116" s="895"/>
      <c r="BS116" s="895"/>
      <c r="BT116" s="895"/>
      <c r="BU116" s="895"/>
      <c r="BV116" s="895" t="s">
        <v>436</v>
      </c>
      <c r="BW116" s="895"/>
      <c r="BX116" s="895"/>
      <c r="BY116" s="895"/>
      <c r="BZ116" s="895"/>
      <c r="CA116" s="895" t="s">
        <v>409</v>
      </c>
      <c r="CB116" s="895"/>
      <c r="CC116" s="895"/>
      <c r="CD116" s="895"/>
      <c r="CE116" s="895"/>
      <c r="CF116" s="956" t="s">
        <v>128</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128</v>
      </c>
      <c r="DM116" s="858"/>
      <c r="DN116" s="858"/>
      <c r="DO116" s="858"/>
      <c r="DP116" s="859"/>
      <c r="DQ116" s="860" t="s">
        <v>409</v>
      </c>
      <c r="DR116" s="858"/>
      <c r="DS116" s="858"/>
      <c r="DT116" s="858"/>
      <c r="DU116" s="859"/>
      <c r="DV116" s="905" t="s">
        <v>436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627996</v>
      </c>
      <c r="AB117" s="990"/>
      <c r="AC117" s="990"/>
      <c r="AD117" s="990"/>
      <c r="AE117" s="991"/>
      <c r="AF117" s="992">
        <v>660916</v>
      </c>
      <c r="AG117" s="990"/>
      <c r="AH117" s="990"/>
      <c r="AI117" s="990"/>
      <c r="AJ117" s="991"/>
      <c r="AK117" s="992">
        <v>692143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436</v>
      </c>
      <c r="BW117" s="895"/>
      <c r="BX117" s="895"/>
      <c r="BY117" s="895"/>
      <c r="BZ117" s="895"/>
      <c r="CA117" s="895" t="s">
        <v>128</v>
      </c>
      <c r="CB117" s="895"/>
      <c r="CC117" s="895"/>
      <c r="CD117" s="895"/>
      <c r="CE117" s="895"/>
      <c r="CF117" s="956" t="s">
        <v>436</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436</v>
      </c>
      <c r="DM117" s="858"/>
      <c r="DN117" s="858"/>
      <c r="DO117" s="858"/>
      <c r="DP117" s="859"/>
      <c r="DQ117" s="860" t="s">
        <v>128</v>
      </c>
      <c r="DR117" s="858"/>
      <c r="DS117" s="858"/>
      <c r="DT117" s="858"/>
      <c r="DU117" s="859"/>
      <c r="DV117" s="905" t="s">
        <v>436</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v>24163</v>
      </c>
      <c r="BR118" s="926"/>
      <c r="BS118" s="926"/>
      <c r="BT118" s="926"/>
      <c r="BU118" s="926"/>
      <c r="BV118" s="926" t="s">
        <v>389</v>
      </c>
      <c r="BW118" s="926"/>
      <c r="BX118" s="926"/>
      <c r="BY118" s="926"/>
      <c r="BZ118" s="926"/>
      <c r="CA118" s="926" t="s">
        <v>460</v>
      </c>
      <c r="CB118" s="926"/>
      <c r="CC118" s="926"/>
      <c r="CD118" s="926"/>
      <c r="CE118" s="926"/>
      <c r="CF118" s="956" t="s">
        <v>128</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462</v>
      </c>
      <c r="DH118" s="858"/>
      <c r="DI118" s="858"/>
      <c r="DJ118" s="858"/>
      <c r="DK118" s="859"/>
      <c r="DL118" s="860" t="s">
        <v>435</v>
      </c>
      <c r="DM118" s="858"/>
      <c r="DN118" s="858"/>
      <c r="DO118" s="858"/>
      <c r="DP118" s="859"/>
      <c r="DQ118" s="860" t="s">
        <v>463</v>
      </c>
      <c r="DR118" s="858"/>
      <c r="DS118" s="858"/>
      <c r="DT118" s="858"/>
      <c r="DU118" s="859"/>
      <c r="DV118" s="905" t="s">
        <v>128</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464</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465</v>
      </c>
      <c r="BP119" s="959"/>
      <c r="BQ119" s="963">
        <v>8707931</v>
      </c>
      <c r="BR119" s="926"/>
      <c r="BS119" s="926"/>
      <c r="BT119" s="926"/>
      <c r="BU119" s="926"/>
      <c r="BV119" s="926">
        <v>8427859</v>
      </c>
      <c r="BW119" s="926"/>
      <c r="BX119" s="926"/>
      <c r="BY119" s="926"/>
      <c r="BZ119" s="926"/>
      <c r="CA119" s="926">
        <v>8341106</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464</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467</v>
      </c>
      <c r="AB120" s="858"/>
      <c r="AC120" s="858"/>
      <c r="AD120" s="858"/>
      <c r="AE120" s="859"/>
      <c r="AF120" s="860" t="s">
        <v>128</v>
      </c>
      <c r="AG120" s="858"/>
      <c r="AH120" s="858"/>
      <c r="AI120" s="858"/>
      <c r="AJ120" s="859"/>
      <c r="AK120" s="860" t="s">
        <v>435</v>
      </c>
      <c r="AL120" s="858"/>
      <c r="AM120" s="858"/>
      <c r="AN120" s="858"/>
      <c r="AO120" s="859"/>
      <c r="AP120" s="905" t="s">
        <v>462</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1721409</v>
      </c>
      <c r="BR120" s="923"/>
      <c r="BS120" s="923"/>
      <c r="BT120" s="923"/>
      <c r="BU120" s="923"/>
      <c r="BV120" s="923">
        <v>1556533</v>
      </c>
      <c r="BW120" s="923"/>
      <c r="BX120" s="923"/>
      <c r="BY120" s="923"/>
      <c r="BZ120" s="923"/>
      <c r="CA120" s="923">
        <v>1413169</v>
      </c>
      <c r="CB120" s="923"/>
      <c r="CC120" s="923"/>
      <c r="CD120" s="923"/>
      <c r="CE120" s="923"/>
      <c r="CF120" s="947">
        <v>56.1</v>
      </c>
      <c r="CG120" s="948"/>
      <c r="CH120" s="948"/>
      <c r="CI120" s="948"/>
      <c r="CJ120" s="948"/>
      <c r="CK120" s="949" t="s">
        <v>470</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2376995</v>
      </c>
      <c r="DH120" s="923"/>
      <c r="DI120" s="923"/>
      <c r="DJ120" s="923"/>
      <c r="DK120" s="923"/>
      <c r="DL120" s="923">
        <v>2228222</v>
      </c>
      <c r="DM120" s="923"/>
      <c r="DN120" s="923"/>
      <c r="DO120" s="923"/>
      <c r="DP120" s="923"/>
      <c r="DQ120" s="923">
        <v>2107024</v>
      </c>
      <c r="DR120" s="923"/>
      <c r="DS120" s="923"/>
      <c r="DT120" s="923"/>
      <c r="DU120" s="923"/>
      <c r="DV120" s="924">
        <v>83.7</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460</v>
      </c>
      <c r="AG121" s="858"/>
      <c r="AH121" s="858"/>
      <c r="AI121" s="858"/>
      <c r="AJ121" s="859"/>
      <c r="AK121" s="860" t="s">
        <v>435</v>
      </c>
      <c r="AL121" s="858"/>
      <c r="AM121" s="858"/>
      <c r="AN121" s="858"/>
      <c r="AO121" s="859"/>
      <c r="AP121" s="905" t="s">
        <v>389</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124858</v>
      </c>
      <c r="BR121" s="895"/>
      <c r="BS121" s="895"/>
      <c r="BT121" s="895"/>
      <c r="BU121" s="895"/>
      <c r="BV121" s="895">
        <v>116999</v>
      </c>
      <c r="BW121" s="895"/>
      <c r="BX121" s="895"/>
      <c r="BY121" s="895"/>
      <c r="BZ121" s="895"/>
      <c r="CA121" s="895">
        <v>94526</v>
      </c>
      <c r="CB121" s="895"/>
      <c r="CC121" s="895"/>
      <c r="CD121" s="895"/>
      <c r="CE121" s="895"/>
      <c r="CF121" s="956">
        <v>3.8</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v>17700</v>
      </c>
      <c r="DM121" s="895"/>
      <c r="DN121" s="895"/>
      <c r="DO121" s="895"/>
      <c r="DP121" s="895"/>
      <c r="DQ121" s="895">
        <v>104700</v>
      </c>
      <c r="DR121" s="895"/>
      <c r="DS121" s="895"/>
      <c r="DT121" s="895"/>
      <c r="DU121" s="895"/>
      <c r="DV121" s="872">
        <v>4.2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463</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4466735</v>
      </c>
      <c r="BR122" s="926"/>
      <c r="BS122" s="926"/>
      <c r="BT122" s="926"/>
      <c r="BU122" s="926"/>
      <c r="BV122" s="926">
        <v>4177634</v>
      </c>
      <c r="BW122" s="926"/>
      <c r="BX122" s="926"/>
      <c r="BY122" s="926"/>
      <c r="BZ122" s="926"/>
      <c r="CA122" s="926">
        <v>4077016</v>
      </c>
      <c r="CB122" s="926"/>
      <c r="CC122" s="926"/>
      <c r="CD122" s="926"/>
      <c r="CE122" s="926"/>
      <c r="CF122" s="927">
        <v>162</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464</v>
      </c>
      <c r="DH122" s="895"/>
      <c r="DI122" s="895"/>
      <c r="DJ122" s="895"/>
      <c r="DK122" s="895"/>
      <c r="DL122" s="895">
        <v>20888</v>
      </c>
      <c r="DM122" s="895"/>
      <c r="DN122" s="895"/>
      <c r="DO122" s="895"/>
      <c r="DP122" s="895"/>
      <c r="DQ122" s="895">
        <v>28857</v>
      </c>
      <c r="DR122" s="895"/>
      <c r="DS122" s="895"/>
      <c r="DT122" s="895"/>
      <c r="DU122" s="895"/>
      <c r="DV122" s="872">
        <v>1.1000000000000001</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435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476</v>
      </c>
      <c r="BP123" s="959"/>
      <c r="BQ123" s="913">
        <v>6313002</v>
      </c>
      <c r="BR123" s="914"/>
      <c r="BS123" s="914"/>
      <c r="BT123" s="914"/>
      <c r="BU123" s="914"/>
      <c r="BV123" s="914">
        <v>5851166</v>
      </c>
      <c r="BW123" s="914"/>
      <c r="BX123" s="914"/>
      <c r="BY123" s="914"/>
      <c r="BZ123" s="914"/>
      <c r="CA123" s="914">
        <v>5584711</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477</v>
      </c>
      <c r="DR123" s="858"/>
      <c r="DS123" s="858"/>
      <c r="DT123" s="858"/>
      <c r="DU123" s="859"/>
      <c r="DV123" s="905" t="s">
        <v>128</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478</v>
      </c>
      <c r="AL124" s="858"/>
      <c r="AM124" s="858"/>
      <c r="AN124" s="858"/>
      <c r="AO124" s="859"/>
      <c r="AP124" s="905" t="s">
        <v>477</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91.5</v>
      </c>
      <c r="BR124" s="912"/>
      <c r="BS124" s="912"/>
      <c r="BT124" s="912"/>
      <c r="BU124" s="912"/>
      <c r="BV124" s="912">
        <v>100.6</v>
      </c>
      <c r="BW124" s="912"/>
      <c r="BX124" s="912"/>
      <c r="BY124" s="912"/>
      <c r="BZ124" s="912"/>
      <c r="CA124" s="912">
        <v>109.4</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478</v>
      </c>
      <c r="DH124" s="841"/>
      <c r="DI124" s="841"/>
      <c r="DJ124" s="841"/>
      <c r="DK124" s="842"/>
      <c r="DL124" s="843" t="s">
        <v>128</v>
      </c>
      <c r="DM124" s="841"/>
      <c r="DN124" s="841"/>
      <c r="DO124" s="841"/>
      <c r="DP124" s="842"/>
      <c r="DQ124" s="843" t="s">
        <v>478</v>
      </c>
      <c r="DR124" s="841"/>
      <c r="DS124" s="841"/>
      <c r="DT124" s="841"/>
      <c r="DU124" s="842"/>
      <c r="DV124" s="929" t="s">
        <v>128</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389</v>
      </c>
      <c r="AG126" s="858"/>
      <c r="AH126" s="858"/>
      <c r="AI126" s="858"/>
      <c r="AJ126" s="859"/>
      <c r="AK126" s="860" t="s">
        <v>477</v>
      </c>
      <c r="AL126" s="858"/>
      <c r="AM126" s="858"/>
      <c r="AN126" s="858"/>
      <c r="AO126" s="859"/>
      <c r="AP126" s="905" t="s">
        <v>462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266</v>
      </c>
      <c r="AB127" s="858"/>
      <c r="AC127" s="858"/>
      <c r="AD127" s="858"/>
      <c r="AE127" s="859"/>
      <c r="AF127" s="860">
        <v>206</v>
      </c>
      <c r="AG127" s="858"/>
      <c r="AH127" s="858"/>
      <c r="AI127" s="858"/>
      <c r="AJ127" s="859"/>
      <c r="AK127" s="860">
        <v>113</v>
      </c>
      <c r="AL127" s="858"/>
      <c r="AM127" s="858"/>
      <c r="AN127" s="858"/>
      <c r="AO127" s="859"/>
      <c r="AP127" s="905">
        <v>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490</v>
      </c>
      <c r="DM127" s="895"/>
      <c r="DN127" s="895"/>
      <c r="DO127" s="895"/>
      <c r="DP127" s="895"/>
      <c r="DQ127" s="895" t="s">
        <v>128</v>
      </c>
      <c r="DR127" s="895"/>
      <c r="DS127" s="895"/>
      <c r="DT127" s="895"/>
      <c r="DU127" s="895"/>
      <c r="DV127" s="872" t="s">
        <v>467</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9971</v>
      </c>
      <c r="AB128" s="879"/>
      <c r="AC128" s="879"/>
      <c r="AD128" s="879"/>
      <c r="AE128" s="880"/>
      <c r="AF128" s="881">
        <v>9960</v>
      </c>
      <c r="AG128" s="879"/>
      <c r="AH128" s="879"/>
      <c r="AI128" s="879"/>
      <c r="AJ128" s="880"/>
      <c r="AK128" s="881">
        <v>5467</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389</v>
      </c>
      <c r="DM128" s="869"/>
      <c r="DN128" s="869"/>
      <c r="DO128" s="869"/>
      <c r="DP128" s="869"/>
      <c r="DQ128" s="869" t="s">
        <v>477</v>
      </c>
      <c r="DR128" s="869"/>
      <c r="DS128" s="869"/>
      <c r="DT128" s="869"/>
      <c r="DU128" s="869"/>
      <c r="DV128" s="870" t="s">
        <v>128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3030604</v>
      </c>
      <c r="AB129" s="858"/>
      <c r="AC129" s="858"/>
      <c r="AD129" s="858"/>
      <c r="AE129" s="859"/>
      <c r="AF129" s="860">
        <v>2976356</v>
      </c>
      <c r="AG129" s="858"/>
      <c r="AH129" s="858"/>
      <c r="AI129" s="858"/>
      <c r="AJ129" s="859"/>
      <c r="AK129" s="860">
        <v>2929205</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413608</v>
      </c>
      <c r="AB130" s="858"/>
      <c r="AC130" s="858"/>
      <c r="AD130" s="858"/>
      <c r="AE130" s="859"/>
      <c r="AF130" s="860">
        <v>416184</v>
      </c>
      <c r="AG130" s="858"/>
      <c r="AH130" s="858"/>
      <c r="AI130" s="858"/>
      <c r="AJ130" s="859"/>
      <c r="AK130" s="860">
        <v>411937</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9.1999999999999993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2616996</v>
      </c>
      <c r="AB131" s="841"/>
      <c r="AC131" s="841"/>
      <c r="AD131" s="841"/>
      <c r="AE131" s="842"/>
      <c r="AF131" s="843">
        <v>2560172</v>
      </c>
      <c r="AG131" s="841"/>
      <c r="AH131" s="841"/>
      <c r="AI131" s="841"/>
      <c r="AJ131" s="842"/>
      <c r="AK131" s="843">
        <v>2517268</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109.4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7.811131542</v>
      </c>
      <c r="AB132" s="821"/>
      <c r="AC132" s="821"/>
      <c r="AD132" s="821"/>
      <c r="AE132" s="822"/>
      <c r="AF132" s="823">
        <v>9.1701651300000009</v>
      </c>
      <c r="AG132" s="821"/>
      <c r="AH132" s="821"/>
      <c r="AI132" s="821"/>
      <c r="AJ132" s="822"/>
      <c r="AK132" s="823">
        <v>10.91417362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7.8</v>
      </c>
      <c r="AB133" s="800"/>
      <c r="AC133" s="800"/>
      <c r="AD133" s="800"/>
      <c r="AE133" s="801"/>
      <c r="AF133" s="799">
        <v>8</v>
      </c>
      <c r="AG133" s="800"/>
      <c r="AH133" s="800"/>
      <c r="AI133" s="800"/>
      <c r="AJ133" s="801"/>
      <c r="AK133" s="799">
        <v>9.1999999999999993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itbhiq+4QTK+mpcdH9MwMYVZr7k7BevugU6EQcIzARPWmuzlJq3EK5G0ClUalZKv6KdE2kStb+26OLo1XQeg==" saltValue="YL70PP3zz/kWNsCfQIqQ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HvaTM+yNK/Bxj4UhxijMO8/vvHVCBOZk+g8QPPX4krbd2cw+b6Y2Zn/m+smBHD466n5YlAWw4/5U4urh8PPpQ==" saltValue="HI6evhTLDNg3DMMMFt2B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D9WAOwmhptnpbY0kDB5WCcAFzKpgv8P8VNCBHUOcfxaO7R3zGL2NTQLAKQAg61HDkg0N1MZA6JiPtpGiU+I+g==" saltValue="5WWwjQ7AARZPAd/BYDMs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810111</v>
      </c>
      <c r="AP9" s="312">
        <v>117544</v>
      </c>
      <c r="AQ9" s="313">
        <v>107683</v>
      </c>
      <c r="AR9" s="314">
        <v>9.1999999999999993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112666</v>
      </c>
      <c r="AP10" s="315">
        <v>16347</v>
      </c>
      <c r="AQ10" s="316">
        <v>13084</v>
      </c>
      <c r="AR10" s="317">
        <v>24.9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119103</v>
      </c>
      <c r="AP11" s="315">
        <v>17281</v>
      </c>
      <c r="AQ11" s="316">
        <v>13980</v>
      </c>
      <c r="AR11" s="317">
        <v>23.6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t="s">
        <v>517</v>
      </c>
      <c r="AP12" s="315" t="s">
        <v>517</v>
      </c>
      <c r="AQ12" s="316">
        <v>1895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46599</v>
      </c>
      <c r="AP14" s="315">
        <v>6761</v>
      </c>
      <c r="AQ14" s="316">
        <v>5185</v>
      </c>
      <c r="AR14" s="317">
        <v>30.4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8817</v>
      </c>
      <c r="AP15" s="315">
        <v>1279</v>
      </c>
      <c r="AQ15" s="316">
        <v>2748</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-65278</v>
      </c>
      <c r="AP16" s="315">
        <v>-9472</v>
      </c>
      <c r="AQ16" s="316">
        <v>-9965</v>
      </c>
      <c r="AR16" s="317">
        <v>-4.9000000000000004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1032018</v>
      </c>
      <c r="AP17" s="315">
        <v>149741</v>
      </c>
      <c r="AQ17" s="316">
        <v>134610</v>
      </c>
      <c r="AR17" s="317">
        <v>11.2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14.07</v>
      </c>
      <c r="AP21" s="328">
        <v>12.5</v>
      </c>
      <c r="AQ21" s="329">
        <v>1.57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96</v>
      </c>
      <c r="AP22" s="333">
        <v>95.7</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318804</v>
      </c>
      <c r="AP32" s="342">
        <v>46257</v>
      </c>
      <c r="AQ32" s="343">
        <v>66752</v>
      </c>
      <c r="AR32" s="344">
        <v>-30.7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196737</v>
      </c>
      <c r="AP35" s="342">
        <v>28546</v>
      </c>
      <c r="AQ35" s="343">
        <v>23231</v>
      </c>
      <c r="AR35" s="344">
        <v>22.9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176489</v>
      </c>
      <c r="AP36" s="342">
        <v>25608</v>
      </c>
      <c r="AQ36" s="343">
        <v>3463</v>
      </c>
      <c r="AR36" s="344">
        <v>639.5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113</v>
      </c>
      <c r="AP37" s="342">
        <v>16</v>
      </c>
      <c r="AQ37" s="343">
        <v>751</v>
      </c>
      <c r="AR37" s="344">
        <v>-97.9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517</v>
      </c>
      <c r="AP38" s="345" t="s">
        <v>517</v>
      </c>
      <c r="AQ38" s="346">
        <v>11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-5467</v>
      </c>
      <c r="AP39" s="342">
        <v>-793</v>
      </c>
      <c r="AQ39" s="343">
        <v>-2100</v>
      </c>
      <c r="AR39" s="344">
        <v>-62.2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-411937</v>
      </c>
      <c r="AP40" s="342">
        <v>-59770</v>
      </c>
      <c r="AQ40" s="343">
        <v>-67233</v>
      </c>
      <c r="AR40" s="344">
        <v>-11.1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274739</v>
      </c>
      <c r="AP41" s="342">
        <v>39863</v>
      </c>
      <c r="AQ41" s="343">
        <v>24874</v>
      </c>
      <c r="AR41" s="344">
        <v>60.3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653309</v>
      </c>
      <c r="AN51" s="364">
        <v>89286</v>
      </c>
      <c r="AO51" s="365">
        <v>-67.599999999999994</v>
      </c>
      <c r="AP51" s="366">
        <v>175675</v>
      </c>
      <c r="AQ51" s="367">
        <v>0.6</v>
      </c>
      <c r="AR51" s="368">
        <v>-68.2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625141</v>
      </c>
      <c r="AN52" s="372">
        <v>85437</v>
      </c>
      <c r="AO52" s="373">
        <v>-18</v>
      </c>
      <c r="AP52" s="374">
        <v>87698</v>
      </c>
      <c r="AQ52" s="375">
        <v>10</v>
      </c>
      <c r="AR52" s="376">
        <v>-28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739912</v>
      </c>
      <c r="AN53" s="364">
        <v>101636</v>
      </c>
      <c r="AO53" s="365">
        <v>13.8</v>
      </c>
      <c r="AP53" s="366">
        <v>162193</v>
      </c>
      <c r="AQ53" s="367">
        <v>-7.7</v>
      </c>
      <c r="AR53" s="368">
        <v>21.5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493690</v>
      </c>
      <c r="AN54" s="372">
        <v>67815</v>
      </c>
      <c r="AO54" s="373">
        <v>-20.6</v>
      </c>
      <c r="AP54" s="374">
        <v>79985</v>
      </c>
      <c r="AQ54" s="375">
        <v>-8.8000000000000007</v>
      </c>
      <c r="AR54" s="376">
        <v>-11.8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542282</v>
      </c>
      <c r="AN55" s="364">
        <v>75982</v>
      </c>
      <c r="AO55" s="365">
        <v>-25.2</v>
      </c>
      <c r="AP55" s="366">
        <v>138651</v>
      </c>
      <c r="AQ55" s="367">
        <v>-14.5</v>
      </c>
      <c r="AR55" s="368">
        <v>-10.7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448589</v>
      </c>
      <c r="AN56" s="372">
        <v>62854</v>
      </c>
      <c r="AO56" s="373">
        <v>-7.3</v>
      </c>
      <c r="AP56" s="374">
        <v>71211</v>
      </c>
      <c r="AQ56" s="375">
        <v>-11</v>
      </c>
      <c r="AR56" s="376">
        <v>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380783</v>
      </c>
      <c r="AN57" s="364">
        <v>54421</v>
      </c>
      <c r="AO57" s="365">
        <v>-28.4</v>
      </c>
      <c r="AP57" s="366">
        <v>122882</v>
      </c>
      <c r="AQ57" s="367">
        <v>-11.4</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319123</v>
      </c>
      <c r="AN58" s="372">
        <v>45609</v>
      </c>
      <c r="AO58" s="373">
        <v>-27.4</v>
      </c>
      <c r="AP58" s="374">
        <v>65785</v>
      </c>
      <c r="AQ58" s="375">
        <v>-7.6</v>
      </c>
      <c r="AR58" s="376">
        <v>-19.8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572430</v>
      </c>
      <c r="AN59" s="364">
        <v>83057</v>
      </c>
      <c r="AO59" s="365">
        <v>52.6</v>
      </c>
      <c r="AP59" s="366">
        <v>114790</v>
      </c>
      <c r="AQ59" s="367">
        <v>-6.6</v>
      </c>
      <c r="AR59" s="368">
        <v>59.2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434857</v>
      </c>
      <c r="AN60" s="372">
        <v>63096</v>
      </c>
      <c r="AO60" s="373">
        <v>38.299999999999997</v>
      </c>
      <c r="AP60" s="374">
        <v>55601</v>
      </c>
      <c r="AQ60" s="375">
        <v>-15.5</v>
      </c>
      <c r="AR60" s="376">
        <v>53.8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577743</v>
      </c>
      <c r="AN61" s="379">
        <v>80876</v>
      </c>
      <c r="AO61" s="380">
        <v>-11</v>
      </c>
      <c r="AP61" s="381">
        <v>142838</v>
      </c>
      <c r="AQ61" s="382">
        <v>-7.9</v>
      </c>
      <c r="AR61" s="368">
        <v>-3.1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464280</v>
      </c>
      <c r="AN62" s="372">
        <v>64962</v>
      </c>
      <c r="AO62" s="373">
        <v>-7</v>
      </c>
      <c r="AP62" s="374">
        <v>72056</v>
      </c>
      <c r="AQ62" s="375">
        <v>-6.6</v>
      </c>
      <c r="AR62" s="376">
        <v>-0.4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d9gjyjIu1Uz7QCkLdR/AdXtPss0LnZlUw6DYtncQ5TRVSc+5o9A/5MJaFIaQllPW0HU6n6jr+H6Ldv2UNEamw==" saltValue="2Es3Ct1MuhQszeADTk4r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qqj63N+DRzNX1Ersaf963B2bdm95MM5SXloWWOIv8UbkhUkmEGKaznk58h1jtSxIE0SWScruIOrj7mG84aX7A==" saltValue="/ZZx8sfFKKAW/hikUJxN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yExOa0GCGYKrqtTJpNjNatqMyEvIJSz/BtsRfE8NFf3Jyxcnbtu2MiyK5FKGwRkOcuc3Vs/f6U7jJbsVU5ig==" saltValue="/ivCg8mdqS7eqMlBivUp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34.64</v>
      </c>
      <c r="G47" s="12">
        <v>37.35</v>
      </c>
      <c r="H47" s="12">
        <v>41.62</v>
      </c>
      <c r="I47" s="12">
        <v>34.92</v>
      </c>
      <c r="J47" s="13">
        <v>29.51</v>
      </c>
    </row>
    <row r="48" spans="2:10" ht="57.75" customHeight="1" x14ac:dyDescent="0.15">
      <c r="B48" s="14"/>
      <c r="C48" s="1234" t="s">
        <v>4</v>
      </c>
      <c r="D48" s="1234"/>
      <c r="E48" s="1235"/>
      <c r="F48" s="15">
        <v>4.3499999999999996</v>
      </c>
      <c r="G48" s="16">
        <v>4.59</v>
      </c>
      <c r="H48" s="16">
        <v>5.05</v>
      </c>
      <c r="I48" s="16">
        <v>5.2</v>
      </c>
      <c r="J48" s="17">
        <v>4.1900000000000004</v>
      </c>
    </row>
    <row r="49" spans="2:10" ht="57.75" customHeight="1" thickBot="1" x14ac:dyDescent="0.2">
      <c r="B49" s="18"/>
      <c r="C49" s="1236" t="s">
        <v>5</v>
      </c>
      <c r="D49" s="1236"/>
      <c r="E49" s="1237"/>
      <c r="F49" s="19" t="s">
        <v>564</v>
      </c>
      <c r="G49" s="20">
        <v>1.25</v>
      </c>
      <c r="H49" s="20">
        <v>1.93</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6bO3xhfbaHsaMEI6xNJlWJbdckhaiX7pmlwA5QZLyaXKP2FXoR0/1rMIMgvonvlyWzE2TnZdpa/7HKcKkfHgQ==" saltValue="Ce1xHVpXqWuwKbWcTYI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2020-09-02T08:11:12Z</cp:lastPrinted>
  <dcterms:created xsi:type="dcterms:W3CDTF">2020-02-10T02:27:28Z</dcterms:created>
  <dcterms:modified xsi:type="dcterms:W3CDTF">2020-09-03T08:30:34Z</dcterms:modified>
  <cp:category/>
</cp:coreProperties>
</file>