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2_２回目（９月公表分）\04_ホームページ用\"/>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workbook>
</file>

<file path=xl/calcChain.xml><?xml version="1.0" encoding="utf-8"?>
<calcChain xmlns="http://schemas.openxmlformats.org/spreadsheetml/2006/main">
  <c r="AK31" i="12" l="1"/>
  <c r="AO39" i="10" l="1"/>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U39" i="10"/>
  <c r="C39" i="10"/>
  <c r="CO38" i="10"/>
  <c r="BE38" i="10"/>
  <c r="U38" i="10"/>
  <c r="C38" i="10"/>
  <c r="CO37" i="10"/>
  <c r="BE37" i="10"/>
  <c r="U37" i="10"/>
  <c r="C37" i="10"/>
  <c r="CO36" i="10"/>
  <c r="BE36" i="10"/>
  <c r="C36" i="10"/>
  <c r="CO35" i="10"/>
  <c r="BE35" i="10"/>
  <c r="C35" i="10"/>
  <c r="CO34" i="10"/>
  <c r="BE34" i="10"/>
  <c r="C34" i="10"/>
  <c r="U34" i="10" l="1"/>
  <c r="U35" i="10" s="1"/>
  <c r="U36" i="10" s="1"/>
  <c r="AM34" i="10" s="1"/>
  <c r="AM35" i="10" s="1"/>
  <c r="AM36" i="10" s="1"/>
  <c r="AM37" i="10" s="1"/>
  <c r="AM38" i="10" s="1"/>
  <c r="AM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alcChain>
</file>

<file path=xl/sharedStrings.xml><?xml version="1.0" encoding="utf-8"?>
<sst xmlns="http://schemas.openxmlformats.org/spreadsheetml/2006/main" count="1116" uniqueCount="605">
  <si>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</si>
  <si>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</si>
  <si>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</si>
  <si>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</si>
  <si>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</si>
  <si>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</si>
  <si>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</si>
  <si>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</si>
  <si>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</si>
  <si>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</si>
  <si>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</si>
  <si>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</si>
  <si>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</si>
  <si>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</si>
  <si>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</si>
  <si>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</si>
  <si>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</si>
  <si>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</si>
  <si>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</si>
  <si>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</si>
  <si>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</si>
  <si>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</si>
  <si>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</si>
  <si>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</si>
  <si>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</si>
  <si>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</si>
  <si>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</si>
  <si>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</si>
  <si>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</si>
  <si>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</si>
  <si>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</si>
  <si>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</si>
  <si>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</si>
  <si>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</si>
  <si>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</si>
  <si>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</si>
  <si>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</si>
  <si>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</si>
  <si>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</si>
  <si>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</si>
  <si>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</si>
  <si>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</si>
  <si>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</si>
  <si>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</si>
  <si>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</si>
  <si>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</si>
  <si>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</si>
  <si>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</si>
  <si>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</si>
  <si>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</si>
  <si>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</si>
  <si>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</si>
  <si>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</si>
  <si>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</si>
  <si>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</si>
  <si>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</si>
  <si>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</si>
  <si>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</si>
  <si>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</si>
  <si>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</si>
  <si>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</si>
  <si>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</si>
  <si>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</si>
  <si>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</si>
  <si>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</si>
  <si>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</si>
  <si>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</si>
  <si>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</si>
  <si>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</si>
  <si>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</si>
  <si>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</si>
  <si>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</si>
  <si>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</si>
  <si>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</si>
  <si>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</si>
  <si>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</si>
  <si>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</si>
  <si>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</si>
  <si>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</si>
  <si>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</si>
  <si>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</si>
  <si>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</si>
  <si>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</si>
  <si>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</si>
  <si>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</si>
  <si>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</si>
  <si>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</si>
  <si>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</si>
  <si>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</si>
  <si>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</si>
  <si>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</si>
  <si>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</si>
  <si>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</si>
  <si>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</si>
  <si>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</si>
  <si>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</si>
  <si>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</si>
  <si>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</si>
  <si>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涌谷町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</si>
  <si>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</si>
  <si>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</si>
  <si>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</si>
  <si>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</si>
  <si>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</si>
  <si>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</si>
  <si>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</si>
  <si>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</si>
  <si>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</si>
  <si>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</si>
  <si>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</si>
  <si>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</si>
  <si>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</si>
  <si>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</si>
  <si>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</si>
  <si>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</si>
  <si>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</si>
  <si>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</si>
  <si>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</si>
  <si>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</si>
  <si>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</si>
  <si>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</si>
  <si>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</si>
  <si>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</si>
  <si>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</si>
  <si>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</si>
  <si>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</si>
  <si>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</si>
  <si>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</si>
  <si>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</si>
  <si>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</si>
  <si>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</si>
  <si>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</si>
  <si>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</si>
  <si>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</si>
  <si>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</si>
  <si>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</si>
  <si>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</si>
  <si>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</si>
  <si>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</si>
  <si>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</si>
  <si>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</si>
  <si>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</si>
  <si>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</si>
  <si>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</si>
  <si>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</si>
  <si>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</si>
  <si>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</si>
  <si>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</si>
  <si>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</si>
  <si>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</si>
  <si>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</si>
  <si>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</si>
  <si>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</si>
  <si>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</si>
  <si>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</si>
  <si>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</si>
  <si>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</si>
  <si>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</si>
  <si>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</si>
  <si>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</si>
  <si>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</si>
  <si>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</si>
  <si>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</si>
  <si>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</si>
  <si>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</si>
  <si>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</si>
  <si>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</si>
  <si>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</si>
  <si>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</si>
  <si>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</si>
  <si>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</si>
  <si>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</si>
  <si>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</si>
  <si>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</si>
  <si>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</si>
  <si>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</si>
  <si>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</si>
  <si>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</si>
  <si>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</si>
  <si>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</si>
  <si>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</si>
  <si>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</si>
  <si>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</si>
  <si>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</si>
  <si>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</si>
  <si>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</si>
  <si>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</si>
  <si>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</si>
  <si>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</si>
  <si>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</si>
  <si>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</si>
  <si>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</si>
  <si>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</si>
  <si>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</si>
  <si>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</si>
  <si>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</si>
  <si>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</si>
  <si>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</si>
  <si>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</si>
  <si>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</si>
  <si>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</si>
  <si>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</si>
  <si>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</si>
  <si>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</si>
  <si>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</si>
  <si>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</si>
  <si>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</si>
  <si>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</si>
  <si>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</si>
  <si>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</si>
  <si>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</si>
  <si>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</si>
  <si>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</si>
  <si>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</si>
  <si>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</si>
  <si>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宮城県涌谷町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</si>
  <si>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</si>
  <si>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</si>
  <si>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</si>
  <si>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</si>
  <si>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</si>
  <si>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</si>
  <si>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</si>
  <si>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</si>
  <si>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</si>
  <si>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</si>
  <si>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</si>
  <si>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</si>
  <si>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</si>
  <si>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</si>
  <si>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</si>
  <si>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</si>
  <si>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</si>
  <si>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</si>
  <si>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</si>
  <si>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</si>
  <si>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</si>
  <si>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</si>
  <si>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</si>
  <si>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</si>
  <si>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</si>
  <si>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</si>
  <si>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</si>
  <si>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</si>
  <si>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</si>
  <si>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</si>
  <si>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</si>
  <si>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</si>
  <si>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</si>
  <si>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</si>
  <si>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</si>
  <si>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</si>
  <si>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</si>
  <si>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</si>
  <si>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</si>
  <si>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</si>
  <si>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</si>
  <si>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</si>
  <si>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</si>
  <si>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</si>
  <si>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</si>
  <si>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</si>
  <si>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</si>
  <si>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</si>
  <si>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</si>
  <si>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</si>
  <si>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</si>
  <si>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</si>
  <si>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</si>
  <si>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</si>
  <si>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</si>
  <si>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</si>
  <si>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</si>
  <si>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</si>
  <si>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</si>
  <si>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</si>
  <si>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</si>
  <si>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</si>
  <si>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</si>
  <si>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</si>
  <si>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</si>
  <si>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</si>
  <si>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</si>
  <si>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</si>
  <si>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</si>
  <si>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</si>
  <si>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</si>
  <si>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</si>
  <si>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</si>
  <si>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</si>
  <si>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</si>
  <si>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</si>
  <si>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</si>
  <si>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</si>
  <si>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</si>
  <si>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</si>
  <si>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</si>
  <si>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</si>
  <si>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</si>
  <si>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</si>
  <si>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</si>
  <si>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</si>
  <si>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</si>
  <si>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</si>
  <si>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</si>
  <si>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</si>
  <si>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</si>
  <si>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</si>
  <si>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</si>
  <si>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</si>
  <si>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</si>
  <si>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</si>
  <si>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</si>
  <si>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</si>
  <si>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</si>
  <si>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</si>
  <si>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</si>
  <si>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</si>
  <si>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</si>
  <si>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</si>
  <si>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</si>
  <si>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</si>
  <si>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</si>
  <si>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</si>
  <si>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</si>
  <si>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</si>
  <si>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</si>
  <si>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</si>
  <si>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</si>
  <si>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</si>
  <si>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</si>
  <si>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</si>
  <si>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</si>
  <si>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</si>
  <si>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</si>
  <si>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</si>
  <si>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</si>
  <si>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</si>
  <si>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</si>
  <si>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</si>
  <si>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</si>
  <si>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</si>
  <si>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</si>
  <si>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</si>
  <si>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</si>
  <si>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</si>
  <si>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</si>
  <si>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</si>
  <si>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</si>
  <si>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</si>
  <si>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</si>
  <si>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</si>
  <si>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</si>
  <si>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</si>
  <si>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</si>
  <si>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</si>
  <si>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</si>
  <si>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</si>
  <si>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</si>
  <si>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</si>
  <si>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</si>
  <si>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</si>
  <si>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</si>
  <si>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</si>
  <si>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</si>
  <si>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</si>
  <si>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宮城県涌谷町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</si>
  <si>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</si>
  <si>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</si>
  <si>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</si>
  <si>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</si>
  <si>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</si>
  <si>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</si>
  <si>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</si>
  <si>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</si>
  <si>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</si>
  <si>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</si>
  <si>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</si>
  <si>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</si>
  <si>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</si>
  <si>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</si>
  <si>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</si>
  <si>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</si>
  <si>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</si>
  <si>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</si>
  <si>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</si>
  <si>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</si>
  <si>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</si>
  <si>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</si>
  <si>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</si>
  <si>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</si>
  <si>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</si>
  <si>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</si>
  <si>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</si>
  <si>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</si>
  <si>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</si>
  <si>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</si>
  <si>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</si>
  <si>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</si>
  <si>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</si>
  <si>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</si>
  <si>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</si>
  <si>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介護保険事業勘定特別会計</t>
    <phoneticPr fontId="5"/>
  </si>
  <si>
    <t>後期高齢者医療保険事業勘定特別会計</t>
    <phoneticPr fontId="5"/>
  </si>
  <si>
    <t>国民健康保険病院事業会計</t>
    <phoneticPr fontId="5"/>
  </si>
  <si>
    <t>法適用企業</t>
    <phoneticPr fontId="5"/>
  </si>
  <si>
    <t>老人保健施設事業会計</t>
    <phoneticPr fontId="5"/>
  </si>
  <si>
    <t>訪問看護ステーション事業会計</t>
    <phoneticPr fontId="5"/>
  </si>
  <si>
    <t>水道事業会計</t>
    <phoneticPr fontId="5"/>
  </si>
  <si>
    <t>法適用企業</t>
    <phoneticPr fontId="5"/>
  </si>
  <si>
    <t>下水道事業会計（公共下水道事業）</t>
    <phoneticPr fontId="5"/>
  </si>
  <si>
    <t>下水道事業会計（農業集落排水事業）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</si>
  <si>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</si>
  <si>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</si>
  <si>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</si>
  <si>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</si>
  <si>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</si>
  <si>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</si>
  <si>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</si>
  <si>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</si>
  <si>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</si>
  <si>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</si>
  <si>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</si>
  <si>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</si>
  <si>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</si>
  <si>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</si>
  <si>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</si>
  <si>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</si>
  <si>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</si>
  <si>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</si>
  <si>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</si>
  <si>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</si>
  <si>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</si>
  <si>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</si>
  <si>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</si>
  <si>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</si>
  <si>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</si>
  <si>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</si>
  <si>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</si>
  <si>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</si>
  <si>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</si>
  <si>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</si>
  <si>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</si>
  <si>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</si>
  <si>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</si>
  <si>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</si>
  <si>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</si>
  <si>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</si>
  <si>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</si>
  <si>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</si>
  <si>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</si>
  <si>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</si>
  <si>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</si>
  <si>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</si>
  <si>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</si>
  <si>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</si>
  <si>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</si>
  <si>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</si>
  <si>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</si>
  <si>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</si>
  <si>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</si>
  <si>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</si>
  <si>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</si>
  <si>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</si>
  <si>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</si>
  <si>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</si>
  <si>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</si>
  <si>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</si>
  <si>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</si>
  <si>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</si>
  <si>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</si>
  <si>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</si>
  <si>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</si>
  <si>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</si>
  <si>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</si>
  <si>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</si>
  <si>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</si>
  <si>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</si>
  <si>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</si>
  <si>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</si>
  <si>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</si>
  <si>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</si>
  <si>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</si>
  <si>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</si>
  <si>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</si>
  <si>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</si>
  <si>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</si>
  <si>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</si>
  <si>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</si>
  <si>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</si>
  <si>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</si>
  <si>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</si>
  <si>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</si>
  <si>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</si>
  <si>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</si>
  <si>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</si>
  <si>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</si>
  <si>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</si>
  <si>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</si>
  <si>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</si>
  <si>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</si>
  <si>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</si>
  <si>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</si>
  <si>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</si>
  <si>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</si>
  <si>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</si>
  <si>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</si>
  <si>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</si>
  <si>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</si>
  <si>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</si>
  <si>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</si>
  <si>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</si>
  <si>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</si>
  <si>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</si>
  <si>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</si>
  <si>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</si>
  <si>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</si>
  <si>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</si>
  <si>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</si>
  <si>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</si>
  <si>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</si>
  <si>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</si>
  <si>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</si>
  <si>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</si>
  <si>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</si>
  <si>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</si>
  <si>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</si>
  <si>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</si>
  <si>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</si>
  <si>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</si>
  <si>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</si>
  <si>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</si>
  <si>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</si>
  <si>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</si>
  <si>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</si>
  <si>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</si>
  <si>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</si>
  <si>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</si>
  <si>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</si>
  <si>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</si>
  <si>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</si>
  <si>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</si>
  <si>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</si>
  <si>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</si>
  <si>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</si>
  <si>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</si>
  <si>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</si>
  <si>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</si>
  <si>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</si>
  <si>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</si>
  <si>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</si>
  <si>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</si>
  <si>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</si>
  <si>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</si>
  <si>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</si>
  <si>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</si>
  <si>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</si>
  <si>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</si>
  <si>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3.67</t>
  </si>
  <si>
    <t>▲ 1.82</t>
  </si>
  <si>
    <t>▲ 4.03</t>
  </si>
  <si>
    <t>▲ 2.01</t>
  </si>
  <si>
    <t>▲ 3.39</t>
  </si>
  <si>
    <t>水道事業会計</t>
  </si>
  <si>
    <t>訪問看護ステーション事業会計</t>
  </si>
  <si>
    <t>一般会計</t>
  </si>
  <si>
    <t>国民健康保険事業勘定特別会計</t>
  </si>
  <si>
    <t>老人保健施設事業会計</t>
  </si>
  <si>
    <t>介護保険事業勘定特別会計</t>
  </si>
  <si>
    <t>下水道事業会計（公共下水道事業）</t>
  </si>
  <si>
    <t>下水道事業会計（農業集落排水事業）</t>
  </si>
  <si>
    <t>その他会計（赤字）</t>
  </si>
  <si>
    <t>その他会計（黒字）</t>
  </si>
  <si>
    <t>H25末</t>
    <phoneticPr fontId="5"/>
  </si>
  <si>
    <t>H26末</t>
    <phoneticPr fontId="5"/>
  </si>
  <si>
    <t>H27末</t>
    <phoneticPr fontId="5"/>
  </si>
  <si>
    <t>H28末</t>
    <phoneticPr fontId="5"/>
  </si>
  <si>
    <t>H29末</t>
    <phoneticPr fontId="5"/>
  </si>
  <si>
    <t>宮城県市町村職員退職手当組合</t>
  </si>
  <si>
    <t>宮城県市町村非常勤消防団員補償報償組合</t>
  </si>
  <si>
    <t>大崎地域広域行政事務組合</t>
  </si>
  <si>
    <t>宮城県市町村自治振興センター</t>
  </si>
  <si>
    <t>宮城県後期高齢者医療広域連合</t>
  </si>
  <si>
    <t>-</t>
    <phoneticPr fontId="2"/>
  </si>
  <si>
    <t>-</t>
    <phoneticPr fontId="2"/>
  </si>
  <si>
    <t>震災復興基金</t>
    <phoneticPr fontId="2"/>
  </si>
  <si>
    <t>ふるさと涌谷創生基金</t>
    <phoneticPr fontId="2"/>
  </si>
  <si>
    <t>公営住宅用地取得基金</t>
    <phoneticPr fontId="2"/>
  </si>
  <si>
    <t>ふるさと水と土保全基金</t>
    <phoneticPr fontId="2"/>
  </si>
  <si>
    <t>保健福祉基金</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</si>
  <si>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</si>
  <si>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</si>
  <si>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</si>
  <si>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</si>
  <si>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</si>
  <si>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</si>
  <si>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</si>
  <si>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</si>
  <si>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</si>
  <si>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</si>
  <si>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</si>
  <si>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</si>
  <si>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</si>
  <si>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平均と比較し、有形固定資産減価償却率・将来負担比率どちらの数値も高い水準となっている。これは将来に対し、負担を先延ばししていることを示しており、今後なお一層計画的な地方債の運用と公共施設の管理が求められている。公共施設等管理計画やその他個別の施設管理計画をもとに施設の更新、長寿命化、廃止等を行うとともに、公共施設の適正な管理と世代間の負担の平準化に努める。</t>
    <phoneticPr fontId="5"/>
  </si>
  <si>
    <t>実質公債費比率については、元利償還金の額及び公営企業に対する繰出金の減少等の要因により低下している。将来負担比率については、一般会計及び公営企業のにおける地方債現在高、一部事務組合等の負担額の減少により低下した。いずれの数値においても前年度よりも低下しているものの、類似団体と比較しても両数値とも高い数値となっていることから、今後より一層計画的な地方債の運用に努めていく。</t>
    <rPh sb="13" eb="15">
      <t>ガンリ</t>
    </rPh>
    <rPh sb="15" eb="18">
      <t>ショウカンキン</t>
    </rPh>
    <rPh sb="19" eb="20">
      <t>ガク</t>
    </rPh>
    <rPh sb="20" eb="21">
      <t>オヨ</t>
    </rPh>
    <rPh sb="34" eb="35">
      <t>ゲン</t>
    </rPh>
    <rPh sb="35" eb="36">
      <t>ショウ</t>
    </rPh>
    <rPh sb="43" eb="45">
      <t>テイカ</t>
    </rPh>
    <rPh sb="66" eb="67">
      <t>オヨ</t>
    </rPh>
    <rPh sb="68" eb="70">
      <t>コウエイ</t>
    </rPh>
    <rPh sb="70" eb="72">
      <t>キギョウ</t>
    </rPh>
    <rPh sb="96" eb="97">
      <t>ゲン</t>
    </rPh>
    <rPh sb="97" eb="98">
      <t>ショウ</t>
    </rPh>
    <rPh sb="101" eb="103">
      <t>テイカ</t>
    </rPh>
    <rPh sb="110" eb="112">
      <t>スウチ</t>
    </rPh>
    <rPh sb="117" eb="120">
      <t>ゼンネンド</t>
    </rPh>
    <rPh sb="123" eb="125">
      <t>テイカ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</si>
</sst>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xf numFmtId="0" fontId="37" fillId="0" borderId="0">
      <alignment vertical="center"/>
    </xf>
    <xf numFmtId="9" fontId="1" fillId="0" borderId="0" applyFont="0" applyFill="0" applyBorder="0" applyAlignment="0" applyProtection="0">
      <alignment vertical="center"/>
    </xf>
    <xf numFmtId="38" fontId="15" fillId="0" borderId="0" applyFont="0" applyFill="0" applyBorder="0" applyAlignment="0" applyProtection="0"/>
    <xf numFmtId="38" fontId="15"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15" fillId="0" borderId="0" applyFont="0" applyFill="0" applyBorder="0" applyAlignment="0" applyProtection="0">
      <alignment vertical="center"/>
    </xf>
    <xf numFmtId="6" fontId="15" fillId="0" borderId="0" applyFont="0" applyFill="0" applyBorder="0" applyAlignment="0" applyProtection="0">
      <alignment vertical="center"/>
    </xf>
    <xf numFmtId="6" fontId="15" fillId="0" borderId="0" applyFont="0" applyFill="0" applyBorder="0" applyAlignment="0" applyProtection="0"/>
    <xf numFmtId="0" fontId="1" fillId="0" borderId="0">
      <alignment vertical="center"/>
    </xf>
    <xf numFmtId="0" fontId="1" fillId="0" borderId="0">
      <alignment vertical="center"/>
    </xf>
    <xf numFmtId="0" fontId="38" fillId="0" borderId="0">
      <alignment vertical="center"/>
    </xf>
    <xf numFmtId="0" fontId="15" fillId="0" borderId="0"/>
    <xf numFmtId="0" fontId="1" fillId="0" borderId="0">
      <alignment vertical="center"/>
    </xf>
    <xf numFmtId="0" fontId="15" fillId="0" borderId="0">
      <alignment vertical="center"/>
    </xf>
    <xf numFmtId="0" fontId="23" fillId="0" borderId="0"/>
    <xf numFmtId="0" fontId="15" fillId="0" borderId="0"/>
    <xf numFmtId="0" fontId="1" fillId="0" borderId="0">
      <alignment vertical="center"/>
    </xf>
    <xf numFmtId="0" fontId="13" fillId="0" borderId="0">
      <alignment vertical="center"/>
    </xf>
    <xf numFmtId="0" fontId="19" fillId="0" borderId="0">
      <alignment vertical="center"/>
    </xf>
    <xf numFmtId="0" fontId="1" fillId="0" borderId="0">
      <alignment vertical="center"/>
    </xf>
    <xf numFmtId="0" fontId="37" fillId="0" borderId="0">
      <alignment vertical="center"/>
    </xf>
    <xf numFmtId="0" fontId="39"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40" fillId="0" borderId="0" xfId="44"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8"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45">
    <cellStyle name="パーセント 2" xfId="22"/>
    <cellStyle name="桁区切り 2" xfId="23"/>
    <cellStyle name="桁区切り 2 2" xfId="24"/>
    <cellStyle name="桁区切り 2 3" xfId="25"/>
    <cellStyle name="桁区切り 3" xfId="26"/>
    <cellStyle name="桁区切り 4" xfId="27"/>
    <cellStyle name="桁区切り 5" xfId="28"/>
    <cellStyle name="通貨 2" xfId="29"/>
    <cellStyle name="通貨 3" xfId="30"/>
    <cellStyle name="標準" xfId="0" builtinId="0"/>
    <cellStyle name="標準 2" xfId="6"/>
    <cellStyle name="標準 2 2" xfId="7"/>
    <cellStyle name="標準 2 3" xfId="10"/>
    <cellStyle name="標準 2 3 2" xfId="31"/>
    <cellStyle name="標準 2 4" xfId="41"/>
    <cellStyle name="標準 2_2007AJAHO401600" xfId="32"/>
    <cellStyle name="標準 3" xfId="11"/>
    <cellStyle name="標準 3 2" xfId="34"/>
    <cellStyle name="標準 3 3" xfId="42"/>
    <cellStyle name="標準 3 4" xfId="33"/>
    <cellStyle name="標準 3_APAHO401000" xfId="35"/>
    <cellStyle name="標準 4" xfId="5"/>
    <cellStyle name="標準 4 2" xfId="36"/>
    <cellStyle name="標準 4_APAHO401000" xfId="37"/>
    <cellStyle name="標準 4_APAHO401600" xfId="1"/>
    <cellStyle name="標準 4_APAHO4019001" xfId="4"/>
    <cellStyle name="標準 4_ZJ08_022012_青森市_2010" xfId="3"/>
    <cellStyle name="標準 5" xfId="38"/>
    <cellStyle name="標準 6" xfId="8"/>
    <cellStyle name="標準 6 2" xfId="40"/>
    <cellStyle name="標準 6 3" xfId="39"/>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 7 2" xfId="44"/>
    <cellStyle name="標準 8" xfId="21"/>
    <cellStyle name="標準 9" xfId="43"/>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87551</c:v>
                </c:pt>
                <c:pt idx="1">
                  <c:v>77577</c:v>
                </c:pt>
                <c:pt idx="2">
                  <c:v>115123</c:v>
                </c:pt>
                <c:pt idx="3">
                  <c:v>98899</c:v>
                </c:pt>
                <c:pt idx="4">
                  <c:v>96462</c:v>
                </c:pt>
              </c:numCache>
            </c:numRef>
          </c:val>
          <c:smooth val="0"/>
          <c:extLst>
            <c:ext xmlns:c16="http://schemas.microsoft.com/office/drawing/2014/chart" uri="{C3380CC4-5D6E-409C-BE32-E72D297353CC}">
              <c16:uniqueId val="{00000000-EEBD-4BAB-8CF7-A65B280C24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85799</c:v>
                </c:pt>
                <c:pt idx="1">
                  <c:v>49599</c:v>
                </c:pt>
                <c:pt idx="2">
                  <c:v>37733</c:v>
                </c:pt>
                <c:pt idx="3">
                  <c:v>48085</c:v>
                </c:pt>
                <c:pt idx="4">
                  <c:v>21352</c:v>
                </c:pt>
              </c:numCache>
            </c:numRef>
          </c:val>
          <c:smooth val="0"/>
          <c:extLst>
            <c:ext xmlns:c16="http://schemas.microsoft.com/office/drawing/2014/chart" uri="{C3380CC4-5D6E-409C-BE32-E72D297353CC}">
              <c16:uniqueId val="{00000001-EEBD-4BAB-8CF7-A65B280C2439}"/>
            </c:ext>
          </c:extLst>
        </c:ser>
        <c:dLbls>
          <c:showLegendKey val="0"/>
          <c:showVal val="0"/>
          <c:showCatName val="0"/>
          <c:showSerName val="0"/>
          <c:showPercent val="0"/>
          <c:showBubbleSize val="0"/>
        </c:dLbls>
        <c:marker val="1"/>
        <c:smooth val="0"/>
        <c:axId val="103235584"/>
        <c:axId val="103237504"/>
      </c:lineChart>
      <c:catAx>
        <c:axId val="103235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237504"/>
        <c:crosses val="autoZero"/>
        <c:auto val="1"/>
        <c:lblAlgn val="ctr"/>
        <c:lblOffset val="100"/>
        <c:tickLblSkip val="1"/>
        <c:tickMarkSkip val="1"/>
        <c:noMultiLvlLbl val="0"/>
      </c:catAx>
      <c:valAx>
        <c:axId val="1032375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235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3.03</c:v>
                </c:pt>
                <c:pt idx="1">
                  <c:v>3.87</c:v>
                </c:pt>
                <c:pt idx="2">
                  <c:v>5.69</c:v>
                </c:pt>
                <c:pt idx="3">
                  <c:v>2.73</c:v>
                </c:pt>
                <c:pt idx="4">
                  <c:v>1.94</c:v>
                </c:pt>
              </c:numCache>
            </c:numRef>
          </c:val>
          <c:extLst>
            <c:ext xmlns:c16="http://schemas.microsoft.com/office/drawing/2014/chart" uri="{C3380CC4-5D6E-409C-BE32-E72D297353CC}">
              <c16:uniqueId val="{00000000-2D15-497B-A6A1-5A5E39C4AB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23.52</c:v>
                </c:pt>
                <c:pt idx="1">
                  <c:v>20.100000000000001</c:v>
                </c:pt>
                <c:pt idx="2">
                  <c:v>14.65</c:v>
                </c:pt>
                <c:pt idx="3">
                  <c:v>15.85</c:v>
                </c:pt>
                <c:pt idx="4">
                  <c:v>13.58</c:v>
                </c:pt>
              </c:numCache>
            </c:numRef>
          </c:val>
          <c:extLst>
            <c:ext xmlns:c16="http://schemas.microsoft.com/office/drawing/2014/chart" uri="{C3380CC4-5D6E-409C-BE32-E72D297353CC}">
              <c16:uniqueId val="{00000001-2D15-497B-A6A1-5A5E39C4ABE6}"/>
            </c:ext>
          </c:extLst>
        </c:ser>
        <c:dLbls>
          <c:showLegendKey val="0"/>
          <c:showVal val="0"/>
          <c:showCatName val="0"/>
          <c:showSerName val="0"/>
          <c:showPercent val="0"/>
          <c:showBubbleSize val="0"/>
        </c:dLbls>
        <c:gapWidth val="250"/>
        <c:overlap val="100"/>
        <c:axId val="137996544"/>
        <c:axId val="138002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-3.67</c:v>
                </c:pt>
                <c:pt idx="1">
                  <c:v>-1.82</c:v>
                </c:pt>
                <c:pt idx="2">
                  <c:v>-4.03</c:v>
                </c:pt>
                <c:pt idx="3">
                  <c:v>-2.0099999999999998</c:v>
                </c:pt>
                <c:pt idx="4">
                  <c:v>-3.39</c:v>
                </c:pt>
              </c:numCache>
            </c:numRef>
          </c:val>
          <c:smooth val="0"/>
          <c:extLst>
            <c:ext xmlns:c16="http://schemas.microsoft.com/office/drawing/2014/chart" uri="{C3380CC4-5D6E-409C-BE32-E72D297353CC}">
              <c16:uniqueId val="{00000002-2D15-497B-A6A1-5A5E39C4ABE6}"/>
            </c:ext>
          </c:extLst>
        </c:ser>
        <c:dLbls>
          <c:showLegendKey val="0"/>
          <c:showVal val="0"/>
          <c:showCatName val="0"/>
          <c:showSerName val="0"/>
          <c:showPercent val="0"/>
          <c:showBubbleSize val="0"/>
        </c:dLbls>
        <c:marker val="1"/>
        <c:smooth val="0"/>
        <c:axId val="137996544"/>
        <c:axId val="138002816"/>
      </c:lineChart>
      <c:catAx>
        <c:axId val="13799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002816"/>
        <c:crosses val="autoZero"/>
        <c:auto val="1"/>
        <c:lblAlgn val="ctr"/>
        <c:lblOffset val="100"/>
        <c:tickLblSkip val="1"/>
        <c:tickMarkSkip val="1"/>
        <c:noMultiLvlLbl val="0"/>
      </c:catAx>
      <c:valAx>
        <c:axId val="138002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99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6.28</c:v>
                </c:pt>
                <c:pt idx="2">
                  <c:v>#N/A</c:v>
                </c:pt>
                <c:pt idx="3">
                  <c:v>8</c:v>
                </c:pt>
                <c:pt idx="4">
                  <c:v>#N/A</c:v>
                </c:pt>
                <c:pt idx="5">
                  <c:v>6.95</c:v>
                </c:pt>
                <c:pt idx="6">
                  <c:v>#N/A</c:v>
                </c:pt>
                <c:pt idx="7">
                  <c:v>5.25</c:v>
                </c:pt>
                <c:pt idx="8">
                  <c:v>#N/A</c:v>
                </c:pt>
                <c:pt idx="9">
                  <c:v>0.09</c:v>
                </c:pt>
              </c:numCache>
            </c:numRef>
          </c:val>
          <c:extLst>
            <c:ext xmlns:c16="http://schemas.microsoft.com/office/drawing/2014/chart" uri="{C3380CC4-5D6E-409C-BE32-E72D297353CC}">
              <c16:uniqueId val="{00000000-5633-48B4-8C2B-542CB72596C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33-48B4-8C2B-542CB72596CD}"/>
            </c:ext>
          </c:extLst>
        </c:ser>
        <c:ser>
          <c:idx val="2"/>
          <c:order val="2"/>
          <c:tx>
            <c:strRef>
              <c:f>データシート!$A$29</c:f>
              <c:strCache>
                <c:ptCount val="1"/>
                <c:pt idx="0">
                  <c:v>下水道事業会計（農業集落排水事業）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0.53</c:v>
                </c:pt>
              </c:numCache>
            </c:numRef>
          </c:val>
          <c:extLst>
            <c:ext xmlns:c16="http://schemas.microsoft.com/office/drawing/2014/chart" uri="{C3380CC4-5D6E-409C-BE32-E72D297353CC}">
              <c16:uniqueId val="{00000002-5633-48B4-8C2B-542CB72596CD}"/>
            </c:ext>
          </c:extLst>
        </c:ser>
        <c:ser>
          <c:idx val="3"/>
          <c:order val="3"/>
          <c:tx>
            <c:strRef>
              <c:f>データシート!$A$30</c:f>
              <c:strCache>
                <c:ptCount val="1"/>
                <c:pt idx="0">
                  <c:v>下水道事業会計（公共下水道事業）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0.87</c:v>
                </c:pt>
              </c:numCache>
            </c:numRef>
          </c:val>
          <c:extLst>
            <c:ext xmlns:c16="http://schemas.microsoft.com/office/drawing/2014/chart" uri="{C3380CC4-5D6E-409C-BE32-E72D297353CC}">
              <c16:uniqueId val="{00000003-5633-48B4-8C2B-542CB72596CD}"/>
            </c:ext>
          </c:extLst>
        </c:ser>
        <c:ser>
          <c:idx val="4"/>
          <c:order val="4"/>
          <c:tx>
            <c:strRef>
              <c:f>データシート!$A$31</c:f>
              <c:strCache>
                <c:ptCount val="1"/>
                <c:pt idx="0">
                  <c:v>介護保険事業勘定特別会計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0.78</c:v>
                </c:pt>
                <c:pt idx="2">
                  <c:v>#N/A</c:v>
                </c:pt>
                <c:pt idx="3">
                  <c:v>0.65</c:v>
                </c:pt>
                <c:pt idx="4">
                  <c:v>#N/A</c:v>
                </c:pt>
                <c:pt idx="5">
                  <c:v>1.31</c:v>
                </c:pt>
                <c:pt idx="6">
                  <c:v>#N/A</c:v>
                </c:pt>
                <c:pt idx="7">
                  <c:v>0.6</c:v>
                </c:pt>
                <c:pt idx="8">
                  <c:v>#N/A</c:v>
                </c:pt>
                <c:pt idx="9">
                  <c:v>0.9</c:v>
                </c:pt>
              </c:numCache>
            </c:numRef>
          </c:val>
          <c:extLst>
            <c:ext xmlns:c16="http://schemas.microsoft.com/office/drawing/2014/chart" uri="{C3380CC4-5D6E-409C-BE32-E72D297353CC}">
              <c16:uniqueId val="{00000004-5633-48B4-8C2B-542CB72596CD}"/>
            </c:ext>
          </c:extLst>
        </c:ser>
        <c:ser>
          <c:idx val="5"/>
          <c:order val="5"/>
          <c:tx>
            <c:strRef>
              <c:f>データシート!$A$32</c:f>
              <c:strCache>
                <c:ptCount val="1"/>
                <c:pt idx="0">
                  <c:v>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3.27</c:v>
                </c:pt>
                <c:pt idx="2">
                  <c:v>#N/A</c:v>
                </c:pt>
                <c:pt idx="3">
                  <c:v>2.96</c:v>
                </c:pt>
                <c:pt idx="4">
                  <c:v>#N/A</c:v>
                </c:pt>
                <c:pt idx="5">
                  <c:v>2.48</c:v>
                </c:pt>
                <c:pt idx="6">
                  <c:v>#N/A</c:v>
                </c:pt>
                <c:pt idx="7">
                  <c:v>1.37</c:v>
                </c:pt>
                <c:pt idx="8">
                  <c:v>#N/A</c:v>
                </c:pt>
                <c:pt idx="9">
                  <c:v>1.2</c:v>
                </c:pt>
              </c:numCache>
            </c:numRef>
          </c:val>
          <c:extLst>
            <c:ext xmlns:c16="http://schemas.microsoft.com/office/drawing/2014/chart" uri="{C3380CC4-5D6E-409C-BE32-E72D297353CC}">
              <c16:uniqueId val="{00000005-5633-48B4-8C2B-542CB72596CD}"/>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2.11</c:v>
                </c:pt>
                <c:pt idx="2">
                  <c:v>#N/A</c:v>
                </c:pt>
                <c:pt idx="3">
                  <c:v>1.61</c:v>
                </c:pt>
                <c:pt idx="4">
                  <c:v>#N/A</c:v>
                </c:pt>
                <c:pt idx="5">
                  <c:v>2.1</c:v>
                </c:pt>
                <c:pt idx="6">
                  <c:v>#N/A</c:v>
                </c:pt>
                <c:pt idx="7">
                  <c:v>1.81</c:v>
                </c:pt>
                <c:pt idx="8">
                  <c:v>#N/A</c:v>
                </c:pt>
                <c:pt idx="9">
                  <c:v>1.75</c:v>
                </c:pt>
              </c:numCache>
            </c:numRef>
          </c:val>
          <c:extLst>
            <c:ext xmlns:c16="http://schemas.microsoft.com/office/drawing/2014/chart" uri="{C3380CC4-5D6E-409C-BE32-E72D297353CC}">
              <c16:uniqueId val="{00000006-5633-48B4-8C2B-542CB72596C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3.03</c:v>
                </c:pt>
                <c:pt idx="2">
                  <c:v>#N/A</c:v>
                </c:pt>
                <c:pt idx="3">
                  <c:v>3.86</c:v>
                </c:pt>
                <c:pt idx="4">
                  <c:v>#N/A</c:v>
                </c:pt>
                <c:pt idx="5">
                  <c:v>5.68</c:v>
                </c:pt>
                <c:pt idx="6">
                  <c:v>#N/A</c:v>
                </c:pt>
                <c:pt idx="7">
                  <c:v>2.73</c:v>
                </c:pt>
                <c:pt idx="8">
                  <c:v>#N/A</c:v>
                </c:pt>
                <c:pt idx="9">
                  <c:v>1.93</c:v>
                </c:pt>
              </c:numCache>
            </c:numRef>
          </c:val>
          <c:extLst>
            <c:ext xmlns:c16="http://schemas.microsoft.com/office/drawing/2014/chart" uri="{C3380CC4-5D6E-409C-BE32-E72D297353CC}">
              <c16:uniqueId val="{00000007-5633-48B4-8C2B-542CB72596CD}"/>
            </c:ext>
          </c:extLst>
        </c:ser>
        <c:ser>
          <c:idx val="8"/>
          <c:order val="8"/>
          <c:tx>
            <c:strRef>
              <c:f>データシート!$A$35</c:f>
              <c:strCache>
                <c:ptCount val="1"/>
                <c:pt idx="0">
                  <c:v>訪問看護ステーション事業会計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2.04</c:v>
                </c:pt>
                <c:pt idx="2">
                  <c:v>#N/A</c:v>
                </c:pt>
                <c:pt idx="3">
                  <c:v>1.99</c:v>
                </c:pt>
                <c:pt idx="4">
                  <c:v>#N/A</c:v>
                </c:pt>
                <c:pt idx="5">
                  <c:v>2.1</c:v>
                </c:pt>
                <c:pt idx="6">
                  <c:v>#N/A</c:v>
                </c:pt>
                <c:pt idx="7">
                  <c:v>2.06</c:v>
                </c:pt>
                <c:pt idx="8">
                  <c:v>#N/A</c:v>
                </c:pt>
                <c:pt idx="9">
                  <c:v>1.98</c:v>
                </c:pt>
              </c:numCache>
            </c:numRef>
          </c:val>
          <c:extLst>
            <c:ext xmlns:c16="http://schemas.microsoft.com/office/drawing/2014/chart" uri="{C3380CC4-5D6E-409C-BE32-E72D297353CC}">
              <c16:uniqueId val="{00000008-5633-48B4-8C2B-542CB72596C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6.8</c:v>
                </c:pt>
                <c:pt idx="2">
                  <c:v>#N/A</c:v>
                </c:pt>
                <c:pt idx="3">
                  <c:v>6.75</c:v>
                </c:pt>
                <c:pt idx="4">
                  <c:v>#N/A</c:v>
                </c:pt>
                <c:pt idx="5">
                  <c:v>7.24</c:v>
                </c:pt>
                <c:pt idx="6">
                  <c:v>#N/A</c:v>
                </c:pt>
                <c:pt idx="7">
                  <c:v>6.84</c:v>
                </c:pt>
                <c:pt idx="8">
                  <c:v>#N/A</c:v>
                </c:pt>
                <c:pt idx="9">
                  <c:v>5.96</c:v>
                </c:pt>
              </c:numCache>
            </c:numRef>
          </c:val>
          <c:extLst>
            <c:ext xmlns:c16="http://schemas.microsoft.com/office/drawing/2014/chart" uri="{C3380CC4-5D6E-409C-BE32-E72D297353CC}">
              <c16:uniqueId val="{00000009-5633-48B4-8C2B-542CB72596CD}"/>
            </c:ext>
          </c:extLst>
        </c:ser>
        <c:dLbls>
          <c:showLegendKey val="0"/>
          <c:showVal val="0"/>
          <c:showCatName val="0"/>
          <c:showSerName val="0"/>
          <c:showPercent val="0"/>
          <c:showBubbleSize val="0"/>
        </c:dLbls>
        <c:gapWidth val="150"/>
        <c:overlap val="100"/>
        <c:axId val="138047872"/>
        <c:axId val="138049408"/>
      </c:barChart>
      <c:catAx>
        <c:axId val="13804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049408"/>
        <c:crosses val="autoZero"/>
        <c:auto val="1"/>
        <c:lblAlgn val="ctr"/>
        <c:lblOffset val="100"/>
        <c:tickLblSkip val="1"/>
        <c:tickMarkSkip val="1"/>
        <c:noMultiLvlLbl val="0"/>
      </c:catAx>
      <c:valAx>
        <c:axId val="138049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047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833</c:v>
                </c:pt>
                <c:pt idx="5">
                  <c:v>814</c:v>
                </c:pt>
                <c:pt idx="8">
                  <c:v>829</c:v>
                </c:pt>
                <c:pt idx="11">
                  <c:v>805</c:v>
                </c:pt>
                <c:pt idx="14">
                  <c:v>694</c:v>
                </c:pt>
              </c:numCache>
            </c:numRef>
          </c:val>
          <c:extLst>
            <c:ext xmlns:c16="http://schemas.microsoft.com/office/drawing/2014/chart" uri="{C3380CC4-5D6E-409C-BE32-E72D297353CC}">
              <c16:uniqueId val="{00000000-F5D8-4725-8513-D2E19209CC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5D8-4725-8513-D2E19209CC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3</c:v>
                </c:pt>
                <c:pt idx="6">
                  <c:v>0</c:v>
                </c:pt>
                <c:pt idx="9">
                  <c:v>0</c:v>
                </c:pt>
                <c:pt idx="12">
                  <c:v>0</c:v>
                </c:pt>
              </c:numCache>
            </c:numRef>
          </c:val>
          <c:extLst>
            <c:ext xmlns:c16="http://schemas.microsoft.com/office/drawing/2014/chart" uri="{C3380CC4-5D6E-409C-BE32-E72D297353CC}">
              <c16:uniqueId val="{00000002-F5D8-4725-8513-D2E19209CC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144</c:v>
                </c:pt>
                <c:pt idx="3">
                  <c:v>148</c:v>
                </c:pt>
                <c:pt idx="6">
                  <c:v>142</c:v>
                </c:pt>
                <c:pt idx="9">
                  <c:v>114</c:v>
                </c:pt>
                <c:pt idx="12">
                  <c:v>100</c:v>
                </c:pt>
              </c:numCache>
            </c:numRef>
          </c:val>
          <c:extLst>
            <c:ext xmlns:c16="http://schemas.microsoft.com/office/drawing/2014/chart" uri="{C3380CC4-5D6E-409C-BE32-E72D297353CC}">
              <c16:uniqueId val="{00000003-F5D8-4725-8513-D2E19209CC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370</c:v>
                </c:pt>
                <c:pt idx="3">
                  <c:v>457</c:v>
                </c:pt>
                <c:pt idx="6">
                  <c:v>464</c:v>
                </c:pt>
                <c:pt idx="9">
                  <c:v>462</c:v>
                </c:pt>
                <c:pt idx="12">
                  <c:v>394</c:v>
                </c:pt>
              </c:numCache>
            </c:numRef>
          </c:val>
          <c:extLst>
            <c:ext xmlns:c16="http://schemas.microsoft.com/office/drawing/2014/chart" uri="{C3380CC4-5D6E-409C-BE32-E72D297353CC}">
              <c16:uniqueId val="{00000004-F5D8-4725-8513-D2E19209CC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13</c:v>
                </c:pt>
                <c:pt idx="9">
                  <c:v>13</c:v>
                </c:pt>
                <c:pt idx="12">
                  <c:v>13</c:v>
                </c:pt>
              </c:numCache>
            </c:numRef>
          </c:val>
          <c:extLst>
            <c:ext xmlns:c16="http://schemas.microsoft.com/office/drawing/2014/chart" uri="{C3380CC4-5D6E-409C-BE32-E72D297353CC}">
              <c16:uniqueId val="{00000005-F5D8-4725-8513-D2E19209CC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5D8-4725-8513-D2E19209CC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691</c:v>
                </c:pt>
                <c:pt idx="3">
                  <c:v>710</c:v>
                </c:pt>
                <c:pt idx="6">
                  <c:v>729</c:v>
                </c:pt>
                <c:pt idx="9">
                  <c:v>736</c:v>
                </c:pt>
                <c:pt idx="12">
                  <c:v>627</c:v>
                </c:pt>
              </c:numCache>
            </c:numRef>
          </c:val>
          <c:extLst>
            <c:ext xmlns:c16="http://schemas.microsoft.com/office/drawing/2014/chart" uri="{C3380CC4-5D6E-409C-BE32-E72D297353CC}">
              <c16:uniqueId val="{00000007-F5D8-4725-8513-D2E19209CCFE}"/>
            </c:ext>
          </c:extLst>
        </c:ser>
        <c:dLbls>
          <c:showLegendKey val="0"/>
          <c:showVal val="0"/>
          <c:showCatName val="0"/>
          <c:showSerName val="0"/>
          <c:showPercent val="0"/>
          <c:showBubbleSize val="0"/>
        </c:dLbls>
        <c:gapWidth val="100"/>
        <c:overlap val="100"/>
        <c:axId val="108420480"/>
        <c:axId val="108430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375</c:v>
                </c:pt>
                <c:pt idx="2">
                  <c:v>#N/A</c:v>
                </c:pt>
                <c:pt idx="3">
                  <c:v>#N/A</c:v>
                </c:pt>
                <c:pt idx="4">
                  <c:v>504</c:v>
                </c:pt>
                <c:pt idx="5">
                  <c:v>#N/A</c:v>
                </c:pt>
                <c:pt idx="6">
                  <c:v>#N/A</c:v>
                </c:pt>
                <c:pt idx="7">
                  <c:v>519</c:v>
                </c:pt>
                <c:pt idx="8">
                  <c:v>#N/A</c:v>
                </c:pt>
                <c:pt idx="9">
                  <c:v>#N/A</c:v>
                </c:pt>
                <c:pt idx="10">
                  <c:v>520</c:v>
                </c:pt>
                <c:pt idx="11">
                  <c:v>#N/A</c:v>
                </c:pt>
                <c:pt idx="12">
                  <c:v>#N/A</c:v>
                </c:pt>
                <c:pt idx="13">
                  <c:v>440</c:v>
                </c:pt>
                <c:pt idx="14">
                  <c:v>#N/A</c:v>
                </c:pt>
              </c:numCache>
            </c:numRef>
          </c:val>
          <c:smooth val="0"/>
          <c:extLst>
            <c:ext xmlns:c16="http://schemas.microsoft.com/office/drawing/2014/chart" uri="{C3380CC4-5D6E-409C-BE32-E72D297353CC}">
              <c16:uniqueId val="{00000008-F5D8-4725-8513-D2E19209CCFE}"/>
            </c:ext>
          </c:extLst>
        </c:ser>
        <c:dLbls>
          <c:showLegendKey val="0"/>
          <c:showVal val="0"/>
          <c:showCatName val="0"/>
          <c:showSerName val="0"/>
          <c:showPercent val="0"/>
          <c:showBubbleSize val="0"/>
        </c:dLbls>
        <c:marker val="1"/>
        <c:smooth val="0"/>
        <c:axId val="108420480"/>
        <c:axId val="108430848"/>
      </c:lineChart>
      <c:catAx>
        <c:axId val="10842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430848"/>
        <c:crosses val="autoZero"/>
        <c:auto val="1"/>
        <c:lblAlgn val="ctr"/>
        <c:lblOffset val="100"/>
        <c:tickLblSkip val="1"/>
        <c:tickMarkSkip val="1"/>
        <c:noMultiLvlLbl val="0"/>
      </c:catAx>
      <c:valAx>
        <c:axId val="108430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2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8182</c:v>
                </c:pt>
                <c:pt idx="5">
                  <c:v>7886</c:v>
                </c:pt>
                <c:pt idx="8">
                  <c:v>7607</c:v>
                </c:pt>
                <c:pt idx="11">
                  <c:v>7286</c:v>
                </c:pt>
                <c:pt idx="14">
                  <c:v>7090</c:v>
                </c:pt>
              </c:numCache>
            </c:numRef>
          </c:val>
          <c:extLst>
            <c:ext xmlns:c16="http://schemas.microsoft.com/office/drawing/2014/chart" uri="{C3380CC4-5D6E-409C-BE32-E72D297353CC}">
              <c16:uniqueId val="{00000000-6331-48BE-B680-D1FC1F0527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442</c:v>
                </c:pt>
                <c:pt idx="5">
                  <c:v>447</c:v>
                </c:pt>
                <c:pt idx="8">
                  <c:v>440</c:v>
                </c:pt>
                <c:pt idx="11">
                  <c:v>394</c:v>
                </c:pt>
                <c:pt idx="14">
                  <c:v>343</c:v>
                </c:pt>
              </c:numCache>
            </c:numRef>
          </c:val>
          <c:extLst>
            <c:ext xmlns:c16="http://schemas.microsoft.com/office/drawing/2014/chart" uri="{C3380CC4-5D6E-409C-BE32-E72D297353CC}">
              <c16:uniqueId val="{00000001-6331-48BE-B680-D1FC1F0527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1972</c:v>
                </c:pt>
                <c:pt idx="5">
                  <c:v>1799</c:v>
                </c:pt>
                <c:pt idx="8">
                  <c:v>1678</c:v>
                </c:pt>
                <c:pt idx="11">
                  <c:v>1839</c:v>
                </c:pt>
                <c:pt idx="14">
                  <c:v>1731</c:v>
                </c:pt>
              </c:numCache>
            </c:numRef>
          </c:val>
          <c:extLst>
            <c:ext xmlns:c16="http://schemas.microsoft.com/office/drawing/2014/chart" uri="{C3380CC4-5D6E-409C-BE32-E72D297353CC}">
              <c16:uniqueId val="{00000002-6331-48BE-B680-D1FC1F0527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31-48BE-B680-D1FC1F0527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31-48BE-B680-D1FC1F0527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31-48BE-B680-D1FC1F0527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375</c:v>
                </c:pt>
                <c:pt idx="3">
                  <c:v>255</c:v>
                </c:pt>
                <c:pt idx="6">
                  <c:v>241</c:v>
                </c:pt>
                <c:pt idx="9">
                  <c:v>280</c:v>
                </c:pt>
                <c:pt idx="12">
                  <c:v>219</c:v>
                </c:pt>
              </c:numCache>
            </c:numRef>
          </c:val>
          <c:extLst>
            <c:ext xmlns:c16="http://schemas.microsoft.com/office/drawing/2014/chart" uri="{C3380CC4-5D6E-409C-BE32-E72D297353CC}">
              <c16:uniqueId val="{00000006-6331-48BE-B680-D1FC1F0527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975</c:v>
                </c:pt>
                <c:pt idx="3">
                  <c:v>965</c:v>
                </c:pt>
                <c:pt idx="6">
                  <c:v>849</c:v>
                </c:pt>
                <c:pt idx="9">
                  <c:v>645</c:v>
                </c:pt>
                <c:pt idx="12">
                  <c:v>528</c:v>
                </c:pt>
              </c:numCache>
            </c:numRef>
          </c:val>
          <c:extLst>
            <c:ext xmlns:c16="http://schemas.microsoft.com/office/drawing/2014/chart" uri="{C3380CC4-5D6E-409C-BE32-E72D297353CC}">
              <c16:uniqueId val="{00000007-6331-48BE-B680-D1FC1F0527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5036</c:v>
                </c:pt>
                <c:pt idx="3">
                  <c:v>5213</c:v>
                </c:pt>
                <c:pt idx="6">
                  <c:v>5001</c:v>
                </c:pt>
                <c:pt idx="9">
                  <c:v>4733</c:v>
                </c:pt>
                <c:pt idx="12">
                  <c:v>4299</c:v>
                </c:pt>
              </c:numCache>
            </c:numRef>
          </c:val>
          <c:extLst>
            <c:ext xmlns:c16="http://schemas.microsoft.com/office/drawing/2014/chart" uri="{C3380CC4-5D6E-409C-BE32-E72D297353CC}">
              <c16:uniqueId val="{00000008-6331-48BE-B680-D1FC1F0527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9-6331-48BE-B680-D1FC1F0527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6477</c:v>
                </c:pt>
                <c:pt idx="3">
                  <c:v>6759</c:v>
                </c:pt>
                <c:pt idx="6">
                  <c:v>6693</c:v>
                </c:pt>
                <c:pt idx="9">
                  <c:v>6541</c:v>
                </c:pt>
                <c:pt idx="12">
                  <c:v>6532</c:v>
                </c:pt>
              </c:numCache>
            </c:numRef>
          </c:val>
          <c:extLst>
            <c:ext xmlns:c16="http://schemas.microsoft.com/office/drawing/2014/chart" uri="{C3380CC4-5D6E-409C-BE32-E72D297353CC}">
              <c16:uniqueId val="{0000000A-6331-48BE-B680-D1FC1F0527DB}"/>
            </c:ext>
          </c:extLst>
        </c:ser>
        <c:dLbls>
          <c:showLegendKey val="0"/>
          <c:showVal val="0"/>
          <c:showCatName val="0"/>
          <c:showSerName val="0"/>
          <c:showPercent val="0"/>
          <c:showBubbleSize val="0"/>
        </c:dLbls>
        <c:gapWidth val="100"/>
        <c:overlap val="100"/>
        <c:axId val="140867072"/>
        <c:axId val="140868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2270</c:v>
                </c:pt>
                <c:pt idx="2">
                  <c:v>#N/A</c:v>
                </c:pt>
                <c:pt idx="3">
                  <c:v>#N/A</c:v>
                </c:pt>
                <c:pt idx="4">
                  <c:v>3059</c:v>
                </c:pt>
                <c:pt idx="5">
                  <c:v>#N/A</c:v>
                </c:pt>
                <c:pt idx="6">
                  <c:v>#N/A</c:v>
                </c:pt>
                <c:pt idx="7">
                  <c:v>3059</c:v>
                </c:pt>
                <c:pt idx="8">
                  <c:v>#N/A</c:v>
                </c:pt>
                <c:pt idx="9">
                  <c:v>#N/A</c:v>
                </c:pt>
                <c:pt idx="10">
                  <c:v>2679</c:v>
                </c:pt>
                <c:pt idx="11">
                  <c:v>#N/A</c:v>
                </c:pt>
                <c:pt idx="12">
                  <c:v>#N/A</c:v>
                </c:pt>
                <c:pt idx="13">
                  <c:v>2413</c:v>
                </c:pt>
                <c:pt idx="14">
                  <c:v>#N/A</c:v>
                </c:pt>
              </c:numCache>
            </c:numRef>
          </c:val>
          <c:smooth val="0"/>
          <c:extLst>
            <c:ext xmlns:c16="http://schemas.microsoft.com/office/drawing/2014/chart" uri="{C3380CC4-5D6E-409C-BE32-E72D297353CC}">
              <c16:uniqueId val="{0000000B-6331-48BE-B680-D1FC1F0527DB}"/>
            </c:ext>
          </c:extLst>
        </c:ser>
        <c:dLbls>
          <c:showLegendKey val="0"/>
          <c:showVal val="0"/>
          <c:showCatName val="0"/>
          <c:showSerName val="0"/>
          <c:showPercent val="0"/>
          <c:showBubbleSize val="0"/>
        </c:dLbls>
        <c:marker val="1"/>
        <c:smooth val="0"/>
        <c:axId val="140867072"/>
        <c:axId val="140868992"/>
      </c:lineChart>
      <c:catAx>
        <c:axId val="14086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868992"/>
        <c:crosses val="autoZero"/>
        <c:auto val="1"/>
        <c:lblAlgn val="ctr"/>
        <c:lblOffset val="100"/>
        <c:tickLblSkip val="1"/>
        <c:tickMarkSkip val="1"/>
        <c:noMultiLvlLbl val="0"/>
      </c:catAx>
      <c:valAx>
        <c:axId val="14086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86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710</c:v>
                </c:pt>
                <c:pt idx="1">
                  <c:v>759</c:v>
                </c:pt>
                <c:pt idx="2">
                  <c:v>639</c:v>
                </c:pt>
              </c:numCache>
            </c:numRef>
          </c:val>
          <c:extLst>
            <c:ext xmlns:c16="http://schemas.microsoft.com/office/drawing/2014/chart" uri="{C3380CC4-5D6E-409C-BE32-E72D297353CC}">
              <c16:uniqueId val="{00000000-563B-4CA8-B822-75F4ECDD5B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179</c:v>
                </c:pt>
                <c:pt idx="1">
                  <c:v>181</c:v>
                </c:pt>
                <c:pt idx="2">
                  <c:v>182</c:v>
                </c:pt>
              </c:numCache>
            </c:numRef>
          </c:val>
          <c:extLst>
            <c:ext xmlns:c16="http://schemas.microsoft.com/office/drawing/2014/chart" uri="{C3380CC4-5D6E-409C-BE32-E72D297353CC}">
              <c16:uniqueId val="{00000001-563B-4CA8-B822-75F4ECDD5B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406</c:v>
                </c:pt>
                <c:pt idx="1">
                  <c:v>387</c:v>
                </c:pt>
                <c:pt idx="2">
                  <c:v>207</c:v>
                </c:pt>
              </c:numCache>
            </c:numRef>
          </c:val>
          <c:extLst>
            <c:ext xmlns:c16="http://schemas.microsoft.com/office/drawing/2014/chart" uri="{C3380CC4-5D6E-409C-BE32-E72D297353CC}">
              <c16:uniqueId val="{00000002-563B-4CA8-B822-75F4ECDD5B72}"/>
            </c:ext>
          </c:extLst>
        </c:ser>
        <c:dLbls>
          <c:showLegendKey val="0"/>
          <c:showVal val="0"/>
          <c:showCatName val="0"/>
          <c:showSerName val="0"/>
          <c:showPercent val="0"/>
          <c:showBubbleSize val="0"/>
        </c:dLbls>
        <c:gapWidth val="120"/>
        <c:overlap val="100"/>
        <c:axId val="141532160"/>
        <c:axId val="141538048"/>
      </c:barChart>
      <c:catAx>
        <c:axId val="14153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1538048"/>
        <c:crosses val="autoZero"/>
        <c:auto val="1"/>
        <c:lblAlgn val="ctr"/>
        <c:lblOffset val="100"/>
        <c:tickLblSkip val="1"/>
        <c:tickMarkSkip val="1"/>
        <c:noMultiLvlLbl val="0"/>
      </c:catAx>
      <c:valAx>
        <c:axId val="1415380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153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{2921D6D8-F864-4EC6-8927-10388FABE776}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912-41DE-97CD-E1D410B62E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{C52FF523-8625-41A9-B166-E9790A0DA7E4}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12-41DE-97CD-E1D410B62E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{C2796732-5868-4218-B38C-9803B3131337}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12-41DE-97CD-E1D410B62E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{EFECED28-AFC1-46A8-A155-FEA89E0CED14}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12-41DE-97CD-E1D410B62E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{6A4CFC7C-A74C-4354-8BEA-B35B67973253}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12-41DE-97CD-E1D410B62EF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{947B6BF3-F4F2-46A8-A7AB-BF2CC0D87123}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912-41DE-97CD-E1D410B62EF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{A2B9A3BC-9189-4FC0-80D9-884DC330AEB5}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912-41DE-97CD-E1D410B62EF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{9945107D-89FE-4288-A440-3F879FE3F427}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912-41DE-97CD-E1D410B62EF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{464AA69C-2889-4C02-8982-483A5BF13A3B}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912-41DE-97CD-E1D410B62E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69.8</c:v>
                </c:pt>
                <c:pt idx="16">
                  <c:v>71.599999999999994</c:v>
                </c:pt>
                <c:pt idx="24">
                  <c:v>74.900000000000006</c:v>
                </c:pt>
              </c:numCache>
            </c:numRef>
          </c:xVal>
          <c:yVal>
            <c:numRef>
              <c:f>公会計指標分析・財政指標組合せ分析表!$BP$51:$DC$51</c:f>
              <c:numCache>
                <c:formatCode>#,##0.0;"▲ "#,##0.0</c:formatCode>
                <c:ptCount val="40"/>
                <c:pt idx="8">
                  <c:v>73.8</c:v>
                </c:pt>
                <c:pt idx="16">
                  <c:v>75.5</c:v>
                </c:pt>
                <c:pt idx="24">
                  <c:v>66.3</c:v>
                </c:pt>
              </c:numCache>
            </c:numRef>
          </c:yVal>
          <c:smooth val="0"/>
          <c:extLst>
            <c:ext xmlns:c16="http://schemas.microsoft.com/office/drawing/2014/chart" uri="{C3380CC4-5D6E-409C-BE32-E72D297353CC}">
              <c16:uniqueId val="{00000009-2912-41DE-97CD-E1D410B62EF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{B8567148-49F9-4685-8CC1-0C6C68B9C9D9}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912-41DE-97CD-E1D410B62EF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{AB89F834-6D28-4948-B991-078FB1D56817}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12-41DE-97CD-E1D410B62E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{6DE7B01E-F697-4D35-A643-26A0A301A6D1}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12-41DE-97CD-E1D410B62E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{1B1A9E35-B1D3-4284-904F-93DE27A41A46}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12-41DE-97CD-E1D410B62E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{CAFA7ABB-5844-4F6C-9D7F-87BD11A84DEB}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12-41DE-97CD-E1D410B62EF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{37591C60-3553-432A-B824-4218EC10B8C5}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912-41DE-97CD-E1D410B62EF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{AE9764CA-D5D4-488D-BAA9-FA4F66CF3549}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912-41DE-97CD-E1D410B62EF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{45F351C5-3EC8-49F1-B175-BAD7FB49FFE7}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912-41DE-97CD-E1D410B62EF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{CE4C4A7F-7214-4932-958D-C325D87DCDCE}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912-41DE-97CD-E1D410B62E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61.9</c:v>
                </c:pt>
                <c:pt idx="16">
                  <c:v>62.6</c:v>
                </c:pt>
                <c:pt idx="24">
                  <c:v>63.5</c:v>
                </c:pt>
              </c:numCache>
            </c:numRef>
          </c:xVal>
          <c:yVal>
            <c:numRef>
              <c:f>公会計指標分析・財政指標組合せ分析表!$BP$55:$DC$55</c:f>
              <c:numCache>
                <c:formatCode>#,##0.0;"▲ "#,##0.0</c:formatCode>
                <c:ptCount val="40"/>
                <c:pt idx="8">
                  <c:v>44.9</c:v>
                </c:pt>
                <c:pt idx="16">
                  <c:v>44.9</c:v>
                </c:pt>
                <c:pt idx="24">
                  <c:v>40.799999999999997</c:v>
                </c:pt>
              </c:numCache>
            </c:numRef>
          </c:yVal>
          <c:smooth val="0"/>
          <c:extLst>
            <c:ext xmlns:c16="http://schemas.microsoft.com/office/drawing/2014/chart" uri="{C3380CC4-5D6E-409C-BE32-E72D297353CC}">
              <c16:uniqueId val="{00000013-2912-41DE-97CD-E1D410B62EF1}"/>
            </c:ext>
          </c:extLst>
        </c:ser>
        <c:dLbls>
          <c:showLegendKey val="0"/>
          <c:showVal val="1"/>
          <c:showCatName val="0"/>
          <c:showSerName val="0"/>
          <c:showPercent val="0"/>
          <c:showBubbleSize val="0"/>
        </c:dLbls>
        <c:axId val="46179840"/>
        <c:axId val="46181760"/>
      </c:scatterChart>
      <c:valAx>
        <c:axId val="46179840"/>
        <c:scaling>
          <c:orientation val="minMax"/>
          <c:max val="76"/>
          <c:min val="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2"/>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{317C2DB6-F04B-4C9E-946D-36C5AB7D759C}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B7A-4C71-911F-A7B7A1842B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{C21A3F3E-4D16-43E0-9A2F-CF3B4560BA2D}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7A-4C71-911F-A7B7A1842B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{A338E363-2603-4D53-B6D0-65DC72C9D327}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7A-4C71-911F-A7B7A1842B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{731E489B-AD59-438A-A73D-B852ED09FFA2}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7A-4C71-911F-A7B7A1842B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{D64374E4-8149-4232-89E7-561386F47793}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7A-4C71-911F-A7B7A1842BF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{383D9F60-0CD5-4856-A2AF-AD221D898DF2}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B7A-4C71-911F-A7B7A1842BF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{D1C6F28B-BCFC-4295-9E0A-EDF83D8F1B43}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B7A-4C71-911F-A7B7A1842BF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{E3795AC9-A35C-4C91-96CB-4D8F9E506F01}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B7A-4C71-911F-A7B7A1842BF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{C680841E-D302-472E-B4E8-073739583B3B}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B7A-4C71-911F-A7B7A1842B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10.1</c:v>
                </c:pt>
                <c:pt idx="16">
                  <c:v>11.4</c:v>
                </c:pt>
                <c:pt idx="24">
                  <c:v>12.6</c:v>
                </c:pt>
                <c:pt idx="32">
                  <c:v>12.1</c:v>
                </c:pt>
              </c:numCache>
            </c:numRef>
          </c:xVal>
          <c:yVal>
            <c:numRef>
              <c:f>公会計指標分析・財政指標組合せ分析表!$BP$73:$DC$73</c:f>
              <c:numCache>
                <c:formatCode>#,##0.0;"▲ "#,##0.0</c:formatCode>
                <c:ptCount val="40"/>
                <c:pt idx="0">
                  <c:v>56.7</c:v>
                </c:pt>
                <c:pt idx="8">
                  <c:v>73.8</c:v>
                </c:pt>
                <c:pt idx="16">
                  <c:v>75.5</c:v>
                </c:pt>
                <c:pt idx="24">
                  <c:v>66.3</c:v>
                </c:pt>
                <c:pt idx="32">
                  <c:v>59.6</c:v>
                </c:pt>
              </c:numCache>
            </c:numRef>
          </c:yVal>
          <c:smooth val="0"/>
          <c:extLst>
            <c:ext xmlns:c16="http://schemas.microsoft.com/office/drawing/2014/chart" uri="{C3380CC4-5D6E-409C-BE32-E72D297353CC}">
              <c16:uniqueId val="{00000009-AB7A-4C71-911F-A7B7A1842BF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{9779F620-A2EE-41E3-925F-1589781CC3A1}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B7A-4C71-911F-A7B7A1842BF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{59E06C3E-1B24-41A5-BBC7-D4DC5ECAE3CE}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7A-4C71-911F-A7B7A1842B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{1B83A813-CC0F-4456-A6C2-6B1359E37A22}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7A-4C71-911F-A7B7A1842B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{18860B01-F0F2-43B5-A335-EBE479B001DF}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7A-4C71-911F-A7B7A1842B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{31778835-C6B8-4611-8DD4-5314205E991E}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7A-4C71-911F-A7B7A1842BF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{831A56AB-1E92-47F8-A75B-625B37F3A2B4}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B7A-4C71-911F-A7B7A1842BF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{24B6FF26-F091-4126-87F3-6B052FB586A7}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B7A-4C71-911F-A7B7A1842BFF}"/>
                </c:ext>
              </c:extLst>
            </c:dLbl>
            <c:dLbl>
              <c:idx val="24"/>
              <c:layout>
                <c:manualLayout>
                  <c:x val="-4.516035515397130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{B1D7662A-CD30-44D0-AC54-9001F3E09A26}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B7A-4C71-911F-A7B7A1842BFF}"/>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{435D69BE-BEEF-4F5E-BE08-ACB30D9A92DA}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B7A-4C71-911F-A7B7A1842B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9.1</c:v>
                </c:pt>
                <c:pt idx="24">
                  <c:v>8.9</c:v>
                </c:pt>
                <c:pt idx="32">
                  <c:v>8.9</c:v>
                </c:pt>
              </c:numCache>
            </c:numRef>
          </c:xVal>
          <c:yVal>
            <c:numRef>
              <c:f>公会計指標分析・財政指標組合せ分析表!$BP$77:$DC$77</c:f>
              <c:numCache>
                <c:formatCode>#,##0.0;"▲ "#,##0.0</c:formatCode>
                <c:ptCount val="40"/>
                <c:pt idx="0">
                  <c:v>40.299999999999997</c:v>
                </c:pt>
                <c:pt idx="8">
                  <c:v>44.9</c:v>
                </c:pt>
                <c:pt idx="16">
                  <c:v>44.9</c:v>
                </c:pt>
                <c:pt idx="24">
                  <c:v>40.799999999999997</c:v>
                </c:pt>
                <c:pt idx="32">
                  <c:v>38.5</c:v>
                </c:pt>
              </c:numCache>
            </c:numRef>
          </c:yVal>
          <c:smooth val="0"/>
          <c:extLst>
            <c:ext xmlns:c16="http://schemas.microsoft.com/office/drawing/2014/chart" uri="{C3380CC4-5D6E-409C-BE32-E72D297353CC}">
              <c16:uniqueId val="{00000013-AB7A-4C71-911F-A7B7A1842BFF}"/>
            </c:ext>
          </c:extLst>
        </c:ser>
        <c:dLbls>
          <c:showLegendKey val="0"/>
          <c:showVal val="1"/>
          <c:showCatName val="0"/>
          <c:showSerName val="0"/>
          <c:showPercent val="0"/>
          <c:showBubbleSize val="0"/>
        </c:dLbls>
        <c:axId val="84219776"/>
        <c:axId val="84234240"/>
      </c:scatterChart>
      <c:valAx>
        <c:axId val="84219776"/>
        <c:scaling>
          <c:orientation val="minMax"/>
          <c:max val="13"/>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2"/>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14</a:t>
          </a:r>
          <a:r>
            <a:rPr kumimoji="1" lang="ja-JP" altLang="en-US" sz="1300">
              <a:latin typeface="ＭＳ ゴシック" pitchFamily="49" charset="-128"/>
              <a:ea typeface="ＭＳ ゴシック" pitchFamily="49" charset="-128"/>
            </a:rPr>
            <a:t>年度以降毎年</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億円を超える償還が続いた時期から緊縮財政を敷き公債費のﾋﾟｰｸを乗り越えたが、平成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年度から満期一括償還地方債の償還に充てるための減債基金への積立を開始したことから、平成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年度以降の元利償還金等が増加した。平成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年度には元利償還金や公営企業の地方債の償還に充当された繰入金の減少に伴い元利償還金等の額は減少した。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・過去の建設事業に係る地方債の償還完了に伴い普通交付税に算入される公債費の額が減少傾向にある。近年、建設事業の縮小に伴い、今後も減少傾向が続くため公債費とのバランスに注視していく。</a:t>
          </a:r>
          <a:endParaRPr kumimoji="1" lang="en-US" altLang="ja-JP"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年度に借入した宮城県工場立地基盤整備貸付金の返済に充当するため、償還準備金の積立を行っている。</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・一般会計等に係る地方債の現在高については、償還に伴い</a:t>
          </a:r>
          <a:r>
            <a:rPr kumimoji="1" lang="en-US" altLang="ja-JP" sz="1300">
              <a:latin typeface="ＭＳ ゴシック" pitchFamily="49" charset="-128"/>
              <a:ea typeface="ＭＳ ゴシック" pitchFamily="49" charset="-128"/>
            </a:rPr>
            <a:t>9</a:t>
          </a:r>
          <a:r>
            <a:rPr kumimoji="1" lang="ja-JP" altLang="en-US" sz="1300">
              <a:latin typeface="ＭＳ ゴシック" pitchFamily="49" charset="-128"/>
              <a:ea typeface="ＭＳ ゴシック" pitchFamily="49" charset="-128"/>
            </a:rPr>
            <a:t>百万円の減となった。</a:t>
          </a:r>
        </a:p>
        <a:p>
          <a:r>
            <a:rPr kumimoji="1" lang="ja-JP" altLang="en-US" sz="1300">
              <a:latin typeface="ＭＳ ゴシック" pitchFamily="49" charset="-128"/>
              <a:ea typeface="ＭＳ ゴシック" pitchFamily="49" charset="-128"/>
            </a:rPr>
            <a:t>・公営企業等繰入見込額については、前年より</a:t>
          </a:r>
          <a:r>
            <a:rPr kumimoji="1" lang="en-US" altLang="ja-JP" sz="1300">
              <a:latin typeface="ＭＳ ゴシック" pitchFamily="49" charset="-128"/>
              <a:ea typeface="ＭＳ ゴシック" pitchFamily="49" charset="-128"/>
            </a:rPr>
            <a:t>435</a:t>
          </a:r>
          <a:r>
            <a:rPr kumimoji="1" lang="ja-JP" altLang="en-US" sz="1300">
              <a:latin typeface="ＭＳ ゴシック" pitchFamily="49" charset="-128"/>
              <a:ea typeface="ＭＳ ゴシック" pitchFamily="49" charset="-128"/>
            </a:rPr>
            <a:t>百万円の減となっている。各会計の黒字・赤字によって繰入見込額が大きく変動する。繰入見込額が今後拡大しないよう注視する必要がある。</a:t>
          </a:r>
        </a:p>
        <a:p>
          <a:r>
            <a:rPr kumimoji="1" lang="ja-JP" altLang="en-US" sz="1300">
              <a:latin typeface="ＭＳ ゴシック" pitchFamily="49" charset="-128"/>
              <a:ea typeface="ＭＳ ゴシック" pitchFamily="49" charset="-128"/>
            </a:rPr>
            <a:t>・組合等負担金等見込額は前年と比較し</a:t>
          </a:r>
          <a:r>
            <a:rPr kumimoji="1" lang="en-US" altLang="ja-JP" sz="1300">
              <a:latin typeface="ＭＳ ゴシック" pitchFamily="49" charset="-128"/>
              <a:ea typeface="ＭＳ ゴシック" pitchFamily="49" charset="-128"/>
            </a:rPr>
            <a:t>117</a:t>
          </a:r>
          <a:r>
            <a:rPr kumimoji="1" lang="ja-JP" altLang="en-US" sz="1300">
              <a:latin typeface="ＭＳ ゴシック" pitchFamily="49" charset="-128"/>
              <a:ea typeface="ＭＳ ゴシック" pitchFamily="49" charset="-128"/>
            </a:rPr>
            <a:t>百万円の減となっているものの、今後大型建設事業が計画されていることから、注視していく必要がある。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・上記のことから将来負担額は</a:t>
          </a:r>
          <a:r>
            <a:rPr kumimoji="1" lang="en-US" altLang="ja-JP" sz="1300">
              <a:latin typeface="ＭＳ ゴシック" pitchFamily="49" charset="-128"/>
              <a:ea typeface="ＭＳ ゴシック" pitchFamily="49" charset="-128"/>
            </a:rPr>
            <a:t>11,577</a:t>
          </a:r>
          <a:r>
            <a:rPr kumimoji="1" lang="ja-JP" altLang="en-US" sz="1300">
              <a:latin typeface="ＭＳ ゴシック" pitchFamily="49" charset="-128"/>
              <a:ea typeface="ＭＳ ゴシック" pitchFamily="49" charset="-128"/>
            </a:rPr>
            <a:t>百万円となり、前年度と比較し、</a:t>
          </a:r>
          <a:r>
            <a:rPr kumimoji="1" lang="en-US" altLang="ja-JP" sz="1300">
              <a:latin typeface="ＭＳ ゴシック" pitchFamily="49" charset="-128"/>
              <a:ea typeface="ＭＳ ゴシック" pitchFamily="49" charset="-128"/>
            </a:rPr>
            <a:t>622</a:t>
          </a:r>
          <a:r>
            <a:rPr kumimoji="1" lang="ja-JP" altLang="en-US" sz="1300">
              <a:latin typeface="ＭＳ ゴシック" pitchFamily="49" charset="-128"/>
              <a:ea typeface="ＭＳ ゴシック" pitchFamily="49" charset="-128"/>
            </a:rPr>
            <a:t>百万円減少している。</a:t>
          </a:r>
        </a:p>
        <a:p>
          <a:r>
            <a:rPr kumimoji="1" lang="ja-JP" altLang="en-US" sz="1300">
              <a:latin typeface="ＭＳ ゴシック" pitchFamily="49" charset="-128"/>
              <a:ea typeface="ＭＳ ゴシック" pitchFamily="49" charset="-128"/>
            </a:rPr>
            <a:t>・充当可能財源等については、、</a:t>
          </a:r>
          <a:r>
            <a:rPr kumimoji="1" lang="en-US" altLang="ja-JP" sz="1300">
              <a:latin typeface="ＭＳ ゴシック" pitchFamily="49" charset="-128"/>
              <a:ea typeface="ＭＳ ゴシック" pitchFamily="49" charset="-128"/>
            </a:rPr>
            <a:t>355</a:t>
          </a:r>
          <a:r>
            <a:rPr kumimoji="1" lang="ja-JP" altLang="en-US" sz="1300">
              <a:latin typeface="ＭＳ ゴシック" pitchFamily="49" charset="-128"/>
              <a:ea typeface="ＭＳ ゴシック" pitchFamily="49" charset="-128"/>
            </a:rPr>
            <a:t>百万円の減となっており、充当可能基金の</a:t>
          </a:r>
          <a:r>
            <a:rPr kumimoji="1" lang="en-US" altLang="ja-JP" sz="1300">
              <a:latin typeface="ＭＳ ゴシック" pitchFamily="49" charset="-128"/>
              <a:ea typeface="ＭＳ ゴシック" pitchFamily="49" charset="-128"/>
            </a:rPr>
            <a:t>108</a:t>
          </a:r>
          <a:r>
            <a:rPr kumimoji="1" lang="ja-JP" altLang="en-US" sz="1300">
              <a:latin typeface="ＭＳ ゴシック" pitchFamily="49" charset="-128"/>
              <a:ea typeface="ＭＳ ゴシック" pitchFamily="49" charset="-128"/>
            </a:rPr>
            <a:t>百万円の減、財政需要額算入見込額が</a:t>
          </a:r>
          <a:r>
            <a:rPr kumimoji="1" lang="en-US" altLang="ja-JP" sz="1300">
              <a:latin typeface="ＭＳ ゴシック" pitchFamily="49" charset="-128"/>
              <a:ea typeface="ＭＳ ゴシック" pitchFamily="49" charset="-128"/>
            </a:rPr>
            <a:t>196</a:t>
          </a:r>
          <a:r>
            <a:rPr kumimoji="1" lang="ja-JP" altLang="en-US" sz="1300">
              <a:latin typeface="ＭＳ ゴシック" pitchFamily="49" charset="-128"/>
              <a:ea typeface="ＭＳ ゴシック" pitchFamily="49" charset="-128"/>
            </a:rPr>
            <a:t>百万円の減となったことによるもの。将来負担額は減少傾向にあるものの、充当可能財源についても減少していることから、今後は将来負担率を適正に推移させるよう、計画的に財政運営を行う必要がある。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宮城県涌谷町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当町はもともと県内市町村と比較して基金残高の比率が低い数値で推移しており、残高の総額は年々減少傾向にある。平成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年度においては、財源不足を補うための取崩しにより減少幅は顕著となっており、早急に対策を打つ必要がある。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財政調整基金残高の減少が顕著であったことから、涌谷町では財政非常事態宣言を発令し、財政再建実現のため、財源の確保と歳出削減をすることとしている。公共施設の老朽化への対策や緊急的な災害等への対応のためにも基金積立のための財源の捻出に努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保健福祉基金：保健福祉地域活動補助金、食育推進経費等に充当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歴史文化基金：文化財保護・活用経費に充当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ふるさと涌谷創生基金：地域創生事業に充当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震災復興基金：東日本大震災復興事業に充当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その他特定目的金については、全体的に積立額が取崩額を大きく上回った。特にふるさと涌谷創生基金については充当する事業が多く、現在高は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百万円の減額となった。震災復興基金についても、基金内の事業間流用等のため、積立額よりも取崩額が上回った。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財政調整基金と同様、年々現在高が減少の一途をたどっており、基金に積み立てるための財源の確保が大きな課題となっている。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年度繰越事業の剰余金が多額となっていたため、一時的に現在高が増額となったものの、平成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年度は普通交付税の大幅な減少や公営企業・一部事務組合への負担金の高止まり、満期一括償還地方債の償還に係る準備金の積立等の原因により、現在高が大幅に減少した。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財政調整基金残高の減少が顕著であったことから、涌谷町では財政非常事態宣言を発令し、財政再建実現のため、財源の確保と歳出削減をすることとしている。公共施設の老朽化への対策や緊急的な災害等への対応のためにも基金積立のための財源の捻出に努め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減債基金については、満期一括償還に係る償還準備積立金以外は運用利子のみの積立となっている。満期一括償還に係る償還準備積立金は平成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百万円の償還予定となっている。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今後についても基本的な積立については運用利子のみの積立となり、満期一括償還に係る償還準備積立金は令和元年度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百万円の積立となる予定。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16,285
16,232
82.16
7,374,320
7,268,205
91,092
4,704,084
6,318,485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平成２</a:t>
          </a:r>
          <a:r>
            <a:rPr kumimoji="1" lang="ja-JP" altLang="en-US" sz="1050">
              <a:solidFill>
                <a:schemeClr val="dk1"/>
              </a:solidFill>
              <a:effectLst/>
              <a:latin typeface="+mn-lt"/>
              <a:ea typeface="+mn-ea"/>
              <a:cs typeface="+mn-cs"/>
            </a:rPr>
            <a:t>９</a:t>
          </a:r>
          <a:r>
            <a:rPr kumimoji="1" lang="ja-JP" altLang="ja-JP" sz="1050">
              <a:solidFill>
                <a:schemeClr val="dk1"/>
              </a:solidFill>
              <a:effectLst/>
              <a:latin typeface="+mn-lt"/>
              <a:ea typeface="+mn-ea"/>
              <a:cs typeface="+mn-cs"/>
            </a:rPr>
            <a:t>年度における有形固定資産の減価償却率は、類似団体平均と比較し、</a:t>
          </a:r>
          <a:r>
            <a:rPr kumimoji="1" lang="en-US" altLang="ja-JP" sz="1050">
              <a:solidFill>
                <a:schemeClr val="dk1"/>
              </a:solidFill>
              <a:effectLst/>
              <a:latin typeface="+mn-lt"/>
              <a:ea typeface="+mn-ea"/>
              <a:cs typeface="+mn-cs"/>
            </a:rPr>
            <a:t>11.4</a:t>
          </a:r>
          <a:r>
            <a:rPr kumimoji="1" lang="ja-JP" altLang="ja-JP" sz="1050">
              <a:solidFill>
                <a:schemeClr val="dk1"/>
              </a:solidFill>
              <a:effectLst/>
              <a:latin typeface="+mn-lt"/>
              <a:ea typeface="+mn-ea"/>
              <a:cs typeface="+mn-cs"/>
            </a:rPr>
            <a:t>ﾎﾟｲﾝﾄ高い数値となっている。</a:t>
          </a:r>
          <a:endParaRPr lang="ja-JP" altLang="ja-JP" sz="1050">
            <a:effectLst/>
          </a:endParaRPr>
        </a:p>
        <a:p>
          <a:r>
            <a:rPr kumimoji="1" lang="ja-JP" altLang="ja-JP" sz="1050">
              <a:solidFill>
                <a:schemeClr val="dk1"/>
              </a:solidFill>
              <a:effectLst/>
              <a:latin typeface="+mn-lt"/>
              <a:ea typeface="+mn-ea"/>
              <a:cs typeface="+mn-cs"/>
            </a:rPr>
            <a:t>涌谷町の有形固定資産については、昭和４０年代から平成初期の間に建築されたものが多く、老朽化が進行している。</a:t>
          </a:r>
          <a:endParaRPr lang="ja-JP" altLang="ja-JP" sz="1050">
            <a:effectLst/>
          </a:endParaRPr>
        </a:p>
        <a:p>
          <a:r>
            <a:rPr kumimoji="1" lang="ja-JP" altLang="ja-JP" sz="1050">
              <a:solidFill>
                <a:schemeClr val="dk1"/>
              </a:solidFill>
              <a:effectLst/>
              <a:latin typeface="+mn-lt"/>
              <a:ea typeface="+mn-ea"/>
              <a:cs typeface="+mn-cs"/>
            </a:rPr>
            <a:t>公共施設等総合管理計画にもとに、現在の町の状況に合わせた公共施設の適正な配置と、より一層計画的な更新・長寿命化を図る。</a:t>
          </a:r>
          <a:endParaRPr lang="ja-JP" altLang="ja-JP" sz="105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50709</xdr:rowOff>
    </xdr:from>
    <xdr:to>
      <xdr:col>23</xdr:col>
      <xdr:colOff>85090</xdr:colOff>
      <xdr:row>34</xdr:row>
      <xdr:rowOff>8437</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5279934"/>
          <a:ext cx="1270" cy="132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12264</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661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8437</xdr:rowOff>
    </xdr:from>
    <xdr:to>
      <xdr:col>23</xdr:col>
      <xdr:colOff>174625</xdr:colOff>
      <xdr:row>34</xdr:row>
      <xdr:rowOff>8437</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660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168836</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505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50709</xdr:rowOff>
    </xdr:from>
    <xdr:to>
      <xdr:col>23</xdr:col>
      <xdr:colOff>174625</xdr:colOff>
      <xdr:row>26</xdr:row>
      <xdr:rowOff>50709</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48186</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5963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69759</xdr:rowOff>
    </xdr:from>
    <xdr:to>
      <xdr:col>23</xdr:col>
      <xdr:colOff>136525</xdr:colOff>
      <xdr:row>30</xdr:row>
      <xdr:rowOff>171359</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598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112939</xdr:rowOff>
    </xdr:from>
    <xdr:to>
      <xdr:col>19</xdr:col>
      <xdr:colOff>187325</xdr:colOff>
      <xdr:row>31</xdr:row>
      <xdr:rowOff>43089</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602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140698</xdr:rowOff>
    </xdr:from>
    <xdr:to>
      <xdr:col>15</xdr:col>
      <xdr:colOff>187325</xdr:colOff>
      <xdr:row>31</xdr:row>
      <xdr:rowOff>70848</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162288</xdr:rowOff>
    </xdr:from>
    <xdr:to>
      <xdr:col>11</xdr:col>
      <xdr:colOff>187325</xdr:colOff>
      <xdr:row>31</xdr:row>
      <xdr:rowOff>92438</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476500" y="60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104231</xdr:rowOff>
    </xdr:from>
    <xdr:to>
      <xdr:col>19</xdr:col>
      <xdr:colOff>187325</xdr:colOff>
      <xdr:row>29</xdr:row>
      <xdr:rowOff>34381</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67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2" name="楕円 81">
          <a:extLst>
            <a:ext uri="{FF2B5EF4-FFF2-40B4-BE49-F238E27FC236}">
              <a16:creationId xmlns:a16="http://schemas.microsoft.com/office/drawing/2014/main" id="{00000000-0008-0000-0D00-000052000000}"/>
            </a:ext>
          </a:extLst>
        </xdr:cNvPr>
        <xdr:cNvSpPr/>
      </xdr:nvSpPr>
      <xdr:spPr>
        <a:xfrm>
          <a:off x="32385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155031</xdr:rowOff>
    </xdr:from>
    <xdr:to>
      <xdr:col>19</xdr:col>
      <xdr:colOff>136525</xdr:colOff>
      <xdr:row>29</xdr:row>
      <xdr:rowOff>85362</xdr:rowOff>
    </xdr:to>
    <xdr:cxnSp macro="">
      <xdr:nvCxnSpPr>
        <xdr:cNvPr id="83" name="直線コネクタ 82">
          <a:extLst>
            <a:ext uri="{FF2B5EF4-FFF2-40B4-BE49-F238E27FC236}">
              <a16:creationId xmlns:a16="http://schemas.microsoft.com/office/drawing/2014/main" id="{00000000-0008-0000-0D00-000053000000}"/>
            </a:ext>
          </a:extLst>
        </xdr:cNvPr>
        <xdr:cNvCxnSpPr/>
      </xdr:nvCxnSpPr>
      <xdr:spPr>
        <a:xfrm flipV="1">
          <a:off x="3289300" y="5727156"/>
          <a:ext cx="762000" cy="1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90079</xdr:rowOff>
    </xdr:from>
    <xdr:to>
      <xdr:col>11</xdr:col>
      <xdr:colOff>187325</xdr:colOff>
      <xdr:row>30</xdr:row>
      <xdr:rowOff>20229</xdr:rowOff>
    </xdr:to>
    <xdr:sp macro="" textlink="">
      <xdr:nvSpPr>
        <xdr:cNvPr id="84" name="楕円 83">
          <a:extLst>
            <a:ext uri="{FF2B5EF4-FFF2-40B4-BE49-F238E27FC236}">
              <a16:creationId xmlns:a16="http://schemas.microsoft.com/office/drawing/2014/main" id="{00000000-0008-0000-0D00-000054000000}"/>
            </a:ext>
          </a:extLst>
        </xdr:cNvPr>
        <xdr:cNvSpPr/>
      </xdr:nvSpPr>
      <xdr:spPr>
        <a:xfrm>
          <a:off x="2476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85362</xdr:rowOff>
    </xdr:from>
    <xdr:to>
      <xdr:col>15</xdr:col>
      <xdr:colOff>136525</xdr:colOff>
      <xdr:row>29</xdr:row>
      <xdr:rowOff>140879</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flipV="1">
          <a:off x="2527300" y="582893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34216</xdr:rowOff>
    </xdr:from>
    <xdr:ext cx="405111" cy="259045"/>
    <xdr:sp macro="" textlink="">
      <xdr:nvSpPr>
        <xdr:cNvPr id="86" name="n_1aveValue有形固定資産減価償却率">
          <a:extLst>
            <a:ext uri="{FF2B5EF4-FFF2-40B4-BE49-F238E27FC236}">
              <a16:creationId xmlns:a16="http://schemas.microsoft.com/office/drawing/2014/main" id="{00000000-0008-0000-0D00-000056000000}"/>
            </a:ext>
          </a:extLst>
        </xdr:cNvPr>
        <xdr:cNvSpPr txBox="1"/>
      </xdr:nvSpPr>
      <xdr:spPr>
        <a:xfrm>
          <a:off x="3836044" y="61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61975</xdr:rowOff>
    </xdr:from>
    <xdr:ext cx="405111" cy="259045"/>
    <xdr:sp macro="" textlink="">
      <xdr:nvSpPr>
        <xdr:cNvPr id="87" name="n_2aveValue有形固定資産減価償却率">
          <a:extLst>
            <a:ext uri="{FF2B5EF4-FFF2-40B4-BE49-F238E27FC236}">
              <a16:creationId xmlns:a16="http://schemas.microsoft.com/office/drawing/2014/main" id="{00000000-0008-0000-0D00-000057000000}"/>
            </a:ext>
          </a:extLst>
        </xdr:cNvPr>
        <xdr:cNvSpPr txBox="1"/>
      </xdr:nvSpPr>
      <xdr:spPr>
        <a:xfrm>
          <a:off x="3086744" y="6148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83565</xdr:rowOff>
    </xdr:from>
    <xdr:ext cx="405111" cy="259045"/>
    <xdr:sp macro="" textlink="">
      <xdr:nvSpPr>
        <xdr:cNvPr id="88" name="n_3aveValue有形固定資産減価償却率">
          <a:extLst>
            <a:ext uri="{FF2B5EF4-FFF2-40B4-BE49-F238E27FC236}">
              <a16:creationId xmlns:a16="http://schemas.microsoft.com/office/drawing/2014/main" id="{00000000-0008-0000-0D00-000058000000}"/>
            </a:ext>
          </a:extLst>
        </xdr:cNvPr>
        <xdr:cNvSpPr txBox="1"/>
      </xdr:nvSpPr>
      <xdr:spPr>
        <a:xfrm>
          <a:off x="2324744" y="617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50908</xdr:rowOff>
    </xdr:from>
    <xdr:ext cx="405111" cy="259045"/>
    <xdr:sp macro="" textlink="">
      <xdr:nvSpPr>
        <xdr:cNvPr id="89" name="n_1mainValue有形固定資産減価償却率">
          <a:extLst>
            <a:ext uri="{FF2B5EF4-FFF2-40B4-BE49-F238E27FC236}">
              <a16:creationId xmlns:a16="http://schemas.microsoft.com/office/drawing/2014/main" id="{00000000-0008-0000-0D00-000059000000}"/>
            </a:ext>
          </a:extLst>
        </xdr:cNvPr>
        <xdr:cNvSpPr txBox="1"/>
      </xdr:nvSpPr>
      <xdr:spPr>
        <a:xfrm>
          <a:off x="3836044" y="545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152689</xdr:rowOff>
    </xdr:from>
    <xdr:ext cx="405111" cy="259045"/>
    <xdr:sp macro="" textlink="">
      <xdr:nvSpPr>
        <xdr:cNvPr id="90" name="n_2mainValue有形固定資産減価償却率">
          <a:extLst>
            <a:ext uri="{FF2B5EF4-FFF2-40B4-BE49-F238E27FC236}">
              <a16:creationId xmlns:a16="http://schemas.microsoft.com/office/drawing/2014/main" id="{00000000-0008-0000-0D00-00005A000000}"/>
            </a:ext>
          </a:extLst>
        </xdr:cNvPr>
        <xdr:cNvSpPr txBox="1"/>
      </xdr:nvSpPr>
      <xdr:spPr>
        <a:xfrm>
          <a:off x="3086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36756</xdr:rowOff>
    </xdr:from>
    <xdr:ext cx="405111" cy="259045"/>
    <xdr:sp macro="" textlink="">
      <xdr:nvSpPr>
        <xdr:cNvPr id="91" name="n_3mainValue有形固定資産減価償却率">
          <a:extLst>
            <a:ext uri="{FF2B5EF4-FFF2-40B4-BE49-F238E27FC236}">
              <a16:creationId xmlns:a16="http://schemas.microsoft.com/office/drawing/2014/main" id="{00000000-0008-0000-0D00-00005B000000}"/>
            </a:ext>
          </a:extLst>
        </xdr:cNvPr>
        <xdr:cNvSpPr txBox="1"/>
      </xdr:nvSpPr>
      <xdr:spPr>
        <a:xfrm>
          <a:off x="23247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地方債現在高や公営企業</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一部事務組合の負担額等</a:t>
          </a:r>
          <a:r>
            <a:rPr kumimoji="1" lang="ja-JP" altLang="en-US" sz="1100">
              <a:solidFill>
                <a:schemeClr val="dk1"/>
              </a:solidFill>
              <a:effectLst/>
              <a:latin typeface="+mn-lt"/>
              <a:ea typeface="+mn-ea"/>
              <a:cs typeface="+mn-cs"/>
            </a:rPr>
            <a:t>については減少しており</a:t>
          </a:r>
          <a:r>
            <a:rPr kumimoji="1" lang="ja-JP" altLang="ja-JP" sz="1100">
              <a:solidFill>
                <a:schemeClr val="dk1"/>
              </a:solidFill>
              <a:effectLst/>
              <a:latin typeface="+mn-lt"/>
              <a:ea typeface="+mn-ea"/>
              <a:cs typeface="+mn-cs"/>
            </a:rPr>
            <a:t>、将来負担額</a:t>
          </a:r>
          <a:r>
            <a:rPr kumimoji="1" lang="ja-JP" altLang="en-US" sz="1100">
              <a:solidFill>
                <a:schemeClr val="dk1"/>
              </a:solidFill>
              <a:effectLst/>
              <a:latin typeface="+mn-lt"/>
              <a:ea typeface="+mn-ea"/>
              <a:cs typeface="+mn-cs"/>
            </a:rPr>
            <a:t>については減少しているが、普通交付税の減少等による経常一般財源の伸び悩み</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昨年度よりも</a:t>
          </a:r>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比率が増加している。</a:t>
          </a:r>
          <a:r>
            <a:rPr kumimoji="1" lang="ja-JP" altLang="ja-JP" sz="1100">
              <a:solidFill>
                <a:schemeClr val="dk1"/>
              </a:solidFill>
              <a:effectLst/>
              <a:latin typeface="+mn-lt"/>
              <a:ea typeface="+mn-ea"/>
              <a:cs typeface="+mn-cs"/>
            </a:rPr>
            <a:t>類似団体と比較して高い数値となっている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今後より一層計画的な地方債の運用に努める。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00000000-0008-0000-0D00-00007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89196</xdr:rowOff>
    </xdr:from>
    <xdr:to>
      <xdr:col>76</xdr:col>
      <xdr:colOff>21589</xdr:colOff>
      <xdr:row>34</xdr:row>
      <xdr:rowOff>139107</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flipV="1">
          <a:off x="14793595" y="5489871"/>
          <a:ext cx="1269"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142934</xdr:rowOff>
    </xdr:from>
    <xdr:ext cx="469744" cy="259045"/>
    <xdr:sp macro="" textlink="">
      <xdr:nvSpPr>
        <xdr:cNvPr id="122" name="債務償還比率最小値テキスト">
          <a:extLst>
            <a:ext uri="{FF2B5EF4-FFF2-40B4-BE49-F238E27FC236}">
              <a16:creationId xmlns:a16="http://schemas.microsoft.com/office/drawing/2014/main" id="{00000000-0008-0000-0D00-00007A000000}"/>
            </a:ext>
          </a:extLst>
        </xdr:cNvPr>
        <xdr:cNvSpPr txBox="1"/>
      </xdr:nvSpPr>
      <xdr:spPr>
        <a:xfrm>
          <a:off x="14846300" y="674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139107</xdr:rowOff>
    </xdr:from>
    <xdr:to>
      <xdr:col>76</xdr:col>
      <xdr:colOff>111125</xdr:colOff>
      <xdr:row>34</xdr:row>
      <xdr:rowOff>139107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4706600" y="6739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35873</xdr:rowOff>
    </xdr:from>
    <xdr:ext cx="469744" cy="259045"/>
    <xdr:sp macro="" textlink="">
      <xdr:nvSpPr>
        <xdr:cNvPr id="124" name="債務償還比率最大値テキスト">
          <a:extLst>
            <a:ext uri="{FF2B5EF4-FFF2-40B4-BE49-F238E27FC236}">
              <a16:creationId xmlns:a16="http://schemas.microsoft.com/office/drawing/2014/main" id="{00000000-0008-0000-0D00-00007C000000}"/>
            </a:ext>
          </a:extLst>
        </xdr:cNvPr>
        <xdr:cNvSpPr txBox="1"/>
      </xdr:nvSpPr>
      <xdr:spPr>
        <a:xfrm>
          <a:off x="14846300" y="526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89196</xdr:rowOff>
    </xdr:from>
    <xdr:to>
      <xdr:col>76</xdr:col>
      <xdr:colOff>111125</xdr:colOff>
      <xdr:row>27</xdr:row>
      <xdr:rowOff>89196</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54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101056</xdr:rowOff>
    </xdr:from>
    <xdr:ext cx="469744" cy="259045"/>
    <xdr:sp macro="" textlink="">
      <xdr:nvSpPr>
        <xdr:cNvPr id="126" name="債務償還比率平均値テキスト">
          <a:extLst>
            <a:ext uri="{FF2B5EF4-FFF2-40B4-BE49-F238E27FC236}">
              <a16:creationId xmlns:a16="http://schemas.microsoft.com/office/drawing/2014/main" id="{00000000-0008-0000-0D00-00007E000000}"/>
            </a:ext>
          </a:extLst>
        </xdr:cNvPr>
        <xdr:cNvSpPr txBox="1"/>
      </xdr:nvSpPr>
      <xdr:spPr>
        <a:xfrm>
          <a:off x="14846300" y="6016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122629</xdr:rowOff>
    </xdr:from>
    <xdr:to>
      <xdr:col>76</xdr:col>
      <xdr:colOff>73025</xdr:colOff>
      <xdr:row>31</xdr:row>
      <xdr:rowOff>52779</xdr:rowOff>
    </xdr:to>
    <xdr:sp macro="" textlink="">
      <xdr:nvSpPr>
        <xdr:cNvPr id="127" name="フローチャート: 判断 126">
          <a:extLst>
            <a:ext uri="{FF2B5EF4-FFF2-40B4-BE49-F238E27FC236}">
              <a16:creationId xmlns:a16="http://schemas.microsoft.com/office/drawing/2014/main" id="{00000000-0008-0000-0D00-00007F000000}"/>
            </a:ext>
          </a:extLst>
        </xdr:cNvPr>
        <xdr:cNvSpPr/>
      </xdr:nvSpPr>
      <xdr:spPr>
        <a:xfrm>
          <a:off x="14744700" y="603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102838</xdr:rowOff>
    </xdr:from>
    <xdr:to>
      <xdr:col>72</xdr:col>
      <xdr:colOff>123825</xdr:colOff>
      <xdr:row>31</xdr:row>
      <xdr:rowOff>32988</xdr:rowOff>
    </xdr:to>
    <xdr:sp macro="" textlink="">
      <xdr:nvSpPr>
        <xdr:cNvPr id="128" name="フローチャート: 判断 127">
          <a:extLst>
            <a:ext uri="{FF2B5EF4-FFF2-40B4-BE49-F238E27FC236}">
              <a16:creationId xmlns:a16="http://schemas.microsoft.com/office/drawing/2014/main" id="{00000000-0008-0000-0D00-000080000000}"/>
            </a:ext>
          </a:extLst>
        </xdr:cNvPr>
        <xdr:cNvSpPr/>
      </xdr:nvSpPr>
      <xdr:spPr>
        <a:xfrm>
          <a:off x="14033500" y="601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107505</xdr:rowOff>
    </xdr:from>
    <xdr:to>
      <xdr:col>76</xdr:col>
      <xdr:colOff>73025</xdr:colOff>
      <xdr:row>30</xdr:row>
      <xdr:rowOff>37655</xdr:rowOff>
    </xdr:to>
    <xdr:sp macro="" textlink="">
      <xdr:nvSpPr>
        <xdr:cNvPr id="134" name="楕円 133">
          <a:extLst>
            <a:ext uri="{FF2B5EF4-FFF2-40B4-BE49-F238E27FC236}">
              <a16:creationId xmlns:a16="http://schemas.microsoft.com/office/drawing/2014/main" id="{00000000-0008-0000-0D00-000086000000}"/>
            </a:ext>
          </a:extLst>
        </xdr:cNvPr>
        <xdr:cNvSpPr/>
      </xdr:nvSpPr>
      <xdr:spPr>
        <a:xfrm>
          <a:off x="14744700" y="58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130382</xdr:rowOff>
    </xdr:from>
    <xdr:ext cx="469744" cy="259045"/>
    <xdr:sp macro="" textlink="">
      <xdr:nvSpPr>
        <xdr:cNvPr id="135" name="債務償還比率該当値テキスト">
          <a:extLst>
            <a:ext uri="{FF2B5EF4-FFF2-40B4-BE49-F238E27FC236}">
              <a16:creationId xmlns:a16="http://schemas.microsoft.com/office/drawing/2014/main" id="{00000000-0008-0000-0D00-000087000000}"/>
            </a:ext>
          </a:extLst>
        </xdr:cNvPr>
        <xdr:cNvSpPr txBox="1"/>
      </xdr:nvSpPr>
      <xdr:spPr>
        <a:xfrm>
          <a:off x="14846300" y="570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154284</xdr:rowOff>
    </xdr:from>
    <xdr:to>
      <xdr:col>72</xdr:col>
      <xdr:colOff>123825</xdr:colOff>
      <xdr:row>30</xdr:row>
      <xdr:rowOff>84434</xdr:rowOff>
    </xdr:to>
    <xdr:sp macro="" textlink="">
      <xdr:nvSpPr>
        <xdr:cNvPr id="136" name="楕円 135">
          <a:extLst>
            <a:ext uri="{FF2B5EF4-FFF2-40B4-BE49-F238E27FC236}">
              <a16:creationId xmlns:a16="http://schemas.microsoft.com/office/drawing/2014/main" id="{00000000-0008-0000-0D00-000088000000}"/>
            </a:ext>
          </a:extLst>
        </xdr:cNvPr>
        <xdr:cNvSpPr/>
      </xdr:nvSpPr>
      <xdr:spPr>
        <a:xfrm>
          <a:off x="14033500" y="589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158305</xdr:rowOff>
    </xdr:from>
    <xdr:to>
      <xdr:col>76</xdr:col>
      <xdr:colOff>22225</xdr:colOff>
      <xdr:row>30</xdr:row>
      <xdr:rowOff>33634</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084300" y="5901880"/>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24115</xdr:rowOff>
    </xdr:from>
    <xdr:ext cx="469744" cy="259045"/>
    <xdr:sp macro="" textlink="">
      <xdr:nvSpPr>
        <xdr:cNvPr id="138" name="n_1aveValue債務償還比率">
          <a:extLst>
            <a:ext uri="{FF2B5EF4-FFF2-40B4-BE49-F238E27FC236}">
              <a16:creationId xmlns:a16="http://schemas.microsoft.com/office/drawing/2014/main" id="{00000000-0008-0000-0D00-00008A000000}"/>
            </a:ext>
          </a:extLst>
        </xdr:cNvPr>
        <xdr:cNvSpPr txBox="1"/>
      </xdr:nvSpPr>
      <xdr:spPr>
        <a:xfrm>
          <a:off x="13836727" y="611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100961</xdr:rowOff>
    </xdr:from>
    <xdr:ext cx="469744" cy="259045"/>
    <xdr:sp macro="" textlink="">
      <xdr:nvSpPr>
        <xdr:cNvPr id="139" name="n_1mainValue債務償還比率">
          <a:extLst>
            <a:ext uri="{FF2B5EF4-FFF2-40B4-BE49-F238E27FC236}">
              <a16:creationId xmlns:a16="http://schemas.microsoft.com/office/drawing/2014/main" id="{00000000-0008-0000-0D00-00008B000000}"/>
            </a:ext>
          </a:extLst>
        </xdr:cNvPr>
        <xdr:cNvSpPr txBox="1"/>
      </xdr:nvSpPr>
      <xdr:spPr>
        <a:xfrm>
          <a:off x="13836727" y="567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00000000-0008-0000-0D00-00008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00000000-0008-0000-0D00-00008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16,285
16,232
82.16
7,374,320
7,268,205
91,092
4,704,084
6,318,485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E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160782</xdr:rowOff>
    </xdr:from>
    <xdr:to>
      <xdr:col>24</xdr:col>
      <xdr:colOff>62865</xdr:colOff>
      <xdr:row>41</xdr:row>
      <xdr:rowOff>126492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flipV="1">
          <a:off x="4634865" y="5818632"/>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130319</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E00-000037000000}"/>
            </a:ext>
          </a:extLst>
        </xdr:cNvPr>
        <xdr:cNvSpPr txBox="1"/>
      </xdr:nvSpPr>
      <xdr:spPr>
        <a:xfrm>
          <a:off x="4673600" y="715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126492</xdr:rowOff>
    </xdr:from>
    <xdr:to>
      <xdr:col>24</xdr:col>
      <xdr:colOff>152400</xdr:colOff>
      <xdr:row>41</xdr:row>
      <xdr:rowOff>126492</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4546600" y="715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107459</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E00-000039000000}"/>
            </a:ext>
          </a:extLst>
        </xdr:cNvPr>
        <xdr:cNvSpPr txBox="1"/>
      </xdr:nvSpPr>
      <xdr:spPr>
        <a:xfrm>
          <a:off x="4673600" y="559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160782</xdr:rowOff>
    </xdr:from>
    <xdr:to>
      <xdr:col>24</xdr:col>
      <xdr:colOff>152400</xdr:colOff>
      <xdr:row>33</xdr:row>
      <xdr:rowOff>160782</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581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113555</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E00-00003B000000}"/>
            </a:ext>
          </a:extLst>
        </xdr:cNvPr>
        <xdr:cNvSpPr txBox="1"/>
      </xdr:nvSpPr>
      <xdr:spPr>
        <a:xfrm>
          <a:off x="4673600" y="6457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135128</xdr:rowOff>
    </xdr:from>
    <xdr:to>
      <xdr:col>24</xdr:col>
      <xdr:colOff>114300</xdr:colOff>
      <xdr:row>38</xdr:row>
      <xdr:rowOff>65278</xdr:rowOff>
    </xdr:to>
    <xdr:sp macro="" textlink="">
      <xdr:nvSpPr>
        <xdr:cNvPr id="60" name="フローチャート: 判断 59">
          <a:extLst>
            <a:ext uri="{FF2B5EF4-FFF2-40B4-BE49-F238E27FC236}">
              <a16:creationId xmlns:a16="http://schemas.microsoft.com/office/drawing/2014/main" id="{00000000-0008-0000-0E00-00003C000000}"/>
            </a:ext>
          </a:extLst>
        </xdr:cNvPr>
        <xdr:cNvSpPr/>
      </xdr:nvSpPr>
      <xdr:spPr>
        <a:xfrm>
          <a:off x="4584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146558</xdr:rowOff>
    </xdr:from>
    <xdr:to>
      <xdr:col>20</xdr:col>
      <xdr:colOff>38100</xdr:colOff>
      <xdr:row>38</xdr:row>
      <xdr:rowOff>76708</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3746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29972</xdr:rowOff>
    </xdr:from>
    <xdr:to>
      <xdr:col>15</xdr:col>
      <xdr:colOff>101600</xdr:colOff>
      <xdr:row>38</xdr:row>
      <xdr:rowOff>131572</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28575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52832</xdr:rowOff>
    </xdr:from>
    <xdr:to>
      <xdr:col>10</xdr:col>
      <xdr:colOff>165100</xdr:colOff>
      <xdr:row>38</xdr:row>
      <xdr:rowOff>154432</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19685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E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91694</xdr:rowOff>
    </xdr:from>
    <xdr:to>
      <xdr:col>20</xdr:col>
      <xdr:colOff>38100</xdr:colOff>
      <xdr:row>37</xdr:row>
      <xdr:rowOff>21844</xdr:rowOff>
    </xdr:to>
    <xdr:sp macro="" textlink="">
      <xdr:nvSpPr>
        <xdr:cNvPr id="69" name="楕円 68">
          <a:extLst>
            <a:ext uri="{FF2B5EF4-FFF2-40B4-BE49-F238E27FC236}">
              <a16:creationId xmlns:a16="http://schemas.microsoft.com/office/drawing/2014/main" id="{00000000-0008-0000-0E00-000045000000}"/>
            </a:ext>
          </a:extLst>
        </xdr:cNvPr>
        <xdr:cNvSpPr/>
      </xdr:nvSpPr>
      <xdr:spPr>
        <a:xfrm>
          <a:off x="3746500" y="62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139700</xdr:rowOff>
    </xdr:from>
    <xdr:to>
      <xdr:col>15</xdr:col>
      <xdr:colOff>101600</xdr:colOff>
      <xdr:row>37</xdr:row>
      <xdr:rowOff>69850</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2857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142494</xdr:rowOff>
    </xdr:from>
    <xdr:to>
      <xdr:col>19</xdr:col>
      <xdr:colOff>177800</xdr:colOff>
      <xdr:row>37</xdr:row>
      <xdr:rowOff>19050</xdr:rowOff>
    </xdr:to>
    <xdr:cxnSp macro="">
      <xdr:nvCxnSpPr>
        <xdr:cNvPr id="71" name="直線コネクタ 70">
          <a:extLst>
            <a:ext uri="{FF2B5EF4-FFF2-40B4-BE49-F238E27FC236}">
              <a16:creationId xmlns:a16="http://schemas.microsoft.com/office/drawing/2014/main" id="{00000000-0008-0000-0E00-000047000000}"/>
            </a:ext>
          </a:extLst>
        </xdr:cNvPr>
        <xdr:cNvCxnSpPr/>
      </xdr:nvCxnSpPr>
      <xdr:spPr>
        <a:xfrm flipV="1">
          <a:off x="2908300" y="63146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27686</xdr:rowOff>
    </xdr:from>
    <xdr:to>
      <xdr:col>10</xdr:col>
      <xdr:colOff>165100</xdr:colOff>
      <xdr:row>37</xdr:row>
      <xdr:rowOff>129286</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19685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19050</xdr:rowOff>
    </xdr:from>
    <xdr:to>
      <xdr:col>15</xdr:col>
      <xdr:colOff>50800</xdr:colOff>
      <xdr:row>37</xdr:row>
      <xdr:rowOff>78486</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flipV="1">
          <a:off x="2019300" y="63627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67835</xdr:rowOff>
    </xdr:from>
    <xdr:ext cx="405111" cy="259045"/>
    <xdr:sp macro="" textlink="">
      <xdr:nvSpPr>
        <xdr:cNvPr id="74" name="n_1aveValue【道路】&#10;有形固定資産減価償却率">
          <a:extLst>
            <a:ext uri="{FF2B5EF4-FFF2-40B4-BE49-F238E27FC236}">
              <a16:creationId xmlns:a16="http://schemas.microsoft.com/office/drawing/2014/main" id="{00000000-0008-0000-0E00-00004A000000}"/>
            </a:ext>
          </a:extLst>
        </xdr:cNvPr>
        <xdr:cNvSpPr txBox="1"/>
      </xdr:nvSpPr>
      <xdr:spPr>
        <a:xfrm>
          <a:off x="3582044"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122699</xdr:rowOff>
    </xdr:from>
    <xdr:ext cx="405111" cy="259045"/>
    <xdr:sp macro="" textlink="">
      <xdr:nvSpPr>
        <xdr:cNvPr id="75" name="n_2aveValue【道路】&#10;有形固定資産減価償却率">
          <a:extLst>
            <a:ext uri="{FF2B5EF4-FFF2-40B4-BE49-F238E27FC236}">
              <a16:creationId xmlns:a16="http://schemas.microsoft.com/office/drawing/2014/main" id="{00000000-0008-0000-0E00-00004B000000}"/>
            </a:ext>
          </a:extLst>
        </xdr:cNvPr>
        <xdr:cNvSpPr txBox="1"/>
      </xdr:nvSpPr>
      <xdr:spPr>
        <a:xfrm>
          <a:off x="2705744" y="663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145559</xdr:rowOff>
    </xdr:from>
    <xdr:ext cx="405111" cy="259045"/>
    <xdr:sp macro="" textlink="">
      <xdr:nvSpPr>
        <xdr:cNvPr id="76" name="n_3aveValue【道路】&#10;有形固定資産減価償却率">
          <a:extLst>
            <a:ext uri="{FF2B5EF4-FFF2-40B4-BE49-F238E27FC236}">
              <a16:creationId xmlns:a16="http://schemas.microsoft.com/office/drawing/2014/main" id="{00000000-0008-0000-0E00-00004C000000}"/>
            </a:ext>
          </a:extLst>
        </xdr:cNvPr>
        <xdr:cNvSpPr txBox="1"/>
      </xdr:nvSpPr>
      <xdr:spPr>
        <a:xfrm>
          <a:off x="1816744" y="666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38371</xdr:rowOff>
    </xdr:from>
    <xdr:ext cx="405111" cy="259045"/>
    <xdr:sp macro="" textlink="">
      <xdr:nvSpPr>
        <xdr:cNvPr id="77" name="n_1mainValue【道路】&#10;有形固定資産減価償却率">
          <a:extLst>
            <a:ext uri="{FF2B5EF4-FFF2-40B4-BE49-F238E27FC236}">
              <a16:creationId xmlns:a16="http://schemas.microsoft.com/office/drawing/2014/main" id="{00000000-0008-0000-0E00-00004D000000}"/>
            </a:ext>
          </a:extLst>
        </xdr:cNvPr>
        <xdr:cNvSpPr txBox="1"/>
      </xdr:nvSpPr>
      <xdr:spPr>
        <a:xfrm>
          <a:off x="3582044" y="603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86377</xdr:rowOff>
    </xdr:from>
    <xdr:ext cx="405111" cy="259045"/>
    <xdr:sp macro="" textlink="">
      <xdr:nvSpPr>
        <xdr:cNvPr id="78" name="n_2mainValue【道路】&#10;有形固定資産減価償却率">
          <a:extLst>
            <a:ext uri="{FF2B5EF4-FFF2-40B4-BE49-F238E27FC236}">
              <a16:creationId xmlns:a16="http://schemas.microsoft.com/office/drawing/2014/main" id="{00000000-0008-0000-0E00-00004E000000}"/>
            </a:ext>
          </a:extLst>
        </xdr:cNvPr>
        <xdr:cNvSpPr txBox="1"/>
      </xdr:nvSpPr>
      <xdr:spPr>
        <a:xfrm>
          <a:off x="2705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145813</xdr:rowOff>
    </xdr:from>
    <xdr:ext cx="405111" cy="259045"/>
    <xdr:sp macro="" textlink="">
      <xdr:nvSpPr>
        <xdr:cNvPr id="79" name="n_3mainValue【道路】&#10;有形固定資産減価償却率">
          <a:extLst>
            <a:ext uri="{FF2B5EF4-FFF2-40B4-BE49-F238E27FC236}">
              <a16:creationId xmlns:a16="http://schemas.microsoft.com/office/drawing/2014/main" id="{00000000-0008-0000-0E00-00004F000000}"/>
            </a:ext>
          </a:extLst>
        </xdr:cNvPr>
        <xdr:cNvSpPr txBox="1"/>
      </xdr:nvSpPr>
      <xdr:spPr>
        <a:xfrm>
          <a:off x="1816744" y="61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146761</xdr:rowOff>
    </xdr:from>
    <xdr:to>
      <xdr:col>54</xdr:col>
      <xdr:colOff>189865</xdr:colOff>
      <xdr:row>41</xdr:row>
      <xdr:rowOff>103404</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804611"/>
          <a:ext cx="0" cy="1328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107231</xdr:rowOff>
    </xdr:from>
    <xdr:ext cx="469744"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1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103404</xdr:rowOff>
    </xdr:from>
    <xdr:to>
      <xdr:col>55</xdr:col>
      <xdr:colOff>88900</xdr:colOff>
      <xdr:row>41</xdr:row>
      <xdr:rowOff>103404</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132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93438</xdr:rowOff>
    </xdr:from>
    <xdr:ext cx="534377"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57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146761</xdr:rowOff>
    </xdr:from>
    <xdr:to>
      <xdr:col>55</xdr:col>
      <xdr:colOff>88900</xdr:colOff>
      <xdr:row>33</xdr:row>
      <xdr:rowOff>146761</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80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124509</xdr:rowOff>
    </xdr:from>
    <xdr:ext cx="534377"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639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146082</xdr:rowOff>
    </xdr:from>
    <xdr:to>
      <xdr:col>55</xdr:col>
      <xdr:colOff>50800</xdr:colOff>
      <xdr:row>39</xdr:row>
      <xdr:rowOff>76232</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666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155740</xdr:rowOff>
    </xdr:from>
    <xdr:to>
      <xdr:col>50</xdr:col>
      <xdr:colOff>165100</xdr:colOff>
      <xdr:row>39</xdr:row>
      <xdr:rowOff>85890</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35554</xdr:rowOff>
    </xdr:from>
    <xdr:to>
      <xdr:col>46</xdr:col>
      <xdr:colOff>38100</xdr:colOff>
      <xdr:row>39</xdr:row>
      <xdr:rowOff>137154</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148177</xdr:rowOff>
    </xdr:from>
    <xdr:to>
      <xdr:col>41</xdr:col>
      <xdr:colOff>101600</xdr:colOff>
      <xdr:row>40</xdr:row>
      <xdr:rowOff>78327</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7810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106229</xdr:rowOff>
    </xdr:from>
    <xdr:to>
      <xdr:col>50</xdr:col>
      <xdr:colOff>165100</xdr:colOff>
      <xdr:row>40</xdr:row>
      <xdr:rowOff>36379</xdr:rowOff>
    </xdr:to>
    <xdr:sp macro="" textlink="">
      <xdr:nvSpPr>
        <xdr:cNvPr id="118" name="楕円 117">
          <a:extLst>
            <a:ext uri="{FF2B5EF4-FFF2-40B4-BE49-F238E27FC236}">
              <a16:creationId xmlns:a16="http://schemas.microsoft.com/office/drawing/2014/main" id="{00000000-0008-0000-0E00-000076000000}"/>
            </a:ext>
          </a:extLst>
        </xdr:cNvPr>
        <xdr:cNvSpPr/>
      </xdr:nvSpPr>
      <xdr:spPr>
        <a:xfrm>
          <a:off x="9588500" y="679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121736</xdr:rowOff>
    </xdr:from>
    <xdr:to>
      <xdr:col>46</xdr:col>
      <xdr:colOff>38100</xdr:colOff>
      <xdr:row>40</xdr:row>
      <xdr:rowOff>51886</xdr:rowOff>
    </xdr:to>
    <xdr:sp macro="" textlink="">
      <xdr:nvSpPr>
        <xdr:cNvPr id="119" name="楕円 118">
          <a:extLst>
            <a:ext uri="{FF2B5EF4-FFF2-40B4-BE49-F238E27FC236}">
              <a16:creationId xmlns:a16="http://schemas.microsoft.com/office/drawing/2014/main" id="{00000000-0008-0000-0E00-000077000000}"/>
            </a:ext>
          </a:extLst>
        </xdr:cNvPr>
        <xdr:cNvSpPr/>
      </xdr:nvSpPr>
      <xdr:spPr>
        <a:xfrm>
          <a:off x="8699500" y="680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157029</xdr:rowOff>
    </xdr:from>
    <xdr:to>
      <xdr:col>50</xdr:col>
      <xdr:colOff>114300</xdr:colOff>
      <xdr:row>40</xdr:row>
      <xdr:rowOff>1086</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flipV="1">
          <a:off x="8750300" y="6843579"/>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126784</xdr:rowOff>
    </xdr:from>
    <xdr:to>
      <xdr:col>41</xdr:col>
      <xdr:colOff>101600</xdr:colOff>
      <xdr:row>40</xdr:row>
      <xdr:rowOff>56934</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7810500" y="681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1086</xdr:rowOff>
    </xdr:from>
    <xdr:to>
      <xdr:col>45</xdr:col>
      <xdr:colOff>177800</xdr:colOff>
      <xdr:row>40</xdr:row>
      <xdr:rowOff>6134</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flipV="1">
          <a:off x="7861300" y="6859086"/>
          <a:ext cx="8890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102417</xdr:rowOff>
    </xdr:from>
    <xdr:ext cx="534377" cy="259045"/>
    <xdr:sp macro="" textlink="">
      <xdr:nvSpPr>
        <xdr:cNvPr id="123" name="n_1aveValue【道路】&#10;一人当たり延長">
          <a:extLst>
            <a:ext uri="{FF2B5EF4-FFF2-40B4-BE49-F238E27FC236}">
              <a16:creationId xmlns:a16="http://schemas.microsoft.com/office/drawing/2014/main" id="{00000000-0008-0000-0E00-00007B000000}"/>
            </a:ext>
          </a:extLst>
        </xdr:cNvPr>
        <xdr:cNvSpPr txBox="1"/>
      </xdr:nvSpPr>
      <xdr:spPr>
        <a:xfrm>
          <a:off x="93594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153681</xdr:rowOff>
    </xdr:from>
    <xdr:ext cx="534377" cy="259045"/>
    <xdr:sp macro="" textlink="">
      <xdr:nvSpPr>
        <xdr:cNvPr id="124" name="n_2aveValue【道路】&#10;一人当たり延長">
          <a:extLst>
            <a:ext uri="{FF2B5EF4-FFF2-40B4-BE49-F238E27FC236}">
              <a16:creationId xmlns:a16="http://schemas.microsoft.com/office/drawing/2014/main" id="{00000000-0008-0000-0E00-00007C000000}"/>
            </a:ext>
          </a:extLst>
        </xdr:cNvPr>
        <xdr:cNvSpPr txBox="1"/>
      </xdr:nvSpPr>
      <xdr:spPr>
        <a:xfrm>
          <a:off x="8483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69454</xdr:rowOff>
    </xdr:from>
    <xdr:ext cx="534377" cy="259045"/>
    <xdr:sp macro="" textlink="">
      <xdr:nvSpPr>
        <xdr:cNvPr id="125" name="n_3aveValue【道路】&#10;一人当たり延長">
          <a:extLst>
            <a:ext uri="{FF2B5EF4-FFF2-40B4-BE49-F238E27FC236}">
              <a16:creationId xmlns:a16="http://schemas.microsoft.com/office/drawing/2014/main" id="{00000000-0008-0000-0E00-00007D000000}"/>
            </a:ext>
          </a:extLst>
        </xdr:cNvPr>
        <xdr:cNvSpPr txBox="1"/>
      </xdr:nvSpPr>
      <xdr:spPr>
        <a:xfrm>
          <a:off x="7594111" y="692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27506</xdr:rowOff>
    </xdr:from>
    <xdr:ext cx="534377" cy="259045"/>
    <xdr:sp macro="" textlink="">
      <xdr:nvSpPr>
        <xdr:cNvPr id="126" name="n_1mainValue【道路】&#10;一人当たり延長">
          <a:extLst>
            <a:ext uri="{FF2B5EF4-FFF2-40B4-BE49-F238E27FC236}">
              <a16:creationId xmlns:a16="http://schemas.microsoft.com/office/drawing/2014/main" id="{00000000-0008-0000-0E00-00007E000000}"/>
            </a:ext>
          </a:extLst>
        </xdr:cNvPr>
        <xdr:cNvSpPr txBox="1"/>
      </xdr:nvSpPr>
      <xdr:spPr>
        <a:xfrm>
          <a:off x="9359411" y="688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43013</xdr:rowOff>
    </xdr:from>
    <xdr:ext cx="534377" cy="259045"/>
    <xdr:sp macro="" textlink="">
      <xdr:nvSpPr>
        <xdr:cNvPr id="127" name="n_2mainValue【道路】&#10;一人当たり延長">
          <a:extLst>
            <a:ext uri="{FF2B5EF4-FFF2-40B4-BE49-F238E27FC236}">
              <a16:creationId xmlns:a16="http://schemas.microsoft.com/office/drawing/2014/main" id="{00000000-0008-0000-0E00-00007F000000}"/>
            </a:ext>
          </a:extLst>
        </xdr:cNvPr>
        <xdr:cNvSpPr txBox="1"/>
      </xdr:nvSpPr>
      <xdr:spPr>
        <a:xfrm>
          <a:off x="8483111" y="690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73461</xdr:rowOff>
    </xdr:from>
    <xdr:ext cx="534377" cy="259045"/>
    <xdr:sp macro="" textlink="">
      <xdr:nvSpPr>
        <xdr:cNvPr id="128" name="n_3mainValue【道路】&#10;一人当たり延長">
          <a:extLst>
            <a:ext uri="{FF2B5EF4-FFF2-40B4-BE49-F238E27FC236}">
              <a16:creationId xmlns:a16="http://schemas.microsoft.com/office/drawing/2014/main" id="{00000000-0008-0000-0E00-000080000000}"/>
            </a:ext>
          </a:extLst>
        </xdr:cNvPr>
        <xdr:cNvSpPr txBox="1"/>
      </xdr:nvSpPr>
      <xdr:spPr>
        <a:xfrm>
          <a:off x="7594111" y="658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00000000-0008-0000-0E00-00009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41910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flipV="1">
          <a:off x="4634865" y="941832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340478" cy="259045"/>
    <xdr:sp macro="" textlink="">
      <xdr:nvSpPr>
        <xdr:cNvPr id="153" name="【橋りょう・トンネル】&#10;有形固定資産減価償却率最小値テキスト">
          <a:extLst>
            <a:ext uri="{FF2B5EF4-FFF2-40B4-BE49-F238E27FC236}">
              <a16:creationId xmlns:a16="http://schemas.microsoft.com/office/drawing/2014/main" id="{00000000-0008-0000-0E00-000099000000}"/>
            </a:ext>
          </a:extLst>
        </xdr:cNvPr>
        <xdr:cNvSpPr txBox="1"/>
      </xdr:nvSpPr>
      <xdr:spPr>
        <a:xfrm>
          <a:off x="4673600" y="11018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00000000-0008-0000-0E00-00009B000000}"/>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76217</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00000000-0008-0000-0E00-00009D000000}"/>
            </a:ext>
          </a:extLst>
        </xdr:cNvPr>
        <xdr:cNvSpPr txBox="1"/>
      </xdr:nvSpPr>
      <xdr:spPr>
        <a:xfrm>
          <a:off x="4673600" y="9848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58" name="フローチャート: 判断 157">
          <a:extLst>
            <a:ext uri="{FF2B5EF4-FFF2-40B4-BE49-F238E27FC236}">
              <a16:creationId xmlns:a16="http://schemas.microsoft.com/office/drawing/2014/main" id="{00000000-0008-0000-0E00-00009E000000}"/>
            </a:ext>
          </a:extLst>
        </xdr:cNvPr>
        <xdr:cNvSpPr/>
      </xdr:nvSpPr>
      <xdr:spPr>
        <a:xfrm>
          <a:off x="4584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118745</xdr:rowOff>
    </xdr:from>
    <xdr:to>
      <xdr:col>20</xdr:col>
      <xdr:colOff>38100</xdr:colOff>
      <xdr:row>58</xdr:row>
      <xdr:rowOff>48895</xdr:rowOff>
    </xdr:to>
    <xdr:sp macro="" textlink="">
      <xdr:nvSpPr>
        <xdr:cNvPr id="159" name="フローチャート: 判断 158">
          <a:extLst>
            <a:ext uri="{FF2B5EF4-FFF2-40B4-BE49-F238E27FC236}">
              <a16:creationId xmlns:a16="http://schemas.microsoft.com/office/drawing/2014/main" id="{00000000-0008-0000-0E00-00009F000000}"/>
            </a:ext>
          </a:extLst>
        </xdr:cNvPr>
        <xdr:cNvSpPr/>
      </xdr:nvSpPr>
      <xdr:spPr>
        <a:xfrm>
          <a:off x="3746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0" name="フローチャート: 判断 159">
          <a:extLst>
            <a:ext uri="{FF2B5EF4-FFF2-40B4-BE49-F238E27FC236}">
              <a16:creationId xmlns:a16="http://schemas.microsoft.com/office/drawing/2014/main" id="{00000000-0008-0000-0E00-0000A0000000}"/>
            </a:ext>
          </a:extLst>
        </xdr:cNvPr>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99695</xdr:rowOff>
    </xdr:from>
    <xdr:to>
      <xdr:col>10</xdr:col>
      <xdr:colOff>165100</xdr:colOff>
      <xdr:row>58</xdr:row>
      <xdr:rowOff>29845</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1968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170180</xdr:rowOff>
    </xdr:from>
    <xdr:to>
      <xdr:col>20</xdr:col>
      <xdr:colOff>38100</xdr:colOff>
      <xdr:row>56</xdr:row>
      <xdr:rowOff>100330</xdr:rowOff>
    </xdr:to>
    <xdr:sp macro="" textlink="">
      <xdr:nvSpPr>
        <xdr:cNvPr id="167" name="楕円 166">
          <a:extLst>
            <a:ext uri="{FF2B5EF4-FFF2-40B4-BE49-F238E27FC236}">
              <a16:creationId xmlns:a16="http://schemas.microsoft.com/office/drawing/2014/main" id="{00000000-0008-0000-0E00-0000A7000000}"/>
            </a:ext>
          </a:extLst>
        </xdr:cNvPr>
        <xdr:cNvSpPr/>
      </xdr:nvSpPr>
      <xdr:spPr>
        <a:xfrm>
          <a:off x="37465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153035</xdr:rowOff>
    </xdr:from>
    <xdr:to>
      <xdr:col>15</xdr:col>
      <xdr:colOff>101600</xdr:colOff>
      <xdr:row>56</xdr:row>
      <xdr:rowOff>83185</xdr:rowOff>
    </xdr:to>
    <xdr:sp macro="" textlink="">
      <xdr:nvSpPr>
        <xdr:cNvPr id="168" name="楕円 167">
          <a:extLst>
            <a:ext uri="{FF2B5EF4-FFF2-40B4-BE49-F238E27FC236}">
              <a16:creationId xmlns:a16="http://schemas.microsoft.com/office/drawing/2014/main" id="{00000000-0008-0000-0E00-0000A8000000}"/>
            </a:ext>
          </a:extLst>
        </xdr:cNvPr>
        <xdr:cNvSpPr/>
      </xdr:nvSpPr>
      <xdr:spPr>
        <a:xfrm>
          <a:off x="2857500" y="95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32385</xdr:rowOff>
    </xdr:from>
    <xdr:to>
      <xdr:col>19</xdr:col>
      <xdr:colOff>177800</xdr:colOff>
      <xdr:row>56</xdr:row>
      <xdr:rowOff>49530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2908300" y="96335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46355</xdr:rowOff>
    </xdr:from>
    <xdr:to>
      <xdr:col>10</xdr:col>
      <xdr:colOff>165100</xdr:colOff>
      <xdr:row>56</xdr:row>
      <xdr:rowOff>147955</xdr:rowOff>
    </xdr:to>
    <xdr:sp macro="" textlink="">
      <xdr:nvSpPr>
        <xdr:cNvPr id="170" name="楕円 169">
          <a:extLst>
            <a:ext uri="{FF2B5EF4-FFF2-40B4-BE49-F238E27FC236}">
              <a16:creationId xmlns:a16="http://schemas.microsoft.com/office/drawing/2014/main" id="{00000000-0008-0000-0E00-0000AA000000}"/>
            </a:ext>
          </a:extLst>
        </xdr:cNvPr>
        <xdr:cNvSpPr/>
      </xdr:nvSpPr>
      <xdr:spPr>
        <a:xfrm>
          <a:off x="1968500" y="96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32385</xdr:rowOff>
    </xdr:from>
    <xdr:to>
      <xdr:col>15</xdr:col>
      <xdr:colOff>50800</xdr:colOff>
      <xdr:row>56</xdr:row>
      <xdr:rowOff>97155</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2019300" y="963358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40022</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00000000-0008-0000-0E00-0000AC000000}"/>
            </a:ext>
          </a:extLst>
        </xdr:cNvPr>
        <xdr:cNvSpPr txBox="1"/>
      </xdr:nvSpPr>
      <xdr:spPr>
        <a:xfrm>
          <a:off x="3582044" y="998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00000000-0008-0000-0E00-0000AD000000}"/>
            </a:ext>
          </a:extLst>
        </xdr:cNvPr>
        <xdr:cNvSpPr txBox="1"/>
      </xdr:nvSpPr>
      <xdr:spPr>
        <a:xfrm>
          <a:off x="27057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20972</xdr:rowOff>
    </xdr:from>
    <xdr:ext cx="405111" cy="259045"/>
    <xdr:sp macro="" textlink="">
      <xdr:nvSpPr>
        <xdr:cNvPr id="174" name="n_3ave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1816744" y="996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116857</xdr:rowOff>
    </xdr:from>
    <xdr:ext cx="405111" cy="259045"/>
    <xdr:sp macro="" textlink="">
      <xdr:nvSpPr>
        <xdr:cNvPr id="175" name="n_1mainValue【橋りょう・トンネル】&#10;有形固定資産減価償却率">
          <a:extLst>
            <a:ext uri="{FF2B5EF4-FFF2-40B4-BE49-F238E27FC236}">
              <a16:creationId xmlns:a16="http://schemas.microsoft.com/office/drawing/2014/main" id="{00000000-0008-0000-0E00-0000AF000000}"/>
            </a:ext>
          </a:extLst>
        </xdr:cNvPr>
        <xdr:cNvSpPr txBox="1"/>
      </xdr:nvSpPr>
      <xdr:spPr>
        <a:xfrm>
          <a:off x="3582044" y="937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99712</xdr:rowOff>
    </xdr:from>
    <xdr:ext cx="405111" cy="259045"/>
    <xdr:sp macro="" textlink="">
      <xdr:nvSpPr>
        <xdr:cNvPr id="176" name="n_2main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2705744" y="935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164482</xdr:rowOff>
    </xdr:from>
    <xdr:ext cx="405111" cy="259045"/>
    <xdr:sp macro="" textlink="">
      <xdr:nvSpPr>
        <xdr:cNvPr id="177" name="n_3main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1816744" y="942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a:extLst>
            <a:ext uri="{FF2B5EF4-FFF2-40B4-BE49-F238E27FC236}">
              <a16:creationId xmlns:a16="http://schemas.microsoft.com/office/drawing/2014/main" id="{00000000-0008-0000-0E00-0000C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55767</xdr:rowOff>
    </xdr:from>
    <xdr:to>
      <xdr:col>54</xdr:col>
      <xdr:colOff>189865</xdr:colOff>
      <xdr:row>64</xdr:row>
      <xdr:rowOff>73791</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flipV="1">
          <a:off x="10476865" y="9656967"/>
          <a:ext cx="0" cy="138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77618</xdr:rowOff>
    </xdr:from>
    <xdr:ext cx="469744" cy="259045"/>
    <xdr:sp macro="" textlink="">
      <xdr:nvSpPr>
        <xdr:cNvPr id="202" name="【橋りょう・トンネル】&#10;一人当たり有形固定資産（償却資産）額最小値テキスト">
          <a:extLst>
            <a:ext uri="{FF2B5EF4-FFF2-40B4-BE49-F238E27FC236}">
              <a16:creationId xmlns:a16="http://schemas.microsoft.com/office/drawing/2014/main" id="{00000000-0008-0000-0E00-0000CA000000}"/>
            </a:ext>
          </a:extLst>
        </xdr:cNvPr>
        <xdr:cNvSpPr txBox="1"/>
      </xdr:nvSpPr>
      <xdr:spPr>
        <a:xfrm>
          <a:off x="10515600" y="1105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73791</xdr:rowOff>
    </xdr:from>
    <xdr:to>
      <xdr:col>55</xdr:col>
      <xdr:colOff>88900</xdr:colOff>
      <xdr:row>64</xdr:row>
      <xdr:rowOff>73791</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10388600" y="1104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2444</xdr:rowOff>
    </xdr:from>
    <xdr:ext cx="690189" cy="259045"/>
    <xdr:sp macro="" textlink="">
      <xdr:nvSpPr>
        <xdr:cNvPr id="204" name="【橋りょう・トンネル】&#10;一人当たり有形固定資産（償却資産）額最大値テキスト">
          <a:extLst>
            <a:ext uri="{FF2B5EF4-FFF2-40B4-BE49-F238E27FC236}">
              <a16:creationId xmlns:a16="http://schemas.microsoft.com/office/drawing/2014/main" id="{00000000-0008-0000-0E00-0000CC000000}"/>
            </a:ext>
          </a:extLst>
        </xdr:cNvPr>
        <xdr:cNvSpPr txBox="1"/>
      </xdr:nvSpPr>
      <xdr:spPr>
        <a:xfrm>
          <a:off x="10515600" y="9432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55767</xdr:rowOff>
    </xdr:from>
    <xdr:to>
      <xdr:col>55</xdr:col>
      <xdr:colOff>88900</xdr:colOff>
      <xdr:row>56</xdr:row>
      <xdr:rowOff>55767</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10388600" y="965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29163</xdr:rowOff>
    </xdr:from>
    <xdr:ext cx="599010" cy="259045"/>
    <xdr:sp macro="" textlink="">
      <xdr:nvSpPr>
        <xdr:cNvPr id="206" name="【橋りょう・トンネル】&#10;一人当たり有形固定資産（償却資産）額平均値テキスト">
          <a:extLst>
            <a:ext uri="{FF2B5EF4-FFF2-40B4-BE49-F238E27FC236}">
              <a16:creationId xmlns:a16="http://schemas.microsoft.com/office/drawing/2014/main" id="{00000000-0008-0000-0E00-0000CE000000}"/>
            </a:ext>
          </a:extLst>
        </xdr:cNvPr>
        <xdr:cNvSpPr txBox="1"/>
      </xdr:nvSpPr>
      <xdr:spPr>
        <a:xfrm>
          <a:off x="10515600" y="10659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50736</xdr:rowOff>
    </xdr:from>
    <xdr:to>
      <xdr:col>55</xdr:col>
      <xdr:colOff>50800</xdr:colOff>
      <xdr:row>62</xdr:row>
      <xdr:rowOff>152336</xdr:rowOff>
    </xdr:to>
    <xdr:sp macro="" textlink="">
      <xdr:nvSpPr>
        <xdr:cNvPr id="207" name="フローチャート: 判断 206">
          <a:extLst>
            <a:ext uri="{FF2B5EF4-FFF2-40B4-BE49-F238E27FC236}">
              <a16:creationId xmlns:a16="http://schemas.microsoft.com/office/drawing/2014/main" id="{00000000-0008-0000-0E00-0000CF000000}"/>
            </a:ext>
          </a:extLst>
        </xdr:cNvPr>
        <xdr:cNvSpPr/>
      </xdr:nvSpPr>
      <xdr:spPr>
        <a:xfrm>
          <a:off x="10426700" y="10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53674</xdr:rowOff>
    </xdr:from>
    <xdr:to>
      <xdr:col>50</xdr:col>
      <xdr:colOff>165100</xdr:colOff>
      <xdr:row>62</xdr:row>
      <xdr:rowOff>155274</xdr:rowOff>
    </xdr:to>
    <xdr:sp macro="" textlink="">
      <xdr:nvSpPr>
        <xdr:cNvPr id="208" name="フローチャート: 判断 207">
          <a:extLst>
            <a:ext uri="{FF2B5EF4-FFF2-40B4-BE49-F238E27FC236}">
              <a16:creationId xmlns:a16="http://schemas.microsoft.com/office/drawing/2014/main" id="{00000000-0008-0000-0E00-0000D0000000}"/>
            </a:ext>
          </a:extLst>
        </xdr:cNvPr>
        <xdr:cNvSpPr/>
      </xdr:nvSpPr>
      <xdr:spPr>
        <a:xfrm>
          <a:off x="9588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8888</xdr:rowOff>
    </xdr:from>
    <xdr:to>
      <xdr:col>46</xdr:col>
      <xdr:colOff>38100</xdr:colOff>
      <xdr:row>62</xdr:row>
      <xdr:rowOff>110488</xdr:rowOff>
    </xdr:to>
    <xdr:sp macro="" textlink="">
      <xdr:nvSpPr>
        <xdr:cNvPr id="209" name="フローチャート: 判断 208">
          <a:extLst>
            <a:ext uri="{FF2B5EF4-FFF2-40B4-BE49-F238E27FC236}">
              <a16:creationId xmlns:a16="http://schemas.microsoft.com/office/drawing/2014/main" id="{00000000-0008-0000-0E00-0000D1000000}"/>
            </a:ext>
          </a:extLst>
        </xdr:cNvPr>
        <xdr:cNvSpPr/>
      </xdr:nvSpPr>
      <xdr:spPr>
        <a:xfrm>
          <a:off x="8699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88675</xdr:rowOff>
    </xdr:from>
    <xdr:to>
      <xdr:col>41</xdr:col>
      <xdr:colOff>101600</xdr:colOff>
      <xdr:row>63</xdr:row>
      <xdr:rowOff>18825</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7810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56460</xdr:rowOff>
    </xdr:from>
    <xdr:to>
      <xdr:col>50</xdr:col>
      <xdr:colOff>165100</xdr:colOff>
      <xdr:row>61</xdr:row>
      <xdr:rowOff>158060</xdr:rowOff>
    </xdr:to>
    <xdr:sp macro="" textlink="">
      <xdr:nvSpPr>
        <xdr:cNvPr id="216" name="楕円 215">
          <a:extLst>
            <a:ext uri="{FF2B5EF4-FFF2-40B4-BE49-F238E27FC236}">
              <a16:creationId xmlns:a16="http://schemas.microsoft.com/office/drawing/2014/main" id="{00000000-0008-0000-0E00-0000D8000000}"/>
            </a:ext>
          </a:extLst>
        </xdr:cNvPr>
        <xdr:cNvSpPr/>
      </xdr:nvSpPr>
      <xdr:spPr>
        <a:xfrm>
          <a:off x="9588500" y="105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77944</xdr:rowOff>
    </xdr:from>
    <xdr:to>
      <xdr:col>46</xdr:col>
      <xdr:colOff>38100</xdr:colOff>
      <xdr:row>62</xdr:row>
      <xdr:rowOff>8094</xdr:rowOff>
    </xdr:to>
    <xdr:sp macro="" textlink="">
      <xdr:nvSpPr>
        <xdr:cNvPr id="217" name="楕円 216">
          <a:extLst>
            <a:ext uri="{FF2B5EF4-FFF2-40B4-BE49-F238E27FC236}">
              <a16:creationId xmlns:a16="http://schemas.microsoft.com/office/drawing/2014/main" id="{00000000-0008-0000-0E00-0000D9000000}"/>
            </a:ext>
          </a:extLst>
        </xdr:cNvPr>
        <xdr:cNvSpPr/>
      </xdr:nvSpPr>
      <xdr:spPr>
        <a:xfrm>
          <a:off x="8699500" y="1053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107260</xdr:rowOff>
    </xdr:from>
    <xdr:to>
      <xdr:col>50</xdr:col>
      <xdr:colOff>114300</xdr:colOff>
      <xdr:row>61</xdr:row>
      <xdr:rowOff>128744</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flipV="1">
          <a:off x="8750300" y="10565710"/>
          <a:ext cx="889000" cy="2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83816</xdr:rowOff>
    </xdr:from>
    <xdr:to>
      <xdr:col>41</xdr:col>
      <xdr:colOff>101600</xdr:colOff>
      <xdr:row>62</xdr:row>
      <xdr:rowOff>13966</xdr:rowOff>
    </xdr:to>
    <xdr:sp macro="" textlink="">
      <xdr:nvSpPr>
        <xdr:cNvPr id="219" name="楕円 218">
          <a:extLst>
            <a:ext uri="{FF2B5EF4-FFF2-40B4-BE49-F238E27FC236}">
              <a16:creationId xmlns:a16="http://schemas.microsoft.com/office/drawing/2014/main" id="{00000000-0008-0000-0E00-0000DB000000}"/>
            </a:ext>
          </a:extLst>
        </xdr:cNvPr>
        <xdr:cNvSpPr/>
      </xdr:nvSpPr>
      <xdr:spPr>
        <a:xfrm>
          <a:off x="7810500" y="105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128744</xdr:rowOff>
    </xdr:from>
    <xdr:to>
      <xdr:col>45</xdr:col>
      <xdr:colOff>177800</xdr:colOff>
      <xdr:row>61</xdr:row>
      <xdr:rowOff>134616</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flipV="1">
          <a:off x="7861300" y="10587194"/>
          <a:ext cx="889000" cy="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146401</xdr:rowOff>
    </xdr:from>
    <xdr:ext cx="599010" cy="259045"/>
    <xdr:sp macro="" textlink="">
      <xdr:nvSpPr>
        <xdr:cNvPr id="221" name="n_1aveValue【橋りょう・トンネル】&#10;一人当たり有形固定資産（償却資産）額">
          <a:extLst>
            <a:ext uri="{FF2B5EF4-FFF2-40B4-BE49-F238E27FC236}">
              <a16:creationId xmlns:a16="http://schemas.microsoft.com/office/drawing/2014/main" id="{00000000-0008-0000-0E00-0000DD000000}"/>
            </a:ext>
          </a:extLst>
        </xdr:cNvPr>
        <xdr:cNvSpPr txBox="1"/>
      </xdr:nvSpPr>
      <xdr:spPr>
        <a:xfrm>
          <a:off x="9327095" y="1077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101615</xdr:rowOff>
    </xdr:from>
    <xdr:ext cx="599010" cy="259045"/>
    <xdr:sp macro="" textlink="">
      <xdr:nvSpPr>
        <xdr:cNvPr id="222" name="n_2aveValue【橋りょう・トンネル】&#10;一人当たり有形固定資産（償却資産）額">
          <a:extLst>
            <a:ext uri="{FF2B5EF4-FFF2-40B4-BE49-F238E27FC236}">
              <a16:creationId xmlns:a16="http://schemas.microsoft.com/office/drawing/2014/main" id="{00000000-0008-0000-0E00-0000DE000000}"/>
            </a:ext>
          </a:extLst>
        </xdr:cNvPr>
        <xdr:cNvSpPr txBox="1"/>
      </xdr:nvSpPr>
      <xdr:spPr>
        <a:xfrm>
          <a:off x="8450795" y="1073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9952</xdr:rowOff>
    </xdr:from>
    <xdr:ext cx="599010" cy="259045"/>
    <xdr:sp macro="" textlink="">
      <xdr:nvSpPr>
        <xdr:cNvPr id="223" name="n_3ave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7561795" y="1081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3137</xdr:rowOff>
    </xdr:from>
    <xdr:ext cx="599010" cy="259045"/>
    <xdr:sp macro="" textlink="">
      <xdr:nvSpPr>
        <xdr:cNvPr id="224" name="n_1mainValue【橋りょう・トンネル】&#10;一人当たり有形固定資産（償却資産）額">
          <a:extLst>
            <a:ext uri="{FF2B5EF4-FFF2-40B4-BE49-F238E27FC236}">
              <a16:creationId xmlns:a16="http://schemas.microsoft.com/office/drawing/2014/main" id="{00000000-0008-0000-0E00-0000E0000000}"/>
            </a:ext>
          </a:extLst>
        </xdr:cNvPr>
        <xdr:cNvSpPr txBox="1"/>
      </xdr:nvSpPr>
      <xdr:spPr>
        <a:xfrm>
          <a:off x="9327095" y="1029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24621</xdr:rowOff>
    </xdr:from>
    <xdr:ext cx="599010" cy="259045"/>
    <xdr:sp macro="" textlink="">
      <xdr:nvSpPr>
        <xdr:cNvPr id="225" name="n_2main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8450795" y="1031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30493</xdr:rowOff>
    </xdr:from>
    <xdr:ext cx="599010" cy="259045"/>
    <xdr:sp macro="" textlink="">
      <xdr:nvSpPr>
        <xdr:cNvPr id="226" name="n_3main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7561795" y="1031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00000000-0008-0000-0E00-0000F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85452</xdr:rowOff>
    </xdr:from>
    <xdr:to>
      <xdr:col>24</xdr:col>
      <xdr:colOff>62865</xdr:colOff>
      <xdr:row>86</xdr:row>
      <xdr:rowOff>10342</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4634865" y="13287102"/>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14169</xdr:rowOff>
    </xdr:from>
    <xdr:ext cx="340478" cy="259045"/>
    <xdr:sp macro="" textlink="">
      <xdr:nvSpPr>
        <xdr:cNvPr id="253" name="【公営住宅】&#10;有形固定資産減価償却率最小値テキスト">
          <a:extLst>
            <a:ext uri="{FF2B5EF4-FFF2-40B4-BE49-F238E27FC236}">
              <a16:creationId xmlns:a16="http://schemas.microsoft.com/office/drawing/2014/main" id="{00000000-0008-0000-0E00-0000FD000000}"/>
            </a:ext>
          </a:extLst>
        </xdr:cNvPr>
        <xdr:cNvSpPr txBox="1"/>
      </xdr:nvSpPr>
      <xdr:spPr>
        <a:xfrm>
          <a:off x="4673600" y="14758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10342</xdr:rowOff>
    </xdr:from>
    <xdr:to>
      <xdr:col>24</xdr:col>
      <xdr:colOff>152400</xdr:colOff>
      <xdr:row>86</xdr:row>
      <xdr:rowOff>10342</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4546600" y="1475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32129</xdr:rowOff>
    </xdr:from>
    <xdr:ext cx="405111" cy="259045"/>
    <xdr:sp macro="" textlink="">
      <xdr:nvSpPr>
        <xdr:cNvPr id="255" name="【公営住宅】&#10;有形固定資産減価償却率最大値テキスト">
          <a:extLst>
            <a:ext uri="{FF2B5EF4-FFF2-40B4-BE49-F238E27FC236}">
              <a16:creationId xmlns:a16="http://schemas.microsoft.com/office/drawing/2014/main" id="{00000000-0008-0000-0E00-0000FF000000}"/>
            </a:ext>
          </a:extLst>
        </xdr:cNvPr>
        <xdr:cNvSpPr txBox="1"/>
      </xdr:nvSpPr>
      <xdr:spPr>
        <a:xfrm>
          <a:off x="4673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85452</xdr:rowOff>
    </xdr:from>
    <xdr:to>
      <xdr:col>24</xdr:col>
      <xdr:colOff>152400</xdr:colOff>
      <xdr:row>77</xdr:row>
      <xdr:rowOff>85452</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4546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169834</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00000000-0008-0000-0E00-000001010000}"/>
            </a:ext>
          </a:extLst>
        </xdr:cNvPr>
        <xdr:cNvSpPr txBox="1"/>
      </xdr:nvSpPr>
      <xdr:spPr>
        <a:xfrm>
          <a:off x="4673600" y="1388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19957</xdr:rowOff>
    </xdr:from>
    <xdr:to>
      <xdr:col>24</xdr:col>
      <xdr:colOff>114300</xdr:colOff>
      <xdr:row>81</xdr:row>
      <xdr:rowOff>121557</xdr:rowOff>
    </xdr:to>
    <xdr:sp macro="" textlink="">
      <xdr:nvSpPr>
        <xdr:cNvPr id="258" name="フローチャート: 判断 257">
          <a:extLst>
            <a:ext uri="{FF2B5EF4-FFF2-40B4-BE49-F238E27FC236}">
              <a16:creationId xmlns:a16="http://schemas.microsoft.com/office/drawing/2014/main" id="{00000000-0008-0000-0E00-000002010000}"/>
            </a:ext>
          </a:extLst>
        </xdr:cNvPr>
        <xdr:cNvSpPr/>
      </xdr:nvSpPr>
      <xdr:spPr>
        <a:xfrm>
          <a:off x="45847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19957</xdr:rowOff>
    </xdr:from>
    <xdr:to>
      <xdr:col>20</xdr:col>
      <xdr:colOff>38100</xdr:colOff>
      <xdr:row>81</xdr:row>
      <xdr:rowOff>121557</xdr:rowOff>
    </xdr:to>
    <xdr:sp macro="" textlink="">
      <xdr:nvSpPr>
        <xdr:cNvPr id="259" name="フローチャート: 判断 258">
          <a:extLst>
            <a:ext uri="{FF2B5EF4-FFF2-40B4-BE49-F238E27FC236}">
              <a16:creationId xmlns:a16="http://schemas.microsoft.com/office/drawing/2014/main" id="{00000000-0008-0000-0E00-000003010000}"/>
            </a:ext>
          </a:extLst>
        </xdr:cNvPr>
        <xdr:cNvSpPr/>
      </xdr:nvSpPr>
      <xdr:spPr>
        <a:xfrm>
          <a:off x="37465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64044</xdr:rowOff>
    </xdr:from>
    <xdr:to>
      <xdr:col>15</xdr:col>
      <xdr:colOff>101600</xdr:colOff>
      <xdr:row>81</xdr:row>
      <xdr:rowOff>165644</xdr:rowOff>
    </xdr:to>
    <xdr:sp macro="" textlink="">
      <xdr:nvSpPr>
        <xdr:cNvPr id="260" name="フローチャート: 判断 259">
          <a:extLst>
            <a:ext uri="{FF2B5EF4-FFF2-40B4-BE49-F238E27FC236}">
              <a16:creationId xmlns:a16="http://schemas.microsoft.com/office/drawing/2014/main" id="{00000000-0008-0000-0E00-000004010000}"/>
            </a:ext>
          </a:extLst>
        </xdr:cNvPr>
        <xdr:cNvSpPr/>
      </xdr:nvSpPr>
      <xdr:spPr>
        <a:xfrm>
          <a:off x="2857500" y="1395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130992</xdr:rowOff>
    </xdr:from>
    <xdr:to>
      <xdr:col>10</xdr:col>
      <xdr:colOff>165100</xdr:colOff>
      <xdr:row>81</xdr:row>
      <xdr:rowOff>61142</xdr:rowOff>
    </xdr:to>
    <xdr:sp macro="" textlink="">
      <xdr:nvSpPr>
        <xdr:cNvPr id="261" name="フローチャート: 判断 260">
          <a:extLst>
            <a:ext uri="{FF2B5EF4-FFF2-40B4-BE49-F238E27FC236}">
              <a16:creationId xmlns:a16="http://schemas.microsoft.com/office/drawing/2014/main" id="{00000000-0008-0000-0E00-000005010000}"/>
            </a:ext>
          </a:extLst>
        </xdr:cNvPr>
        <xdr:cNvSpPr/>
      </xdr:nvSpPr>
      <xdr:spPr>
        <a:xfrm>
          <a:off x="1968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57513</xdr:rowOff>
    </xdr:from>
    <xdr:to>
      <xdr:col>20</xdr:col>
      <xdr:colOff>38100</xdr:colOff>
      <xdr:row>81</xdr:row>
      <xdr:rowOff>159113</xdr:rowOff>
    </xdr:to>
    <xdr:sp macro="" textlink="">
      <xdr:nvSpPr>
        <xdr:cNvPr id="267" name="楕円 266">
          <a:extLst>
            <a:ext uri="{FF2B5EF4-FFF2-40B4-BE49-F238E27FC236}">
              <a16:creationId xmlns:a16="http://schemas.microsoft.com/office/drawing/2014/main" id="{00000000-0008-0000-0E00-00000B010000}"/>
            </a:ext>
          </a:extLst>
        </xdr:cNvPr>
        <xdr:cNvSpPr/>
      </xdr:nvSpPr>
      <xdr:spPr>
        <a:xfrm>
          <a:off x="37465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77107</xdr:rowOff>
    </xdr:from>
    <xdr:to>
      <xdr:col>15</xdr:col>
      <xdr:colOff>101600</xdr:colOff>
      <xdr:row>82</xdr:row>
      <xdr:rowOff>7257</xdr:rowOff>
    </xdr:to>
    <xdr:sp macro="" textlink="">
      <xdr:nvSpPr>
        <xdr:cNvPr id="268" name="楕円 267">
          <a:extLst>
            <a:ext uri="{FF2B5EF4-FFF2-40B4-BE49-F238E27FC236}">
              <a16:creationId xmlns:a16="http://schemas.microsoft.com/office/drawing/2014/main" id="{00000000-0008-0000-0E00-00000C010000}"/>
            </a:ext>
          </a:extLst>
        </xdr:cNvPr>
        <xdr:cNvSpPr/>
      </xdr:nvSpPr>
      <xdr:spPr>
        <a:xfrm>
          <a:off x="2857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108313</xdr:rowOff>
    </xdr:from>
    <xdr:to>
      <xdr:col>19</xdr:col>
      <xdr:colOff>177800</xdr:colOff>
      <xdr:row>81</xdr:row>
      <xdr:rowOff>127907</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flipV="1">
          <a:off x="2908300" y="139957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111398</xdr:rowOff>
    </xdr:from>
    <xdr:to>
      <xdr:col>10</xdr:col>
      <xdr:colOff>165100</xdr:colOff>
      <xdr:row>82</xdr:row>
      <xdr:rowOff>41548</xdr:rowOff>
    </xdr:to>
    <xdr:sp macro="" textlink="">
      <xdr:nvSpPr>
        <xdr:cNvPr id="270" name="楕円 269">
          <a:extLst>
            <a:ext uri="{FF2B5EF4-FFF2-40B4-BE49-F238E27FC236}">
              <a16:creationId xmlns:a16="http://schemas.microsoft.com/office/drawing/2014/main" id="{00000000-0008-0000-0E00-00000E010000}"/>
            </a:ext>
          </a:extLst>
        </xdr:cNvPr>
        <xdr:cNvSpPr/>
      </xdr:nvSpPr>
      <xdr:spPr>
        <a:xfrm>
          <a:off x="1968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127907</xdr:rowOff>
    </xdr:from>
    <xdr:to>
      <xdr:col>15</xdr:col>
      <xdr:colOff>50800</xdr:colOff>
      <xdr:row>81</xdr:row>
      <xdr:rowOff>162198</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flipV="1">
          <a:off x="2019300" y="1401535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138084</xdr:rowOff>
    </xdr:from>
    <xdr:ext cx="405111" cy="259045"/>
    <xdr:sp macro="" textlink="">
      <xdr:nvSpPr>
        <xdr:cNvPr id="272" name="n_1aveValue【公営住宅】&#10;有形固定資産減価償却率">
          <a:extLst>
            <a:ext uri="{FF2B5EF4-FFF2-40B4-BE49-F238E27FC236}">
              <a16:creationId xmlns:a16="http://schemas.microsoft.com/office/drawing/2014/main" id="{00000000-0008-0000-0E00-000010010000}"/>
            </a:ext>
          </a:extLst>
        </xdr:cNvPr>
        <xdr:cNvSpPr txBox="1"/>
      </xdr:nvSpPr>
      <xdr:spPr>
        <a:xfrm>
          <a:off x="35820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10721</xdr:rowOff>
    </xdr:from>
    <xdr:ext cx="405111" cy="259045"/>
    <xdr:sp macro="" textlink="">
      <xdr:nvSpPr>
        <xdr:cNvPr id="273" name="n_2aveValue【公営住宅】&#10;有形固定資産減価償却率">
          <a:extLst>
            <a:ext uri="{FF2B5EF4-FFF2-40B4-BE49-F238E27FC236}">
              <a16:creationId xmlns:a16="http://schemas.microsoft.com/office/drawing/2014/main" id="{00000000-0008-0000-0E00-000011010000}"/>
            </a:ext>
          </a:extLst>
        </xdr:cNvPr>
        <xdr:cNvSpPr txBox="1"/>
      </xdr:nvSpPr>
      <xdr:spPr>
        <a:xfrm>
          <a:off x="27057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77669</xdr:rowOff>
    </xdr:from>
    <xdr:ext cx="405111" cy="259045"/>
    <xdr:sp macro="" textlink="">
      <xdr:nvSpPr>
        <xdr:cNvPr id="274" name="n_3aveValue【公営住宅】&#10;有形固定資産減価償却率">
          <a:extLst>
            <a:ext uri="{FF2B5EF4-FFF2-40B4-BE49-F238E27FC236}">
              <a16:creationId xmlns:a16="http://schemas.microsoft.com/office/drawing/2014/main" id="{00000000-0008-0000-0E00-000012010000}"/>
            </a:ext>
          </a:extLst>
        </xdr:cNvPr>
        <xdr:cNvSpPr txBox="1"/>
      </xdr:nvSpPr>
      <xdr:spPr>
        <a:xfrm>
          <a:off x="1816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150240</xdr:rowOff>
    </xdr:from>
    <xdr:ext cx="405111" cy="259045"/>
    <xdr:sp macro="" textlink="">
      <xdr:nvSpPr>
        <xdr:cNvPr id="275" name="n_1mainValue【公営住宅】&#10;有形固定資産減価償却率">
          <a:extLst>
            <a:ext uri="{FF2B5EF4-FFF2-40B4-BE49-F238E27FC236}">
              <a16:creationId xmlns:a16="http://schemas.microsoft.com/office/drawing/2014/main" id="{00000000-0008-0000-0E00-000013010000}"/>
            </a:ext>
          </a:extLst>
        </xdr:cNvPr>
        <xdr:cNvSpPr txBox="1"/>
      </xdr:nvSpPr>
      <xdr:spPr>
        <a:xfrm>
          <a:off x="3582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169834</xdr:rowOff>
    </xdr:from>
    <xdr:ext cx="405111" cy="259045"/>
    <xdr:sp macro="" textlink="">
      <xdr:nvSpPr>
        <xdr:cNvPr id="276" name="n_2mainValue【公営住宅】&#10;有形固定資産減価償却率">
          <a:extLst>
            <a:ext uri="{FF2B5EF4-FFF2-40B4-BE49-F238E27FC236}">
              <a16:creationId xmlns:a16="http://schemas.microsoft.com/office/drawing/2014/main" id="{00000000-0008-0000-0E00-000014010000}"/>
            </a:ext>
          </a:extLst>
        </xdr:cNvPr>
        <xdr:cNvSpPr txBox="1"/>
      </xdr:nvSpPr>
      <xdr:spPr>
        <a:xfrm>
          <a:off x="2705744" y="1405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32675</xdr:rowOff>
    </xdr:from>
    <xdr:ext cx="405111" cy="259045"/>
    <xdr:sp macro="" textlink="">
      <xdr:nvSpPr>
        <xdr:cNvPr id="277" name="n_3mainValue【公営住宅】&#10;有形固定資産減価償却率">
          <a:extLst>
            <a:ext uri="{FF2B5EF4-FFF2-40B4-BE49-F238E27FC236}">
              <a16:creationId xmlns:a16="http://schemas.microsoft.com/office/drawing/2014/main" id="{00000000-0008-0000-0E00-000015010000}"/>
            </a:ext>
          </a:extLst>
        </xdr:cNvPr>
        <xdr:cNvSpPr txBox="1"/>
      </xdr:nvSpPr>
      <xdr:spPr>
        <a:xfrm>
          <a:off x="1816744" y="1409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公営住宅】&#10;一人当たり面積グラフ枠">
          <a:extLst>
            <a:ext uri="{FF2B5EF4-FFF2-40B4-BE49-F238E27FC236}">
              <a16:creationId xmlns:a16="http://schemas.microsoft.com/office/drawing/2014/main" id="{00000000-0008-0000-0E00-00002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56387</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flipV="1">
          <a:off x="10476865" y="13384340"/>
          <a:ext cx="0" cy="12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60214</xdr:rowOff>
    </xdr:from>
    <xdr:ext cx="469744" cy="259045"/>
    <xdr:sp macro="" textlink="">
      <xdr:nvSpPr>
        <xdr:cNvPr id="298" name="【公営住宅】&#10;一人当たり面積最小値テキスト">
          <a:extLst>
            <a:ext uri="{FF2B5EF4-FFF2-40B4-BE49-F238E27FC236}">
              <a16:creationId xmlns:a16="http://schemas.microsoft.com/office/drawing/2014/main" id="{00000000-0008-0000-0E00-00002A010000}"/>
            </a:ext>
          </a:extLst>
        </xdr:cNvPr>
        <xdr:cNvSpPr txBox="1"/>
      </xdr:nvSpPr>
      <xdr:spPr>
        <a:xfrm>
          <a:off x="10515600" y="1463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56387</xdr:rowOff>
    </xdr:from>
    <xdr:to>
      <xdr:col>55</xdr:col>
      <xdr:colOff>88900</xdr:colOff>
      <xdr:row>85</xdr:row>
      <xdr:rowOff>56387</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10388600" y="14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00" name="【公営住宅】&#10;一人当たり面積最大値テキスト">
          <a:extLst>
            <a:ext uri="{FF2B5EF4-FFF2-40B4-BE49-F238E27FC236}">
              <a16:creationId xmlns:a16="http://schemas.microsoft.com/office/drawing/2014/main" id="{00000000-0008-0000-0E00-00002C010000}"/>
            </a:ext>
          </a:extLst>
        </xdr:cNvPr>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90885</xdr:rowOff>
    </xdr:from>
    <xdr:ext cx="469744" cy="259045"/>
    <xdr:sp macro="" textlink="">
      <xdr:nvSpPr>
        <xdr:cNvPr id="302" name="【公営住宅】&#10;一人当たり面積平均値テキスト">
          <a:extLst>
            <a:ext uri="{FF2B5EF4-FFF2-40B4-BE49-F238E27FC236}">
              <a16:creationId xmlns:a16="http://schemas.microsoft.com/office/drawing/2014/main" id="{00000000-0008-0000-0E00-00002E010000}"/>
            </a:ext>
          </a:extLst>
        </xdr:cNvPr>
        <xdr:cNvSpPr txBox="1"/>
      </xdr:nvSpPr>
      <xdr:spPr>
        <a:xfrm>
          <a:off x="10515600" y="1414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112458</xdr:rowOff>
    </xdr:from>
    <xdr:to>
      <xdr:col>55</xdr:col>
      <xdr:colOff>50800</xdr:colOff>
      <xdr:row>83</xdr:row>
      <xdr:rowOff>42608</xdr:rowOff>
    </xdr:to>
    <xdr:sp macro="" textlink="">
      <xdr:nvSpPr>
        <xdr:cNvPr id="303" name="フローチャート: 判断 302">
          <a:extLst>
            <a:ext uri="{FF2B5EF4-FFF2-40B4-BE49-F238E27FC236}">
              <a16:creationId xmlns:a16="http://schemas.microsoft.com/office/drawing/2014/main" id="{00000000-0008-0000-0E00-00002F010000}"/>
            </a:ext>
          </a:extLst>
        </xdr:cNvPr>
        <xdr:cNvSpPr/>
      </xdr:nvSpPr>
      <xdr:spPr>
        <a:xfrm>
          <a:off x="10426700" y="14171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84455</xdr:rowOff>
    </xdr:from>
    <xdr:to>
      <xdr:col>50</xdr:col>
      <xdr:colOff>165100</xdr:colOff>
      <xdr:row>83</xdr:row>
      <xdr:rowOff>14605</xdr:rowOff>
    </xdr:to>
    <xdr:sp macro="" textlink="">
      <xdr:nvSpPr>
        <xdr:cNvPr id="304" name="フローチャート: 判断 303">
          <a:extLst>
            <a:ext uri="{FF2B5EF4-FFF2-40B4-BE49-F238E27FC236}">
              <a16:creationId xmlns:a16="http://schemas.microsoft.com/office/drawing/2014/main" id="{00000000-0008-0000-0E00-000030010000}"/>
            </a:ext>
          </a:extLst>
        </xdr:cNvPr>
        <xdr:cNvSpPr/>
      </xdr:nvSpPr>
      <xdr:spPr>
        <a:xfrm>
          <a:off x="9588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30735</xdr:rowOff>
    </xdr:from>
    <xdr:to>
      <xdr:col>46</xdr:col>
      <xdr:colOff>38100</xdr:colOff>
      <xdr:row>83</xdr:row>
      <xdr:rowOff>132335</xdr:rowOff>
    </xdr:to>
    <xdr:sp macro="" textlink="">
      <xdr:nvSpPr>
        <xdr:cNvPr id="305" name="フローチャート: 判断 304">
          <a:extLst>
            <a:ext uri="{FF2B5EF4-FFF2-40B4-BE49-F238E27FC236}">
              <a16:creationId xmlns:a16="http://schemas.microsoft.com/office/drawing/2014/main" id="{00000000-0008-0000-0E00-000031010000}"/>
            </a:ext>
          </a:extLst>
        </xdr:cNvPr>
        <xdr:cNvSpPr/>
      </xdr:nvSpPr>
      <xdr:spPr>
        <a:xfrm>
          <a:off x="8699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xdr:rowOff>
    </xdr:from>
    <xdr:to>
      <xdr:col>41</xdr:col>
      <xdr:colOff>101600</xdr:colOff>
      <xdr:row>83</xdr:row>
      <xdr:rowOff>112903</xdr:rowOff>
    </xdr:to>
    <xdr:sp macro="" textlink="">
      <xdr:nvSpPr>
        <xdr:cNvPr id="306" name="フローチャート: 判断 305">
          <a:extLst>
            <a:ext uri="{FF2B5EF4-FFF2-40B4-BE49-F238E27FC236}">
              <a16:creationId xmlns:a16="http://schemas.microsoft.com/office/drawing/2014/main" id="{00000000-0008-0000-0E00-000032010000}"/>
            </a:ext>
          </a:extLst>
        </xdr:cNvPr>
        <xdr:cNvSpPr/>
      </xdr:nvSpPr>
      <xdr:spPr>
        <a:xfrm>
          <a:off x="7810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958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164464</xdr:rowOff>
    </xdr:from>
    <xdr:to>
      <xdr:col>46</xdr:col>
      <xdr:colOff>38100</xdr:colOff>
      <xdr:row>82</xdr:row>
      <xdr:rowOff>94614</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8699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82</xdr:row>
      <xdr:rowOff>43814</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flipV="1">
          <a:off x="8750300" y="140970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168466</xdr:rowOff>
    </xdr:from>
    <xdr:to>
      <xdr:col>41</xdr:col>
      <xdr:colOff>101600</xdr:colOff>
      <xdr:row>82</xdr:row>
      <xdr:rowOff>98616</xdr:rowOff>
    </xdr:to>
    <xdr:sp macro="" textlink="">
      <xdr:nvSpPr>
        <xdr:cNvPr id="315" name="楕円 314">
          <a:extLst>
            <a:ext uri="{FF2B5EF4-FFF2-40B4-BE49-F238E27FC236}">
              <a16:creationId xmlns:a16="http://schemas.microsoft.com/office/drawing/2014/main" id="{00000000-0008-0000-0E00-00003B010000}"/>
            </a:ext>
          </a:extLst>
        </xdr:cNvPr>
        <xdr:cNvSpPr/>
      </xdr:nvSpPr>
      <xdr:spPr>
        <a:xfrm>
          <a:off x="7810500" y="1405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43814</xdr:rowOff>
    </xdr:from>
    <xdr:to>
      <xdr:col>45</xdr:col>
      <xdr:colOff>177800</xdr:colOff>
      <xdr:row>82</xdr:row>
      <xdr:rowOff>47816</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flipV="1">
          <a:off x="7861300" y="14102714"/>
          <a:ext cx="8890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5732</xdr:rowOff>
    </xdr:from>
    <xdr:ext cx="469744" cy="259045"/>
    <xdr:sp macro="" textlink="">
      <xdr:nvSpPr>
        <xdr:cNvPr id="317" name="n_1aveValue【公営住宅】&#10;一人当たり面積">
          <a:extLst>
            <a:ext uri="{FF2B5EF4-FFF2-40B4-BE49-F238E27FC236}">
              <a16:creationId xmlns:a16="http://schemas.microsoft.com/office/drawing/2014/main" id="{00000000-0008-0000-0E00-00003D010000}"/>
            </a:ext>
          </a:extLst>
        </xdr:cNvPr>
        <xdr:cNvSpPr txBox="1"/>
      </xdr:nvSpPr>
      <xdr:spPr>
        <a:xfrm>
          <a:off x="9391727" y="1423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123462</xdr:rowOff>
    </xdr:from>
    <xdr:ext cx="469744" cy="259045"/>
    <xdr:sp macro="" textlink="">
      <xdr:nvSpPr>
        <xdr:cNvPr id="318" name="n_2aveValue【公営住宅】&#10;一人当たり面積">
          <a:extLst>
            <a:ext uri="{FF2B5EF4-FFF2-40B4-BE49-F238E27FC236}">
              <a16:creationId xmlns:a16="http://schemas.microsoft.com/office/drawing/2014/main" id="{00000000-0008-0000-0E00-00003E010000}"/>
            </a:ext>
          </a:extLst>
        </xdr:cNvPr>
        <xdr:cNvSpPr txBox="1"/>
      </xdr:nvSpPr>
      <xdr:spPr>
        <a:xfrm>
          <a:off x="8515427"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104030</xdr:rowOff>
    </xdr:from>
    <xdr:ext cx="469744" cy="259045"/>
    <xdr:sp macro="" textlink="">
      <xdr:nvSpPr>
        <xdr:cNvPr id="319" name="n_3aveValue【公営住宅】&#10;一人当たり面積">
          <a:extLst>
            <a:ext uri="{FF2B5EF4-FFF2-40B4-BE49-F238E27FC236}">
              <a16:creationId xmlns:a16="http://schemas.microsoft.com/office/drawing/2014/main" id="{00000000-0008-0000-0E00-00003F010000}"/>
            </a:ext>
          </a:extLst>
        </xdr:cNvPr>
        <xdr:cNvSpPr txBox="1"/>
      </xdr:nvSpPr>
      <xdr:spPr>
        <a:xfrm>
          <a:off x="7626427" y="1433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105427</xdr:rowOff>
    </xdr:from>
    <xdr:ext cx="469744" cy="259045"/>
    <xdr:sp macro="" textlink="">
      <xdr:nvSpPr>
        <xdr:cNvPr id="320" name="n_1mainValue【公営住宅】&#10;一人当たり面積">
          <a:extLst>
            <a:ext uri="{FF2B5EF4-FFF2-40B4-BE49-F238E27FC236}">
              <a16:creationId xmlns:a16="http://schemas.microsoft.com/office/drawing/2014/main" id="{00000000-0008-0000-0E00-000040010000}"/>
            </a:ext>
          </a:extLst>
        </xdr:cNvPr>
        <xdr:cNvSpPr txBox="1"/>
      </xdr:nvSpPr>
      <xdr:spPr>
        <a:xfrm>
          <a:off x="9391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111141</xdr:rowOff>
    </xdr:from>
    <xdr:ext cx="469744" cy="259045"/>
    <xdr:sp macro="" textlink="">
      <xdr:nvSpPr>
        <xdr:cNvPr id="321" name="n_2mainValue【公営住宅】&#10;一人当たり面積">
          <a:extLst>
            <a:ext uri="{FF2B5EF4-FFF2-40B4-BE49-F238E27FC236}">
              <a16:creationId xmlns:a16="http://schemas.microsoft.com/office/drawing/2014/main" id="{00000000-0008-0000-0E00-000041010000}"/>
            </a:ext>
          </a:extLst>
        </xdr:cNvPr>
        <xdr:cNvSpPr txBox="1"/>
      </xdr:nvSpPr>
      <xdr:spPr>
        <a:xfrm>
          <a:off x="85154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115143</xdr:rowOff>
    </xdr:from>
    <xdr:ext cx="469744" cy="259045"/>
    <xdr:sp macro="" textlink="">
      <xdr:nvSpPr>
        <xdr:cNvPr id="322" name="n_3mainValue【公営住宅】&#10;一人当たり面積">
          <a:extLst>
            <a:ext uri="{FF2B5EF4-FFF2-40B4-BE49-F238E27FC236}">
              <a16:creationId xmlns:a16="http://schemas.microsoft.com/office/drawing/2014/main" id="{00000000-0008-0000-0E00-000042010000}"/>
            </a:ext>
          </a:extLst>
        </xdr:cNvPr>
        <xdr:cNvSpPr txBox="1"/>
      </xdr:nvSpPr>
      <xdr:spPr>
        <a:xfrm>
          <a:off x="7626427" y="1383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2" name="【認定こども園・幼稚園・保育所】&#10;有形固定資産減価償却率グラフ枠">
          <a:extLst>
            <a:ext uri="{FF2B5EF4-FFF2-40B4-BE49-F238E27FC236}">
              <a16:creationId xmlns:a16="http://schemas.microsoft.com/office/drawing/2014/main" id="{00000000-0008-0000-0E00-00006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118110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16318864" y="571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121937</xdr:rowOff>
    </xdr:from>
    <xdr:ext cx="405111" cy="259045"/>
    <xdr:sp macro="" textlink="">
      <xdr:nvSpPr>
        <xdr:cNvPr id="364" name="【認定こども園・幼稚園・保育所】&#10;有形固定資産減価償却率最小値テキスト">
          <a:extLst>
            <a:ext uri="{FF2B5EF4-FFF2-40B4-BE49-F238E27FC236}">
              <a16:creationId xmlns:a16="http://schemas.microsoft.com/office/drawing/2014/main" id="{00000000-0008-0000-0E00-00006C010000}"/>
            </a:ext>
          </a:extLst>
        </xdr:cNvPr>
        <xdr:cNvSpPr txBox="1"/>
      </xdr:nvSpPr>
      <xdr:spPr>
        <a:xfrm>
          <a:off x="16357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118110</xdr:rowOff>
    </xdr:from>
    <xdr:to>
      <xdr:col>86</xdr:col>
      <xdr:colOff>25400</xdr:colOff>
      <xdr:row>42</xdr:row>
      <xdr:rowOff>118110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6230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6" name="【認定こども園・幼稚園・保育所】&#10;有形固定資産減価償却率最大値テキスト">
          <a:extLst>
            <a:ext uri="{FF2B5EF4-FFF2-40B4-BE49-F238E27FC236}">
              <a16:creationId xmlns:a16="http://schemas.microsoft.com/office/drawing/2014/main" id="{00000000-0008-0000-0E00-00006E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55262</xdr:rowOff>
    </xdr:from>
    <xdr:ext cx="405111" cy="259045"/>
    <xdr:sp macro="" textlink="">
      <xdr:nvSpPr>
        <xdr:cNvPr id="368" name="【認定こども園・幼稚園・保育所】&#10;有形固定資産減価償却率平均値テキスト">
          <a:extLst>
            <a:ext uri="{FF2B5EF4-FFF2-40B4-BE49-F238E27FC236}">
              <a16:creationId xmlns:a16="http://schemas.microsoft.com/office/drawing/2014/main" id="{00000000-0008-0000-0E00-000070010000}"/>
            </a:ext>
          </a:extLst>
        </xdr:cNvPr>
        <xdr:cNvSpPr txBox="1"/>
      </xdr:nvSpPr>
      <xdr:spPr>
        <a:xfrm>
          <a:off x="16357600" y="6570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369" name="フローチャート: 判断 368">
          <a:extLst>
            <a:ext uri="{FF2B5EF4-FFF2-40B4-BE49-F238E27FC236}">
              <a16:creationId xmlns:a16="http://schemas.microsoft.com/office/drawing/2014/main" id="{00000000-0008-0000-0E00-000071010000}"/>
            </a:ext>
          </a:extLst>
        </xdr:cNvPr>
        <xdr:cNvSpPr/>
      </xdr:nvSpPr>
      <xdr:spPr>
        <a:xfrm>
          <a:off x="16268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70" name="フローチャート: 判断 369">
          <a:extLst>
            <a:ext uri="{FF2B5EF4-FFF2-40B4-BE49-F238E27FC236}">
              <a16:creationId xmlns:a16="http://schemas.microsoft.com/office/drawing/2014/main" id="{00000000-0008-0000-0E00-000072010000}"/>
            </a:ext>
          </a:extLst>
        </xdr:cNvPr>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71" name="フローチャート: 判断 370">
          <a:extLst>
            <a:ext uri="{FF2B5EF4-FFF2-40B4-BE49-F238E27FC236}">
              <a16:creationId xmlns:a16="http://schemas.microsoft.com/office/drawing/2014/main" id="{00000000-0008-0000-0E00-000073010000}"/>
            </a:ext>
          </a:extLst>
        </xdr:cNvPr>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72" name="フローチャート: 判断 371">
          <a:extLst>
            <a:ext uri="{FF2B5EF4-FFF2-40B4-BE49-F238E27FC236}">
              <a16:creationId xmlns:a16="http://schemas.microsoft.com/office/drawing/2014/main" id="{00000000-0008-0000-0E00-00007401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27305</xdr:rowOff>
    </xdr:from>
    <xdr:to>
      <xdr:col>81</xdr:col>
      <xdr:colOff>101600</xdr:colOff>
      <xdr:row>35</xdr:row>
      <xdr:rowOff>128905</xdr:rowOff>
    </xdr:to>
    <xdr:sp macro="" textlink="">
      <xdr:nvSpPr>
        <xdr:cNvPr id="378" name="楕円 377">
          <a:extLst>
            <a:ext uri="{FF2B5EF4-FFF2-40B4-BE49-F238E27FC236}">
              <a16:creationId xmlns:a16="http://schemas.microsoft.com/office/drawing/2014/main" id="{00000000-0008-0000-0E00-00007A010000}"/>
            </a:ext>
          </a:extLst>
        </xdr:cNvPr>
        <xdr:cNvSpPr/>
      </xdr:nvSpPr>
      <xdr:spPr>
        <a:xfrm>
          <a:off x="15430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53975</xdr:rowOff>
    </xdr:from>
    <xdr:to>
      <xdr:col>76</xdr:col>
      <xdr:colOff>165100</xdr:colOff>
      <xdr:row>35</xdr:row>
      <xdr:rowOff>155575</xdr:rowOff>
    </xdr:to>
    <xdr:sp macro="" textlink="">
      <xdr:nvSpPr>
        <xdr:cNvPr id="379" name="楕円 378">
          <a:extLst>
            <a:ext uri="{FF2B5EF4-FFF2-40B4-BE49-F238E27FC236}">
              <a16:creationId xmlns:a16="http://schemas.microsoft.com/office/drawing/2014/main" id="{00000000-0008-0000-0E00-00007B010000}"/>
            </a:ext>
          </a:extLst>
        </xdr:cNvPr>
        <xdr:cNvSpPr/>
      </xdr:nvSpPr>
      <xdr:spPr>
        <a:xfrm>
          <a:off x="14541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78105</xdr:rowOff>
    </xdr:from>
    <xdr:to>
      <xdr:col>81</xdr:col>
      <xdr:colOff>50800</xdr:colOff>
      <xdr:row>35</xdr:row>
      <xdr:rowOff>104775</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flipV="1">
          <a:off x="14592300" y="60788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67310</xdr:rowOff>
    </xdr:from>
    <xdr:to>
      <xdr:col>72</xdr:col>
      <xdr:colOff>38100</xdr:colOff>
      <xdr:row>35</xdr:row>
      <xdr:rowOff>168910</xdr:rowOff>
    </xdr:to>
    <xdr:sp macro="" textlink="">
      <xdr:nvSpPr>
        <xdr:cNvPr id="381" name="楕円 380">
          <a:extLst>
            <a:ext uri="{FF2B5EF4-FFF2-40B4-BE49-F238E27FC236}">
              <a16:creationId xmlns:a16="http://schemas.microsoft.com/office/drawing/2014/main" id="{00000000-0008-0000-0E00-00007D010000}"/>
            </a:ext>
          </a:extLst>
        </xdr:cNvPr>
        <xdr:cNvSpPr/>
      </xdr:nvSpPr>
      <xdr:spPr>
        <a:xfrm>
          <a:off x="13652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104775</xdr:rowOff>
    </xdr:from>
    <xdr:to>
      <xdr:col>76</xdr:col>
      <xdr:colOff>114300</xdr:colOff>
      <xdr:row>35</xdr:row>
      <xdr:rowOff>118110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flipV="1">
          <a:off x="13703300" y="61055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383" name="n_1aveValue【認定こども園・幼稚園・保育所】&#10;有形固定資産減価償却率">
          <a:extLst>
            <a:ext uri="{FF2B5EF4-FFF2-40B4-BE49-F238E27FC236}">
              <a16:creationId xmlns:a16="http://schemas.microsoft.com/office/drawing/2014/main" id="{00000000-0008-0000-0E00-00007F010000}"/>
            </a:ext>
          </a:extLst>
        </xdr:cNvPr>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36212</xdr:rowOff>
    </xdr:from>
    <xdr:ext cx="405111" cy="259045"/>
    <xdr:sp macro="" textlink="">
      <xdr:nvSpPr>
        <xdr:cNvPr id="384" name="n_2aveValue【認定こども園・幼稚園・保育所】&#10;有形固定資産減価償却率">
          <a:extLst>
            <a:ext uri="{FF2B5EF4-FFF2-40B4-BE49-F238E27FC236}">
              <a16:creationId xmlns:a16="http://schemas.microsoft.com/office/drawing/2014/main" id="{00000000-0008-0000-0E00-000080010000}"/>
            </a:ext>
          </a:extLst>
        </xdr:cNvPr>
        <xdr:cNvSpPr txBox="1"/>
      </xdr:nvSpPr>
      <xdr:spPr>
        <a:xfrm>
          <a:off x="14389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385" name="n_3aveValue【認定こども園・幼稚園・保育所】&#10;有形固定資産減価償却率">
          <a:extLst>
            <a:ext uri="{FF2B5EF4-FFF2-40B4-BE49-F238E27FC236}">
              <a16:creationId xmlns:a16="http://schemas.microsoft.com/office/drawing/2014/main" id="{00000000-0008-0000-0E00-000081010000}"/>
            </a:ext>
          </a:extLst>
        </xdr:cNvPr>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145432</xdr:rowOff>
    </xdr:from>
    <xdr:ext cx="405111" cy="259045"/>
    <xdr:sp macro="" textlink="">
      <xdr:nvSpPr>
        <xdr:cNvPr id="386" name="n_1mainValue【認定こども園・幼稚園・保育所】&#10;有形固定資産減価償却率">
          <a:extLst>
            <a:ext uri="{FF2B5EF4-FFF2-40B4-BE49-F238E27FC236}">
              <a16:creationId xmlns:a16="http://schemas.microsoft.com/office/drawing/2014/main" id="{00000000-0008-0000-0E00-000082010000}"/>
            </a:ext>
          </a:extLst>
        </xdr:cNvPr>
        <xdr:cNvSpPr txBox="1"/>
      </xdr:nvSpPr>
      <xdr:spPr>
        <a:xfrm>
          <a:off x="152660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652</xdr:rowOff>
    </xdr:from>
    <xdr:ext cx="405111" cy="259045"/>
    <xdr:sp macro="" textlink="">
      <xdr:nvSpPr>
        <xdr:cNvPr id="387" name="n_2mainValue【認定こども園・幼稚園・保育所】&#10;有形固定資産減価償却率">
          <a:extLst>
            <a:ext uri="{FF2B5EF4-FFF2-40B4-BE49-F238E27FC236}">
              <a16:creationId xmlns:a16="http://schemas.microsoft.com/office/drawing/2014/main" id="{00000000-0008-0000-0E00-000083010000}"/>
            </a:ext>
          </a:extLst>
        </xdr:cNvPr>
        <xdr:cNvSpPr txBox="1"/>
      </xdr:nvSpPr>
      <xdr:spPr>
        <a:xfrm>
          <a:off x="143897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13987</xdr:rowOff>
    </xdr:from>
    <xdr:ext cx="405111" cy="259045"/>
    <xdr:sp macro="" textlink="">
      <xdr:nvSpPr>
        <xdr:cNvPr id="388" name="n_3mainValue【認定こども園・幼稚園・保育所】&#10;有形固定資産減価償却率">
          <a:extLst>
            <a:ext uri="{FF2B5EF4-FFF2-40B4-BE49-F238E27FC236}">
              <a16:creationId xmlns:a16="http://schemas.microsoft.com/office/drawing/2014/main" id="{00000000-0008-0000-0E00-000084010000}"/>
            </a:ext>
          </a:extLst>
        </xdr:cNvPr>
        <xdr:cNvSpPr txBox="1"/>
      </xdr:nvSpPr>
      <xdr:spPr>
        <a:xfrm>
          <a:off x="13500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3" name="【認定こども園・幼稚園・保育所】&#10;一人当たり面積グラフ枠">
          <a:extLst>
            <a:ext uri="{FF2B5EF4-FFF2-40B4-BE49-F238E27FC236}">
              <a16:creationId xmlns:a16="http://schemas.microsoft.com/office/drawing/2014/main" id="{00000000-0008-0000-0E00-00009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35378</xdr:rowOff>
    </xdr:from>
    <xdr:to>
      <xdr:col>116</xdr:col>
      <xdr:colOff>62864</xdr:colOff>
      <xdr:row>41</xdr:row>
      <xdr:rowOff>90896</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flipV="1">
          <a:off x="22160864" y="569322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15" name="【認定こども園・幼稚園・保育所】&#10;一人当たり面積最小値テキスト">
          <a:extLst>
            <a:ext uri="{FF2B5EF4-FFF2-40B4-BE49-F238E27FC236}">
              <a16:creationId xmlns:a16="http://schemas.microsoft.com/office/drawing/2014/main" id="{00000000-0008-0000-0E00-00009F010000}"/>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153505</xdr:rowOff>
    </xdr:from>
    <xdr:ext cx="469744" cy="259045"/>
    <xdr:sp macro="" textlink="">
      <xdr:nvSpPr>
        <xdr:cNvPr id="417" name="【認定こども園・幼稚園・保育所】&#10;一人当たり面積最大値テキスト">
          <a:extLst>
            <a:ext uri="{FF2B5EF4-FFF2-40B4-BE49-F238E27FC236}">
              <a16:creationId xmlns:a16="http://schemas.microsoft.com/office/drawing/2014/main" id="{00000000-0008-0000-0E00-0000A1010000}"/>
            </a:ext>
          </a:extLst>
        </xdr:cNvPr>
        <xdr:cNvSpPr txBox="1"/>
      </xdr:nvSpPr>
      <xdr:spPr>
        <a:xfrm>
          <a:off x="22199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35378</xdr:rowOff>
    </xdr:from>
    <xdr:to>
      <xdr:col>116</xdr:col>
      <xdr:colOff>152400</xdr:colOff>
      <xdr:row>33</xdr:row>
      <xdr:rowOff>35378</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22072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80571</xdr:rowOff>
    </xdr:from>
    <xdr:ext cx="469744" cy="259045"/>
    <xdr:sp macro="" textlink="">
      <xdr:nvSpPr>
        <xdr:cNvPr id="419" name="【認定こども園・幼稚園・保育所】&#10;一人当たり面積平均値テキスト">
          <a:extLst>
            <a:ext uri="{FF2B5EF4-FFF2-40B4-BE49-F238E27FC236}">
              <a16:creationId xmlns:a16="http://schemas.microsoft.com/office/drawing/2014/main" id="{00000000-0008-0000-0E00-0000A3010000}"/>
            </a:ext>
          </a:extLst>
        </xdr:cNvPr>
        <xdr:cNvSpPr txBox="1"/>
      </xdr:nvSpPr>
      <xdr:spPr>
        <a:xfrm>
          <a:off x="22199600" y="6424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102144</xdr:rowOff>
    </xdr:from>
    <xdr:to>
      <xdr:col>116</xdr:col>
      <xdr:colOff>114300</xdr:colOff>
      <xdr:row>38</xdr:row>
      <xdr:rowOff>32294</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22110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89081</xdr:rowOff>
    </xdr:from>
    <xdr:to>
      <xdr:col>112</xdr:col>
      <xdr:colOff>38100</xdr:colOff>
      <xdr:row>38</xdr:row>
      <xdr:rowOff>19231</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2127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30299</xdr:rowOff>
    </xdr:from>
    <xdr:to>
      <xdr:col>112</xdr:col>
      <xdr:colOff>38100</xdr:colOff>
      <xdr:row>35</xdr:row>
      <xdr:rowOff>131899</xdr:rowOff>
    </xdr:to>
    <xdr:sp macro="" textlink="">
      <xdr:nvSpPr>
        <xdr:cNvPr id="429" name="楕円 428">
          <a:extLst>
            <a:ext uri="{FF2B5EF4-FFF2-40B4-BE49-F238E27FC236}">
              <a16:creationId xmlns:a16="http://schemas.microsoft.com/office/drawing/2014/main" id="{00000000-0008-0000-0E00-0000AD010000}"/>
            </a:ext>
          </a:extLst>
        </xdr:cNvPr>
        <xdr:cNvSpPr/>
      </xdr:nvSpPr>
      <xdr:spPr>
        <a:xfrm>
          <a:off x="21272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43361</xdr:rowOff>
    </xdr:from>
    <xdr:to>
      <xdr:col>107</xdr:col>
      <xdr:colOff>101600</xdr:colOff>
      <xdr:row>35</xdr:row>
      <xdr:rowOff>144961</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20383500" y="60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81099</xdr:rowOff>
    </xdr:from>
    <xdr:to>
      <xdr:col>111</xdr:col>
      <xdr:colOff>177800</xdr:colOff>
      <xdr:row>35</xdr:row>
      <xdr:rowOff>94161</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flipV="1">
          <a:off x="20434300" y="608184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84183</xdr:rowOff>
    </xdr:from>
    <xdr:to>
      <xdr:col>102</xdr:col>
      <xdr:colOff>165100</xdr:colOff>
      <xdr:row>37</xdr:row>
      <xdr:rowOff>14333</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9494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94161</xdr:rowOff>
    </xdr:from>
    <xdr:to>
      <xdr:col>107</xdr:col>
      <xdr:colOff>50800</xdr:colOff>
      <xdr:row>36</xdr:row>
      <xdr:rowOff>134983</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flipV="1">
          <a:off x="19545300" y="6094911"/>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10358</xdr:rowOff>
    </xdr:from>
    <xdr:ext cx="469744" cy="259045"/>
    <xdr:sp macro="" textlink="">
      <xdr:nvSpPr>
        <xdr:cNvPr id="434" name="n_1aveValue【認定こども園・幼稚園・保育所】&#10;一人当たり面積">
          <a:extLst>
            <a:ext uri="{FF2B5EF4-FFF2-40B4-BE49-F238E27FC236}">
              <a16:creationId xmlns:a16="http://schemas.microsoft.com/office/drawing/2014/main" id="{00000000-0008-0000-0E00-0000B2010000}"/>
            </a:ext>
          </a:extLst>
        </xdr:cNvPr>
        <xdr:cNvSpPr txBox="1"/>
      </xdr:nvSpPr>
      <xdr:spPr>
        <a:xfrm>
          <a:off x="210757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82204</xdr:rowOff>
    </xdr:from>
    <xdr:ext cx="469744" cy="259045"/>
    <xdr:sp macro="" textlink="">
      <xdr:nvSpPr>
        <xdr:cNvPr id="435" name="n_2aveValue【認定こども園・幼稚園・保育所】&#10;一人当たり面積">
          <a:extLst>
            <a:ext uri="{FF2B5EF4-FFF2-40B4-BE49-F238E27FC236}">
              <a16:creationId xmlns:a16="http://schemas.microsoft.com/office/drawing/2014/main" id="{00000000-0008-0000-0E00-0000B3010000}"/>
            </a:ext>
          </a:extLst>
        </xdr:cNvPr>
        <xdr:cNvSpPr txBox="1"/>
      </xdr:nvSpPr>
      <xdr:spPr>
        <a:xfrm>
          <a:off x="20199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436" name="n_3aveValue【認定こども園・幼稚園・保育所】&#10;一人当たり面積">
          <a:extLst>
            <a:ext uri="{FF2B5EF4-FFF2-40B4-BE49-F238E27FC236}">
              <a16:creationId xmlns:a16="http://schemas.microsoft.com/office/drawing/2014/main" id="{00000000-0008-0000-0E00-0000B4010000}"/>
            </a:ext>
          </a:extLst>
        </xdr:cNvPr>
        <xdr:cNvSpPr txBox="1"/>
      </xdr:nvSpPr>
      <xdr:spPr>
        <a:xfrm>
          <a:off x="19310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148426</xdr:rowOff>
    </xdr:from>
    <xdr:ext cx="469744" cy="259045"/>
    <xdr:sp macro="" textlink="">
      <xdr:nvSpPr>
        <xdr:cNvPr id="437" name="n_1mainValue【認定こども園・幼稚園・保育所】&#10;一人当たり面積">
          <a:extLst>
            <a:ext uri="{FF2B5EF4-FFF2-40B4-BE49-F238E27FC236}">
              <a16:creationId xmlns:a16="http://schemas.microsoft.com/office/drawing/2014/main" id="{00000000-0008-0000-0E00-0000B5010000}"/>
            </a:ext>
          </a:extLst>
        </xdr:cNvPr>
        <xdr:cNvSpPr txBox="1"/>
      </xdr:nvSpPr>
      <xdr:spPr>
        <a:xfrm>
          <a:off x="21075727" y="580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161488</xdr:rowOff>
    </xdr:from>
    <xdr:ext cx="469744" cy="259045"/>
    <xdr:sp macro="" textlink="">
      <xdr:nvSpPr>
        <xdr:cNvPr id="438" name="n_2mainValue【認定こども園・幼稚園・保育所】&#10;一人当たり面積">
          <a:extLst>
            <a:ext uri="{FF2B5EF4-FFF2-40B4-BE49-F238E27FC236}">
              <a16:creationId xmlns:a16="http://schemas.microsoft.com/office/drawing/2014/main" id="{00000000-0008-0000-0E00-0000B6010000}"/>
            </a:ext>
          </a:extLst>
        </xdr:cNvPr>
        <xdr:cNvSpPr txBox="1"/>
      </xdr:nvSpPr>
      <xdr:spPr>
        <a:xfrm>
          <a:off x="20199427" y="581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30860</xdr:rowOff>
    </xdr:from>
    <xdr:ext cx="469744" cy="259045"/>
    <xdr:sp macro="" textlink="">
      <xdr:nvSpPr>
        <xdr:cNvPr id="439" name="n_3mainValue【認定こども園・幼稚園・保育所】&#10;一人当たり面積">
          <a:extLst>
            <a:ext uri="{FF2B5EF4-FFF2-40B4-BE49-F238E27FC236}">
              <a16:creationId xmlns:a16="http://schemas.microsoft.com/office/drawing/2014/main" id="{00000000-0008-0000-0E00-0000B7010000}"/>
            </a:ext>
          </a:extLst>
        </xdr:cNvPr>
        <xdr:cNvSpPr txBox="1"/>
      </xdr:nvSpPr>
      <xdr:spPr>
        <a:xfrm>
          <a:off x="19310427" y="603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a:extLst>
            <a:ext uri="{FF2B5EF4-FFF2-40B4-BE49-F238E27FC236}">
              <a16:creationId xmlns:a16="http://schemas.microsoft.com/office/drawing/2014/main" id="{00000000-0008-0000-0E00-0000D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114300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flipV="1">
          <a:off x="16318864" y="9653451"/>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67" name="【学校施設】&#10;有形固定資産減価償却率最小値テキスト">
          <a:extLst>
            <a:ext uri="{FF2B5EF4-FFF2-40B4-BE49-F238E27FC236}">
              <a16:creationId xmlns:a16="http://schemas.microsoft.com/office/drawing/2014/main" id="{00000000-0008-0000-0E00-0000D3010000}"/>
            </a:ext>
          </a:extLst>
        </xdr:cNvPr>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469" name="【学校施設】&#10;有形固定資産減価償却率最大値テキスト">
          <a:extLst>
            <a:ext uri="{FF2B5EF4-FFF2-40B4-BE49-F238E27FC236}">
              <a16:creationId xmlns:a16="http://schemas.microsoft.com/office/drawing/2014/main" id="{00000000-0008-0000-0E00-0000D5010000}"/>
            </a:ext>
          </a:extLst>
        </xdr:cNvPr>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45193</xdr:rowOff>
    </xdr:from>
    <xdr:ext cx="405111" cy="259045"/>
    <xdr:sp macro="" textlink="">
      <xdr:nvSpPr>
        <xdr:cNvPr id="471" name="【学校施設】&#10;有形固定資産減価償却率平均値テキスト">
          <a:extLst>
            <a:ext uri="{FF2B5EF4-FFF2-40B4-BE49-F238E27FC236}">
              <a16:creationId xmlns:a16="http://schemas.microsoft.com/office/drawing/2014/main" id="{00000000-0008-0000-0E00-0000D7010000}"/>
            </a:ext>
          </a:extLst>
        </xdr:cNvPr>
        <xdr:cNvSpPr txBox="1"/>
      </xdr:nvSpPr>
      <xdr:spPr>
        <a:xfrm>
          <a:off x="163576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66766</xdr:rowOff>
    </xdr:from>
    <xdr:to>
      <xdr:col>85</xdr:col>
      <xdr:colOff>177800</xdr:colOff>
      <xdr:row>60</xdr:row>
      <xdr:rowOff>168366</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168003</xdr:rowOff>
    </xdr:from>
    <xdr:to>
      <xdr:col>76</xdr:col>
      <xdr:colOff>165100</xdr:colOff>
      <xdr:row>61</xdr:row>
      <xdr:rowOff>98153</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14541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21046</xdr:rowOff>
    </xdr:from>
    <xdr:to>
      <xdr:col>72</xdr:col>
      <xdr:colOff>38100</xdr:colOff>
      <xdr:row>60</xdr:row>
      <xdr:rowOff>122646</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13652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127181</xdr:rowOff>
    </xdr:from>
    <xdr:to>
      <xdr:col>81</xdr:col>
      <xdr:colOff>101600</xdr:colOff>
      <xdr:row>58</xdr:row>
      <xdr:rowOff>57331</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15430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166370</xdr:rowOff>
    </xdr:from>
    <xdr:to>
      <xdr:col>76</xdr:col>
      <xdr:colOff>165100</xdr:colOff>
      <xdr:row>58</xdr:row>
      <xdr:rowOff>96520</xdr:rowOff>
    </xdr:to>
    <xdr:sp macro="" textlink="">
      <xdr:nvSpPr>
        <xdr:cNvPr id="482" name="楕円 481">
          <a:extLst>
            <a:ext uri="{FF2B5EF4-FFF2-40B4-BE49-F238E27FC236}">
              <a16:creationId xmlns:a16="http://schemas.microsoft.com/office/drawing/2014/main" id="{00000000-0008-0000-0E00-0000E2010000}"/>
            </a:ext>
          </a:extLst>
        </xdr:cNvPr>
        <xdr:cNvSpPr/>
      </xdr:nvSpPr>
      <xdr:spPr>
        <a:xfrm>
          <a:off x="14541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6531</xdr:rowOff>
    </xdr:from>
    <xdr:to>
      <xdr:col>81</xdr:col>
      <xdr:colOff>50800</xdr:colOff>
      <xdr:row>58</xdr:row>
      <xdr:rowOff>45720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flipV="1">
          <a:off x="14592300" y="99506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114119</xdr:rowOff>
    </xdr:from>
    <xdr:to>
      <xdr:col>72</xdr:col>
      <xdr:colOff>38100</xdr:colOff>
      <xdr:row>58</xdr:row>
      <xdr:rowOff>44269</xdr:rowOff>
    </xdr:to>
    <xdr:sp macro="" textlink="">
      <xdr:nvSpPr>
        <xdr:cNvPr id="484" name="楕円 483">
          <a:extLst>
            <a:ext uri="{FF2B5EF4-FFF2-40B4-BE49-F238E27FC236}">
              <a16:creationId xmlns:a16="http://schemas.microsoft.com/office/drawing/2014/main" id="{00000000-0008-0000-0E00-0000E4010000}"/>
            </a:ext>
          </a:extLst>
        </xdr:cNvPr>
        <xdr:cNvSpPr/>
      </xdr:nvSpPr>
      <xdr:spPr>
        <a:xfrm>
          <a:off x="13652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164919</xdr:rowOff>
    </xdr:from>
    <xdr:to>
      <xdr:col>76</xdr:col>
      <xdr:colOff>114300</xdr:colOff>
      <xdr:row>58</xdr:row>
      <xdr:rowOff>45720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3703300" y="99375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486" name="n_1aveValue【学校施設】&#10;有形固定資産減価償却率">
          <a:extLst>
            <a:ext uri="{FF2B5EF4-FFF2-40B4-BE49-F238E27FC236}">
              <a16:creationId xmlns:a16="http://schemas.microsoft.com/office/drawing/2014/main" id="{00000000-0008-0000-0E00-0000E6010000}"/>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89280</xdr:rowOff>
    </xdr:from>
    <xdr:ext cx="405111" cy="259045"/>
    <xdr:sp macro="" textlink="">
      <xdr:nvSpPr>
        <xdr:cNvPr id="487" name="n_2aveValue【学校施設】&#10;有形固定資産減価償却率">
          <a:extLst>
            <a:ext uri="{FF2B5EF4-FFF2-40B4-BE49-F238E27FC236}">
              <a16:creationId xmlns:a16="http://schemas.microsoft.com/office/drawing/2014/main" id="{00000000-0008-0000-0E00-0000E7010000}"/>
            </a:ext>
          </a:extLst>
        </xdr:cNvPr>
        <xdr:cNvSpPr txBox="1"/>
      </xdr:nvSpPr>
      <xdr:spPr>
        <a:xfrm>
          <a:off x="14389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113773</xdr:rowOff>
    </xdr:from>
    <xdr:ext cx="405111" cy="259045"/>
    <xdr:sp macro="" textlink="">
      <xdr:nvSpPr>
        <xdr:cNvPr id="488" name="n_3aveValue【学校施設】&#10;有形固定資産減価償却率">
          <a:extLst>
            <a:ext uri="{FF2B5EF4-FFF2-40B4-BE49-F238E27FC236}">
              <a16:creationId xmlns:a16="http://schemas.microsoft.com/office/drawing/2014/main" id="{00000000-0008-0000-0E00-0000E8010000}"/>
            </a:ext>
          </a:extLst>
        </xdr:cNvPr>
        <xdr:cNvSpPr txBox="1"/>
      </xdr:nvSpPr>
      <xdr:spPr>
        <a:xfrm>
          <a:off x="13500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73858</xdr:rowOff>
    </xdr:from>
    <xdr:ext cx="405111" cy="259045"/>
    <xdr:sp macro="" textlink="">
      <xdr:nvSpPr>
        <xdr:cNvPr id="489" name="n_1mainValue【学校施設】&#10;有形固定資産減価償却率">
          <a:extLst>
            <a:ext uri="{FF2B5EF4-FFF2-40B4-BE49-F238E27FC236}">
              <a16:creationId xmlns:a16="http://schemas.microsoft.com/office/drawing/2014/main" id="{00000000-0008-0000-0E00-0000E9010000}"/>
            </a:ext>
          </a:extLst>
        </xdr:cNvPr>
        <xdr:cNvSpPr txBox="1"/>
      </xdr:nvSpPr>
      <xdr:spPr>
        <a:xfrm>
          <a:off x="152660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113047</xdr:rowOff>
    </xdr:from>
    <xdr:ext cx="405111" cy="259045"/>
    <xdr:sp macro="" textlink="">
      <xdr:nvSpPr>
        <xdr:cNvPr id="490" name="n_2mainValue【学校施設】&#10;有形固定資産減価償却率">
          <a:extLst>
            <a:ext uri="{FF2B5EF4-FFF2-40B4-BE49-F238E27FC236}">
              <a16:creationId xmlns:a16="http://schemas.microsoft.com/office/drawing/2014/main" id="{00000000-0008-0000-0E00-0000EA010000}"/>
            </a:ext>
          </a:extLst>
        </xdr:cNvPr>
        <xdr:cNvSpPr txBox="1"/>
      </xdr:nvSpPr>
      <xdr:spPr>
        <a:xfrm>
          <a:off x="14389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60796</xdr:rowOff>
    </xdr:from>
    <xdr:ext cx="405111" cy="259045"/>
    <xdr:sp macro="" textlink="">
      <xdr:nvSpPr>
        <xdr:cNvPr id="491" name="n_3mainValue【学校施設】&#10;有形固定資産減価償却率">
          <a:extLst>
            <a:ext uri="{FF2B5EF4-FFF2-40B4-BE49-F238E27FC236}">
              <a16:creationId xmlns:a16="http://schemas.microsoft.com/office/drawing/2014/main" id="{00000000-0008-0000-0E00-0000EB010000}"/>
            </a:ext>
          </a:extLst>
        </xdr:cNvPr>
        <xdr:cNvSpPr txBox="1"/>
      </xdr:nvSpPr>
      <xdr:spPr>
        <a:xfrm>
          <a:off x="13500744" y="966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a:extLst>
            <a:ext uri="{FF2B5EF4-FFF2-40B4-BE49-F238E27FC236}">
              <a16:creationId xmlns:a16="http://schemas.microsoft.com/office/drawing/2014/main" id="{00000000-0008-0000-0E00-00000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164135</xdr:rowOff>
    </xdr:from>
    <xdr:to>
      <xdr:col>116</xdr:col>
      <xdr:colOff>62864</xdr:colOff>
      <xdr:row>64</xdr:row>
      <xdr:rowOff>75895</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flipV="1">
          <a:off x="22160864" y="9593885"/>
          <a:ext cx="0" cy="14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79722</xdr:rowOff>
    </xdr:from>
    <xdr:ext cx="469744" cy="259045"/>
    <xdr:sp macro="" textlink="">
      <xdr:nvSpPr>
        <xdr:cNvPr id="515" name="【学校施設】&#10;一人当たり面積最小値テキスト">
          <a:extLst>
            <a:ext uri="{FF2B5EF4-FFF2-40B4-BE49-F238E27FC236}">
              <a16:creationId xmlns:a16="http://schemas.microsoft.com/office/drawing/2014/main" id="{00000000-0008-0000-0E00-000003020000}"/>
            </a:ext>
          </a:extLst>
        </xdr:cNvPr>
        <xdr:cNvSpPr txBox="1"/>
      </xdr:nvSpPr>
      <xdr:spPr>
        <a:xfrm>
          <a:off x="22199600" y="1105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75895</xdr:rowOff>
    </xdr:from>
    <xdr:to>
      <xdr:col>116</xdr:col>
      <xdr:colOff>152400</xdr:colOff>
      <xdr:row>64</xdr:row>
      <xdr:rowOff>75895</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22072600" y="1104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110812</xdr:rowOff>
    </xdr:from>
    <xdr:ext cx="469744" cy="259045"/>
    <xdr:sp macro="" textlink="">
      <xdr:nvSpPr>
        <xdr:cNvPr id="517" name="【学校施設】&#10;一人当たり面積最大値テキスト">
          <a:extLst>
            <a:ext uri="{FF2B5EF4-FFF2-40B4-BE49-F238E27FC236}">
              <a16:creationId xmlns:a16="http://schemas.microsoft.com/office/drawing/2014/main" id="{00000000-0008-0000-0E00-000005020000}"/>
            </a:ext>
          </a:extLst>
        </xdr:cNvPr>
        <xdr:cNvSpPr txBox="1"/>
      </xdr:nvSpPr>
      <xdr:spPr>
        <a:xfrm>
          <a:off x="22199600" y="936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164135</xdr:rowOff>
    </xdr:from>
    <xdr:to>
      <xdr:col>116</xdr:col>
      <xdr:colOff>152400</xdr:colOff>
      <xdr:row>55</xdr:row>
      <xdr:rowOff>164135</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22072600" y="959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159885</xdr:rowOff>
    </xdr:from>
    <xdr:ext cx="469744" cy="259045"/>
    <xdr:sp macro="" textlink="">
      <xdr:nvSpPr>
        <xdr:cNvPr id="519" name="【学校施設】&#10;一人当たり面積平均値テキスト">
          <a:extLst>
            <a:ext uri="{FF2B5EF4-FFF2-40B4-BE49-F238E27FC236}">
              <a16:creationId xmlns:a16="http://schemas.microsoft.com/office/drawing/2014/main" id="{00000000-0008-0000-0E00-000007020000}"/>
            </a:ext>
          </a:extLst>
        </xdr:cNvPr>
        <xdr:cNvSpPr txBox="1"/>
      </xdr:nvSpPr>
      <xdr:spPr>
        <a:xfrm>
          <a:off x="22199600" y="10446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10008</xdr:rowOff>
    </xdr:from>
    <xdr:to>
      <xdr:col>116</xdr:col>
      <xdr:colOff>114300</xdr:colOff>
      <xdr:row>61</xdr:row>
      <xdr:rowOff>111608</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22110700" y="1046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36068</xdr:rowOff>
    </xdr:from>
    <xdr:to>
      <xdr:col>112</xdr:col>
      <xdr:colOff>38100</xdr:colOff>
      <xdr:row>60</xdr:row>
      <xdr:rowOff>137668</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21272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118821</xdr:rowOff>
    </xdr:from>
    <xdr:to>
      <xdr:col>107</xdr:col>
      <xdr:colOff>101600</xdr:colOff>
      <xdr:row>62</xdr:row>
      <xdr:rowOff>48971</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20383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51613</xdr:rowOff>
    </xdr:from>
    <xdr:to>
      <xdr:col>102</xdr:col>
      <xdr:colOff>165100</xdr:colOff>
      <xdr:row>62</xdr:row>
      <xdr:rowOff>153213</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9494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36982</xdr:rowOff>
    </xdr:from>
    <xdr:to>
      <xdr:col>112</xdr:col>
      <xdr:colOff>38100</xdr:colOff>
      <xdr:row>62</xdr:row>
      <xdr:rowOff>138582</xdr:rowOff>
    </xdr:to>
    <xdr:sp macro="" textlink="">
      <xdr:nvSpPr>
        <xdr:cNvPr id="529" name="楕円 528">
          <a:extLst>
            <a:ext uri="{FF2B5EF4-FFF2-40B4-BE49-F238E27FC236}">
              <a16:creationId xmlns:a16="http://schemas.microsoft.com/office/drawing/2014/main" id="{00000000-0008-0000-0E00-000011020000}"/>
            </a:ext>
          </a:extLst>
        </xdr:cNvPr>
        <xdr:cNvSpPr/>
      </xdr:nvSpPr>
      <xdr:spPr>
        <a:xfrm>
          <a:off x="21272500" y="1066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20383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87782</xdr:rowOff>
    </xdr:from>
    <xdr:to>
      <xdr:col>111</xdr:col>
      <xdr:colOff>177800</xdr:colOff>
      <xdr:row>62</xdr:row>
      <xdr:rowOff>105156</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20434300" y="10717682"/>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75387</xdr:rowOff>
    </xdr:from>
    <xdr:to>
      <xdr:col>102</xdr:col>
      <xdr:colOff>165100</xdr:colOff>
      <xdr:row>63</xdr:row>
      <xdr:rowOff>5537</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9494500" y="1070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105156</xdr:rowOff>
    </xdr:from>
    <xdr:to>
      <xdr:col>107</xdr:col>
      <xdr:colOff>50800</xdr:colOff>
      <xdr:row>62</xdr:row>
      <xdr:rowOff>126187</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flipV="1">
          <a:off x="19545300" y="10735056"/>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154195</xdr:rowOff>
    </xdr:from>
    <xdr:ext cx="469744" cy="259045"/>
    <xdr:sp macro="" textlink="">
      <xdr:nvSpPr>
        <xdr:cNvPr id="534" name="n_1aveValue【学校施設】&#10;一人当たり面積">
          <a:extLst>
            <a:ext uri="{FF2B5EF4-FFF2-40B4-BE49-F238E27FC236}">
              <a16:creationId xmlns:a16="http://schemas.microsoft.com/office/drawing/2014/main" id="{00000000-0008-0000-0E00-000016020000}"/>
            </a:ext>
          </a:extLst>
        </xdr:cNvPr>
        <xdr:cNvSpPr txBox="1"/>
      </xdr:nvSpPr>
      <xdr:spPr>
        <a:xfrm>
          <a:off x="210757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65498</xdr:rowOff>
    </xdr:from>
    <xdr:ext cx="469744" cy="259045"/>
    <xdr:sp macro="" textlink="">
      <xdr:nvSpPr>
        <xdr:cNvPr id="535" name="n_2aveValue【学校施設】&#10;一人当たり面積">
          <a:extLst>
            <a:ext uri="{FF2B5EF4-FFF2-40B4-BE49-F238E27FC236}">
              <a16:creationId xmlns:a16="http://schemas.microsoft.com/office/drawing/2014/main" id="{00000000-0008-0000-0E00-000017020000}"/>
            </a:ext>
          </a:extLst>
        </xdr:cNvPr>
        <xdr:cNvSpPr txBox="1"/>
      </xdr:nvSpPr>
      <xdr:spPr>
        <a:xfrm>
          <a:off x="20199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169740</xdr:rowOff>
    </xdr:from>
    <xdr:ext cx="469744" cy="259045"/>
    <xdr:sp macro="" textlink="">
      <xdr:nvSpPr>
        <xdr:cNvPr id="536" name="n_3aveValue【学校施設】&#10;一人当たり面積">
          <a:extLst>
            <a:ext uri="{FF2B5EF4-FFF2-40B4-BE49-F238E27FC236}">
              <a16:creationId xmlns:a16="http://schemas.microsoft.com/office/drawing/2014/main" id="{00000000-0008-0000-0E00-000018020000}"/>
            </a:ext>
          </a:extLst>
        </xdr:cNvPr>
        <xdr:cNvSpPr txBox="1"/>
      </xdr:nvSpPr>
      <xdr:spPr>
        <a:xfrm>
          <a:off x="19310427" y="104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129709</xdr:rowOff>
    </xdr:from>
    <xdr:ext cx="469744" cy="259045"/>
    <xdr:sp macro="" textlink="">
      <xdr:nvSpPr>
        <xdr:cNvPr id="537" name="n_1mainValue【学校施設】&#10;一人当たり面積">
          <a:extLst>
            <a:ext uri="{FF2B5EF4-FFF2-40B4-BE49-F238E27FC236}">
              <a16:creationId xmlns:a16="http://schemas.microsoft.com/office/drawing/2014/main" id="{00000000-0008-0000-0E00-000019020000}"/>
            </a:ext>
          </a:extLst>
        </xdr:cNvPr>
        <xdr:cNvSpPr txBox="1"/>
      </xdr:nvSpPr>
      <xdr:spPr>
        <a:xfrm>
          <a:off x="21075727" y="1075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538" name="n_2mainValue【学校施設】&#10;一人当たり面積">
          <a:extLst>
            <a:ext uri="{FF2B5EF4-FFF2-40B4-BE49-F238E27FC236}">
              <a16:creationId xmlns:a16="http://schemas.microsoft.com/office/drawing/2014/main" id="{00000000-0008-0000-0E00-00001A020000}"/>
            </a:ext>
          </a:extLst>
        </xdr:cNvPr>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168114</xdr:rowOff>
    </xdr:from>
    <xdr:ext cx="469744" cy="259045"/>
    <xdr:sp macro="" textlink="">
      <xdr:nvSpPr>
        <xdr:cNvPr id="539" name="n_3mainValue【学校施設】&#10;一人当たり面積">
          <a:extLst>
            <a:ext uri="{FF2B5EF4-FFF2-40B4-BE49-F238E27FC236}">
              <a16:creationId xmlns:a16="http://schemas.microsoft.com/office/drawing/2014/main" id="{00000000-0008-0000-0E00-00001B020000}"/>
            </a:ext>
          </a:extLst>
        </xdr:cNvPr>
        <xdr:cNvSpPr txBox="1"/>
      </xdr:nvSpPr>
      <xdr:spPr>
        <a:xfrm>
          <a:off x="19310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3" name="【児童館】&#10;有形固定資産減価償却率グラフ枠">
          <a:extLst>
            <a:ext uri="{FF2B5EF4-FFF2-40B4-BE49-F238E27FC236}">
              <a16:creationId xmlns:a16="http://schemas.microsoft.com/office/drawing/2014/main" id="{00000000-0008-0000-0E00-00003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148589</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flipV="1">
          <a:off x="16318864" y="1333500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152416</xdr:rowOff>
    </xdr:from>
    <xdr:ext cx="405111" cy="259045"/>
    <xdr:sp macro="" textlink="">
      <xdr:nvSpPr>
        <xdr:cNvPr id="565" name="【児童館】&#10;有形固定資産減価償却率最小値テキスト">
          <a:extLst>
            <a:ext uri="{FF2B5EF4-FFF2-40B4-BE49-F238E27FC236}">
              <a16:creationId xmlns:a16="http://schemas.microsoft.com/office/drawing/2014/main" id="{00000000-0008-0000-0E00-000035020000}"/>
            </a:ext>
          </a:extLst>
        </xdr:cNvPr>
        <xdr:cNvSpPr txBox="1"/>
      </xdr:nvSpPr>
      <xdr:spPr>
        <a:xfrm>
          <a:off x="16357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6230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67" name="【児童館】&#10;有形固定資産減価償却率最大値テキスト">
          <a:extLst>
            <a:ext uri="{FF2B5EF4-FFF2-40B4-BE49-F238E27FC236}">
              <a16:creationId xmlns:a16="http://schemas.microsoft.com/office/drawing/2014/main" id="{00000000-0008-0000-0E00-000037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569" name="【児童館】&#10;有形固定資産減価償却率平均値テキスト">
          <a:extLst>
            <a:ext uri="{FF2B5EF4-FFF2-40B4-BE49-F238E27FC236}">
              <a16:creationId xmlns:a16="http://schemas.microsoft.com/office/drawing/2014/main" id="{00000000-0008-0000-0E00-000039020000}"/>
            </a:ext>
          </a:extLst>
        </xdr:cNvPr>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69214</xdr:rowOff>
    </xdr:from>
    <xdr:to>
      <xdr:col>76</xdr:col>
      <xdr:colOff>165100</xdr:colOff>
      <xdr:row>82</xdr:row>
      <xdr:rowOff>170814</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101600</xdr:rowOff>
    </xdr:from>
    <xdr:to>
      <xdr:col>72</xdr:col>
      <xdr:colOff>38100</xdr:colOff>
      <xdr:row>85</xdr:row>
      <xdr:rowOff>31750</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1365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135889</xdr:rowOff>
    </xdr:from>
    <xdr:to>
      <xdr:col>81</xdr:col>
      <xdr:colOff>101600</xdr:colOff>
      <xdr:row>79</xdr:row>
      <xdr:rowOff>66039</xdr:rowOff>
    </xdr:to>
    <xdr:sp macro="" textlink="">
      <xdr:nvSpPr>
        <xdr:cNvPr id="579" name="楕円 578">
          <a:extLst>
            <a:ext uri="{FF2B5EF4-FFF2-40B4-BE49-F238E27FC236}">
              <a16:creationId xmlns:a16="http://schemas.microsoft.com/office/drawing/2014/main" id="{00000000-0008-0000-0E00-000043020000}"/>
            </a:ext>
          </a:extLst>
        </xdr:cNvPr>
        <xdr:cNvSpPr/>
      </xdr:nvSpPr>
      <xdr:spPr>
        <a:xfrm>
          <a:off x="15430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118745</xdr:rowOff>
    </xdr:from>
    <xdr:to>
      <xdr:col>76</xdr:col>
      <xdr:colOff>165100</xdr:colOff>
      <xdr:row>78</xdr:row>
      <xdr:rowOff>48895</xdr:rowOff>
    </xdr:to>
    <xdr:sp macro="" textlink="">
      <xdr:nvSpPr>
        <xdr:cNvPr id="580" name="楕円 579">
          <a:extLst>
            <a:ext uri="{FF2B5EF4-FFF2-40B4-BE49-F238E27FC236}">
              <a16:creationId xmlns:a16="http://schemas.microsoft.com/office/drawing/2014/main" id="{00000000-0008-0000-0E00-000044020000}"/>
            </a:ext>
          </a:extLst>
        </xdr:cNvPr>
        <xdr:cNvSpPr/>
      </xdr:nvSpPr>
      <xdr:spPr>
        <a:xfrm>
          <a:off x="14541500" y="133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169545</xdr:rowOff>
    </xdr:from>
    <xdr:to>
      <xdr:col>81</xdr:col>
      <xdr:colOff>50800</xdr:colOff>
      <xdr:row>79</xdr:row>
      <xdr:rowOff>15239</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4592300" y="13371195"/>
          <a:ext cx="889000" cy="18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130175</xdr:rowOff>
    </xdr:from>
    <xdr:to>
      <xdr:col>72</xdr:col>
      <xdr:colOff>38100</xdr:colOff>
      <xdr:row>78</xdr:row>
      <xdr:rowOff>60325</xdr:rowOff>
    </xdr:to>
    <xdr:sp macro="" textlink="">
      <xdr:nvSpPr>
        <xdr:cNvPr id="582" name="楕円 581">
          <a:extLst>
            <a:ext uri="{FF2B5EF4-FFF2-40B4-BE49-F238E27FC236}">
              <a16:creationId xmlns:a16="http://schemas.microsoft.com/office/drawing/2014/main" id="{00000000-0008-0000-0E00-000046020000}"/>
            </a:ext>
          </a:extLst>
        </xdr:cNvPr>
        <xdr:cNvSpPr/>
      </xdr:nvSpPr>
      <xdr:spPr>
        <a:xfrm>
          <a:off x="13652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169545</xdr:rowOff>
    </xdr:from>
    <xdr:to>
      <xdr:col>76</xdr:col>
      <xdr:colOff>114300</xdr:colOff>
      <xdr:row>78</xdr:row>
      <xdr:rowOff>9525</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flipV="1">
          <a:off x="13703300" y="133711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121938</xdr:rowOff>
    </xdr:from>
    <xdr:ext cx="405111" cy="259045"/>
    <xdr:sp macro="" textlink="">
      <xdr:nvSpPr>
        <xdr:cNvPr id="584" name="n_1aveValue【児童館】&#10;有形固定資産減価償却率">
          <a:extLst>
            <a:ext uri="{FF2B5EF4-FFF2-40B4-BE49-F238E27FC236}">
              <a16:creationId xmlns:a16="http://schemas.microsoft.com/office/drawing/2014/main" id="{00000000-0008-0000-0E00-000048020000}"/>
            </a:ext>
          </a:extLst>
        </xdr:cNvPr>
        <xdr:cNvSpPr txBox="1"/>
      </xdr:nvSpPr>
      <xdr:spPr>
        <a:xfrm>
          <a:off x="15266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161941</xdr:rowOff>
    </xdr:from>
    <xdr:ext cx="405111" cy="259045"/>
    <xdr:sp macro="" textlink="">
      <xdr:nvSpPr>
        <xdr:cNvPr id="585" name="n_2aveValue【児童館】&#10;有形固定資産減価償却率">
          <a:extLst>
            <a:ext uri="{FF2B5EF4-FFF2-40B4-BE49-F238E27FC236}">
              <a16:creationId xmlns:a16="http://schemas.microsoft.com/office/drawing/2014/main" id="{00000000-0008-0000-0E00-000049020000}"/>
            </a:ext>
          </a:extLst>
        </xdr:cNvPr>
        <xdr:cNvSpPr txBox="1"/>
      </xdr:nvSpPr>
      <xdr:spPr>
        <a:xfrm>
          <a:off x="14389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22877</xdr:rowOff>
    </xdr:from>
    <xdr:ext cx="405111" cy="259045"/>
    <xdr:sp macro="" textlink="">
      <xdr:nvSpPr>
        <xdr:cNvPr id="586" name="n_3aveValue【児童館】&#10;有形固定資産減価償却率">
          <a:extLst>
            <a:ext uri="{FF2B5EF4-FFF2-40B4-BE49-F238E27FC236}">
              <a16:creationId xmlns:a16="http://schemas.microsoft.com/office/drawing/2014/main" id="{00000000-0008-0000-0E00-00004A020000}"/>
            </a:ext>
          </a:extLst>
        </xdr:cNvPr>
        <xdr:cNvSpPr txBox="1"/>
      </xdr:nvSpPr>
      <xdr:spPr>
        <a:xfrm>
          <a:off x="13500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82566</xdr:rowOff>
    </xdr:from>
    <xdr:ext cx="405111" cy="259045"/>
    <xdr:sp macro="" textlink="">
      <xdr:nvSpPr>
        <xdr:cNvPr id="587" name="n_1mainValue【児童館】&#10;有形固定資産減価償却率">
          <a:extLst>
            <a:ext uri="{FF2B5EF4-FFF2-40B4-BE49-F238E27FC236}">
              <a16:creationId xmlns:a16="http://schemas.microsoft.com/office/drawing/2014/main" id="{00000000-0008-0000-0E00-00004B020000}"/>
            </a:ext>
          </a:extLst>
        </xdr:cNvPr>
        <xdr:cNvSpPr txBox="1"/>
      </xdr:nvSpPr>
      <xdr:spPr>
        <a:xfrm>
          <a:off x="152660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65422</xdr:rowOff>
    </xdr:from>
    <xdr:ext cx="405111" cy="259045"/>
    <xdr:sp macro="" textlink="">
      <xdr:nvSpPr>
        <xdr:cNvPr id="588" name="n_2mainValue【児童館】&#10;有形固定資産減価償却率">
          <a:extLst>
            <a:ext uri="{FF2B5EF4-FFF2-40B4-BE49-F238E27FC236}">
              <a16:creationId xmlns:a16="http://schemas.microsoft.com/office/drawing/2014/main" id="{00000000-0008-0000-0E00-00004C020000}"/>
            </a:ext>
          </a:extLst>
        </xdr:cNvPr>
        <xdr:cNvSpPr txBox="1"/>
      </xdr:nvSpPr>
      <xdr:spPr>
        <a:xfrm>
          <a:off x="14389744" y="1309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76852</xdr:rowOff>
    </xdr:from>
    <xdr:ext cx="405111" cy="259045"/>
    <xdr:sp macro="" textlink="">
      <xdr:nvSpPr>
        <xdr:cNvPr id="589" name="n_3mainValue【児童館】&#10;有形固定資産減価償却率">
          <a:extLst>
            <a:ext uri="{FF2B5EF4-FFF2-40B4-BE49-F238E27FC236}">
              <a16:creationId xmlns:a16="http://schemas.microsoft.com/office/drawing/2014/main" id="{00000000-0008-0000-0E00-00004D020000}"/>
            </a:ext>
          </a:extLst>
        </xdr:cNvPr>
        <xdr:cNvSpPr txBox="1"/>
      </xdr:nvSpPr>
      <xdr:spPr>
        <a:xfrm>
          <a:off x="13500744" y="1310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児童館】&#10;一人当たり面積グラフ枠">
          <a:extLst>
            <a:ext uri="{FF2B5EF4-FFF2-40B4-BE49-F238E27FC236}">
              <a16:creationId xmlns:a16="http://schemas.microsoft.com/office/drawing/2014/main" id="{00000000-0008-0000-0E00-00006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68036</xdr:rowOff>
    </xdr:from>
    <xdr:to>
      <xdr:col>116</xdr:col>
      <xdr:colOff>62864</xdr:colOff>
      <xdr:row>86</xdr:row>
      <xdr:rowOff>125186</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22160864" y="132696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129013</xdr:rowOff>
    </xdr:from>
    <xdr:ext cx="469744" cy="259045"/>
    <xdr:sp macro="" textlink="">
      <xdr:nvSpPr>
        <xdr:cNvPr id="616" name="【児童館】&#10;一人当たり面積最小値テキスト">
          <a:extLst>
            <a:ext uri="{FF2B5EF4-FFF2-40B4-BE49-F238E27FC236}">
              <a16:creationId xmlns:a16="http://schemas.microsoft.com/office/drawing/2014/main" id="{00000000-0008-0000-0E00-000068020000}"/>
            </a:ext>
          </a:extLst>
        </xdr:cNvPr>
        <xdr:cNvSpPr txBox="1"/>
      </xdr:nvSpPr>
      <xdr:spPr>
        <a:xfrm>
          <a:off x="22199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125186</xdr:rowOff>
    </xdr:from>
    <xdr:to>
      <xdr:col>116</xdr:col>
      <xdr:colOff>152400</xdr:colOff>
      <xdr:row>86</xdr:row>
      <xdr:rowOff>125186</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22072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14713</xdr:rowOff>
    </xdr:from>
    <xdr:ext cx="469744" cy="259045"/>
    <xdr:sp macro="" textlink="">
      <xdr:nvSpPr>
        <xdr:cNvPr id="618" name="【児童館】&#10;一人当たり面積最大値テキスト">
          <a:extLst>
            <a:ext uri="{FF2B5EF4-FFF2-40B4-BE49-F238E27FC236}">
              <a16:creationId xmlns:a16="http://schemas.microsoft.com/office/drawing/2014/main" id="{00000000-0008-0000-0E00-00006A020000}"/>
            </a:ext>
          </a:extLst>
        </xdr:cNvPr>
        <xdr:cNvSpPr txBox="1"/>
      </xdr:nvSpPr>
      <xdr:spPr>
        <a:xfrm>
          <a:off x="22199600" y="1304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68036</xdr:rowOff>
    </xdr:from>
    <xdr:to>
      <xdr:col>116</xdr:col>
      <xdr:colOff>152400</xdr:colOff>
      <xdr:row>77</xdr:row>
      <xdr:rowOff>68036</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22072600" y="1326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164391</xdr:rowOff>
    </xdr:from>
    <xdr:ext cx="469744" cy="259045"/>
    <xdr:sp macro="" textlink="">
      <xdr:nvSpPr>
        <xdr:cNvPr id="620" name="【児童館】&#10;一人当たり面積平均値テキスト">
          <a:extLst>
            <a:ext uri="{FF2B5EF4-FFF2-40B4-BE49-F238E27FC236}">
              <a16:creationId xmlns:a16="http://schemas.microsoft.com/office/drawing/2014/main" id="{00000000-0008-0000-0E00-00006C020000}"/>
            </a:ext>
          </a:extLst>
        </xdr:cNvPr>
        <xdr:cNvSpPr txBox="1"/>
      </xdr:nvSpPr>
      <xdr:spPr>
        <a:xfrm>
          <a:off x="22199600" y="14394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14514</xdr:rowOff>
    </xdr:from>
    <xdr:to>
      <xdr:col>116</xdr:col>
      <xdr:colOff>114300</xdr:colOff>
      <xdr:row>84</xdr:row>
      <xdr:rowOff>116114</xdr:rowOff>
    </xdr:to>
    <xdr:sp macro="" textlink="">
      <xdr:nvSpPr>
        <xdr:cNvPr id="621" name="フローチャート: 判断 620">
          <a:extLst>
            <a:ext uri="{FF2B5EF4-FFF2-40B4-BE49-F238E27FC236}">
              <a16:creationId xmlns:a16="http://schemas.microsoft.com/office/drawing/2014/main" id="{00000000-0008-0000-0E00-00006D020000}"/>
            </a:ext>
          </a:extLst>
        </xdr:cNvPr>
        <xdr:cNvSpPr/>
      </xdr:nvSpPr>
      <xdr:spPr>
        <a:xfrm>
          <a:off x="221107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14514</xdr:rowOff>
    </xdr:from>
    <xdr:to>
      <xdr:col>112</xdr:col>
      <xdr:colOff>38100</xdr:colOff>
      <xdr:row>84</xdr:row>
      <xdr:rowOff>116114</xdr:rowOff>
    </xdr:to>
    <xdr:sp macro="" textlink="">
      <xdr:nvSpPr>
        <xdr:cNvPr id="622" name="フローチャート: 判断 621">
          <a:extLst>
            <a:ext uri="{FF2B5EF4-FFF2-40B4-BE49-F238E27FC236}">
              <a16:creationId xmlns:a16="http://schemas.microsoft.com/office/drawing/2014/main" id="{00000000-0008-0000-0E00-00006E020000}"/>
            </a:ext>
          </a:extLst>
        </xdr:cNvPr>
        <xdr:cNvSpPr/>
      </xdr:nvSpPr>
      <xdr:spPr>
        <a:xfrm>
          <a:off x="212725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623" name="フローチャート: 判断 622">
          <a:extLst>
            <a:ext uri="{FF2B5EF4-FFF2-40B4-BE49-F238E27FC236}">
              <a16:creationId xmlns:a16="http://schemas.microsoft.com/office/drawing/2014/main" id="{00000000-0008-0000-0E00-00006F020000}"/>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624" name="フローチャート: 判断 623">
          <a:extLst>
            <a:ext uri="{FF2B5EF4-FFF2-40B4-BE49-F238E27FC236}">
              <a16:creationId xmlns:a16="http://schemas.microsoft.com/office/drawing/2014/main" id="{00000000-0008-0000-0E00-000070020000}"/>
            </a:ext>
          </a:extLst>
        </xdr:cNvPr>
        <xdr:cNvSpPr/>
      </xdr:nvSpPr>
      <xdr:spPr>
        <a:xfrm>
          <a:off x="19494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30" name="楕円 629">
          <a:extLst>
            <a:ext uri="{FF2B5EF4-FFF2-40B4-BE49-F238E27FC236}">
              <a16:creationId xmlns:a16="http://schemas.microsoft.com/office/drawing/2014/main" id="{00000000-0008-0000-0E00-000076020000}"/>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158750</xdr:rowOff>
    </xdr:from>
    <xdr:to>
      <xdr:col>107</xdr:col>
      <xdr:colOff>101600</xdr:colOff>
      <xdr:row>86</xdr:row>
      <xdr:rowOff>88900</xdr:rowOff>
    </xdr:to>
    <xdr:sp macro="" textlink="">
      <xdr:nvSpPr>
        <xdr:cNvPr id="631" name="楕円 630">
          <a:extLst>
            <a:ext uri="{FF2B5EF4-FFF2-40B4-BE49-F238E27FC236}">
              <a16:creationId xmlns:a16="http://schemas.microsoft.com/office/drawing/2014/main" id="{00000000-0008-0000-0E00-000077020000}"/>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633" name="楕円 632">
          <a:extLst>
            <a:ext uri="{FF2B5EF4-FFF2-40B4-BE49-F238E27FC236}">
              <a16:creationId xmlns:a16="http://schemas.microsoft.com/office/drawing/2014/main" id="{00000000-0008-0000-0E00-000079020000}"/>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132641</xdr:rowOff>
    </xdr:from>
    <xdr:ext cx="469744" cy="259045"/>
    <xdr:sp macro="" textlink="">
      <xdr:nvSpPr>
        <xdr:cNvPr id="635" name="n_1aveValue【児童館】&#10;一人当たり面積">
          <a:extLst>
            <a:ext uri="{FF2B5EF4-FFF2-40B4-BE49-F238E27FC236}">
              <a16:creationId xmlns:a16="http://schemas.microsoft.com/office/drawing/2014/main" id="{00000000-0008-0000-0E00-00007B020000}"/>
            </a:ext>
          </a:extLst>
        </xdr:cNvPr>
        <xdr:cNvSpPr txBox="1"/>
      </xdr:nvSpPr>
      <xdr:spPr>
        <a:xfrm>
          <a:off x="21075727" y="1419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636" name="n_2aveValue【児童館】&#10;一人当たり面積">
          <a:extLst>
            <a:ext uri="{FF2B5EF4-FFF2-40B4-BE49-F238E27FC236}">
              <a16:creationId xmlns:a16="http://schemas.microsoft.com/office/drawing/2014/main" id="{00000000-0008-0000-0E00-00007C020000}"/>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15620</xdr:rowOff>
    </xdr:from>
    <xdr:ext cx="469744" cy="259045"/>
    <xdr:sp macro="" textlink="">
      <xdr:nvSpPr>
        <xdr:cNvPr id="637" name="n_3aveValue【児童館】&#10;一人当たり面積">
          <a:extLst>
            <a:ext uri="{FF2B5EF4-FFF2-40B4-BE49-F238E27FC236}">
              <a16:creationId xmlns:a16="http://schemas.microsoft.com/office/drawing/2014/main" id="{00000000-0008-0000-0E00-00007D020000}"/>
            </a:ext>
          </a:extLst>
        </xdr:cNvPr>
        <xdr:cNvSpPr txBox="1"/>
      </xdr:nvSpPr>
      <xdr:spPr>
        <a:xfrm>
          <a:off x="19310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638" name="n_1mainValue【児童館】&#10;一人当たり面積">
          <a:extLst>
            <a:ext uri="{FF2B5EF4-FFF2-40B4-BE49-F238E27FC236}">
              <a16:creationId xmlns:a16="http://schemas.microsoft.com/office/drawing/2014/main" id="{00000000-0008-0000-0E00-00007E020000}"/>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639" name="n_2mainValue【児童館】&#10;一人当たり面積">
          <a:extLst>
            <a:ext uri="{FF2B5EF4-FFF2-40B4-BE49-F238E27FC236}">
              <a16:creationId xmlns:a16="http://schemas.microsoft.com/office/drawing/2014/main" id="{00000000-0008-0000-0E00-00007F020000}"/>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640" name="n_3mainValue【児童館】&#10;一人当たり面積">
          <a:extLst>
            <a:ext uri="{FF2B5EF4-FFF2-40B4-BE49-F238E27FC236}">
              <a16:creationId xmlns:a16="http://schemas.microsoft.com/office/drawing/2014/main" id="{00000000-0008-0000-0E00-000080020000}"/>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00000000-0008-0000-0E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106</xdr:row>
      <xdr:rowOff>160020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flipV="1">
          <a:off x="16318864" y="171450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163847</xdr:rowOff>
    </xdr:from>
    <xdr:ext cx="405111" cy="259045"/>
    <xdr:sp macro="" textlink="">
      <xdr:nvSpPr>
        <xdr:cNvPr id="666" name="【公民館】&#10;有形固定資産減価償却率最小値テキスト">
          <a:extLst>
            <a:ext uri="{FF2B5EF4-FFF2-40B4-BE49-F238E27FC236}">
              <a16:creationId xmlns:a16="http://schemas.microsoft.com/office/drawing/2014/main" id="{00000000-0008-0000-0E00-00009A020000}"/>
            </a:ext>
          </a:extLst>
        </xdr:cNvPr>
        <xdr:cNvSpPr txBox="1"/>
      </xdr:nvSpPr>
      <xdr:spPr>
        <a:xfrm>
          <a:off x="16357600"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160020</xdr:rowOff>
    </xdr:from>
    <xdr:to>
      <xdr:col>86</xdr:col>
      <xdr:colOff>25400</xdr:colOff>
      <xdr:row>106</xdr:row>
      <xdr:rowOff>160020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6230600" y="1833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68" name="【公民館】&#10;有形固定資産減価償却率最大値テキスト">
          <a:extLst>
            <a:ext uri="{FF2B5EF4-FFF2-40B4-BE49-F238E27FC236}">
              <a16:creationId xmlns:a16="http://schemas.microsoft.com/office/drawing/2014/main" id="{00000000-0008-0000-0E00-00009C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20972</xdr:rowOff>
    </xdr:from>
    <xdr:ext cx="405111" cy="259045"/>
    <xdr:sp macro="" textlink="">
      <xdr:nvSpPr>
        <xdr:cNvPr id="670" name="【公民館】&#10;有形固定資産減価償却率平均値テキスト">
          <a:extLst>
            <a:ext uri="{FF2B5EF4-FFF2-40B4-BE49-F238E27FC236}">
              <a16:creationId xmlns:a16="http://schemas.microsoft.com/office/drawing/2014/main" id="{00000000-0008-0000-0E00-00009E020000}"/>
            </a:ext>
          </a:extLst>
        </xdr:cNvPr>
        <xdr:cNvSpPr txBox="1"/>
      </xdr:nvSpPr>
      <xdr:spPr>
        <a:xfrm>
          <a:off x="163576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57786</xdr:rowOff>
    </xdr:from>
    <xdr:to>
      <xdr:col>81</xdr:col>
      <xdr:colOff>101600</xdr:colOff>
      <xdr:row>103</xdr:row>
      <xdr:rowOff>159386</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5430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126364</xdr:rowOff>
    </xdr:from>
    <xdr:to>
      <xdr:col>76</xdr:col>
      <xdr:colOff>165100</xdr:colOff>
      <xdr:row>104</xdr:row>
      <xdr:rowOff>56514</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4541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88264</xdr:rowOff>
    </xdr:from>
    <xdr:to>
      <xdr:col>72</xdr:col>
      <xdr:colOff>38100</xdr:colOff>
      <xdr:row>104</xdr:row>
      <xdr:rowOff>18414</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3652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156845</xdr:rowOff>
    </xdr:from>
    <xdr:to>
      <xdr:col>81</xdr:col>
      <xdr:colOff>101600</xdr:colOff>
      <xdr:row>106</xdr:row>
      <xdr:rowOff>86995</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15430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34925</xdr:rowOff>
    </xdr:from>
    <xdr:to>
      <xdr:col>76</xdr:col>
      <xdr:colOff>165100</xdr:colOff>
      <xdr:row>106</xdr:row>
      <xdr:rowOff>136525</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4541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36195</xdr:rowOff>
    </xdr:from>
    <xdr:to>
      <xdr:col>81</xdr:col>
      <xdr:colOff>50800</xdr:colOff>
      <xdr:row>106</xdr:row>
      <xdr:rowOff>85725</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flipV="1">
          <a:off x="14592300" y="182098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92075</xdr:rowOff>
    </xdr:from>
    <xdr:to>
      <xdr:col>72</xdr:col>
      <xdr:colOff>38100</xdr:colOff>
      <xdr:row>108</xdr:row>
      <xdr:rowOff>22225</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3652500" y="18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85725</xdr:rowOff>
    </xdr:from>
    <xdr:to>
      <xdr:col>76</xdr:col>
      <xdr:colOff>114300</xdr:colOff>
      <xdr:row>107</xdr:row>
      <xdr:rowOff>142875</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flipV="1">
          <a:off x="13703300" y="1825942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4463</xdr:rowOff>
    </xdr:from>
    <xdr:ext cx="405111" cy="259045"/>
    <xdr:sp macro="" textlink="">
      <xdr:nvSpPr>
        <xdr:cNvPr id="685" name="n_1aveValue【公民館】&#10;有形固定資産減価償却率">
          <a:extLst>
            <a:ext uri="{FF2B5EF4-FFF2-40B4-BE49-F238E27FC236}">
              <a16:creationId xmlns:a16="http://schemas.microsoft.com/office/drawing/2014/main" id="{00000000-0008-0000-0E00-0000AD020000}"/>
            </a:ext>
          </a:extLst>
        </xdr:cNvPr>
        <xdr:cNvSpPr txBox="1"/>
      </xdr:nvSpPr>
      <xdr:spPr>
        <a:xfrm>
          <a:off x="152660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73041</xdr:rowOff>
    </xdr:from>
    <xdr:ext cx="405111" cy="259045"/>
    <xdr:sp macro="" textlink="">
      <xdr:nvSpPr>
        <xdr:cNvPr id="686" name="n_2aveValue【公民館】&#10;有形固定資産減価償却率">
          <a:extLst>
            <a:ext uri="{FF2B5EF4-FFF2-40B4-BE49-F238E27FC236}">
              <a16:creationId xmlns:a16="http://schemas.microsoft.com/office/drawing/2014/main" id="{00000000-0008-0000-0E00-0000AE020000}"/>
            </a:ext>
          </a:extLst>
        </xdr:cNvPr>
        <xdr:cNvSpPr txBox="1"/>
      </xdr:nvSpPr>
      <xdr:spPr>
        <a:xfrm>
          <a:off x="14389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34941</xdr:rowOff>
    </xdr:from>
    <xdr:ext cx="405111" cy="259045"/>
    <xdr:sp macro="" textlink="">
      <xdr:nvSpPr>
        <xdr:cNvPr id="687" name="n_3aveValue【公民館】&#10;有形固定資産減価償却率">
          <a:extLst>
            <a:ext uri="{FF2B5EF4-FFF2-40B4-BE49-F238E27FC236}">
              <a16:creationId xmlns:a16="http://schemas.microsoft.com/office/drawing/2014/main" id="{00000000-0008-0000-0E00-0000AF020000}"/>
            </a:ext>
          </a:extLst>
        </xdr:cNvPr>
        <xdr:cNvSpPr txBox="1"/>
      </xdr:nvSpPr>
      <xdr:spPr>
        <a:xfrm>
          <a:off x="135007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78122</xdr:rowOff>
    </xdr:from>
    <xdr:ext cx="405111" cy="259045"/>
    <xdr:sp macro="" textlink="">
      <xdr:nvSpPr>
        <xdr:cNvPr id="688" name="n_1mainValue【公民館】&#10;有形固定資産減価償却率">
          <a:extLst>
            <a:ext uri="{FF2B5EF4-FFF2-40B4-BE49-F238E27FC236}">
              <a16:creationId xmlns:a16="http://schemas.microsoft.com/office/drawing/2014/main" id="{00000000-0008-0000-0E00-0000B0020000}"/>
            </a:ext>
          </a:extLst>
        </xdr:cNvPr>
        <xdr:cNvSpPr txBox="1"/>
      </xdr:nvSpPr>
      <xdr:spPr>
        <a:xfrm>
          <a:off x="15266044"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127652</xdr:rowOff>
    </xdr:from>
    <xdr:ext cx="405111" cy="259045"/>
    <xdr:sp macro="" textlink="">
      <xdr:nvSpPr>
        <xdr:cNvPr id="689" name="n_2mainValue【公民館】&#10;有形固定資産減価償却率">
          <a:extLst>
            <a:ext uri="{FF2B5EF4-FFF2-40B4-BE49-F238E27FC236}">
              <a16:creationId xmlns:a16="http://schemas.microsoft.com/office/drawing/2014/main" id="{00000000-0008-0000-0E00-0000B1020000}"/>
            </a:ext>
          </a:extLst>
        </xdr:cNvPr>
        <xdr:cNvSpPr txBox="1"/>
      </xdr:nvSpPr>
      <xdr:spPr>
        <a:xfrm>
          <a:off x="14389744" y="183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13352</xdr:rowOff>
    </xdr:from>
    <xdr:ext cx="405111" cy="259045"/>
    <xdr:sp macro="" textlink="">
      <xdr:nvSpPr>
        <xdr:cNvPr id="690" name="n_3mainValue【公民館】&#10;有形固定資産減価償却率">
          <a:extLst>
            <a:ext uri="{FF2B5EF4-FFF2-40B4-BE49-F238E27FC236}">
              <a16:creationId xmlns:a16="http://schemas.microsoft.com/office/drawing/2014/main" id="{00000000-0008-0000-0E00-0000B2020000}"/>
            </a:ext>
          </a:extLst>
        </xdr:cNvPr>
        <xdr:cNvSpPr txBox="1"/>
      </xdr:nvSpPr>
      <xdr:spPr>
        <a:xfrm>
          <a:off x="13500744"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a:extLst>
            <a:ext uri="{FF2B5EF4-FFF2-40B4-BE49-F238E27FC236}">
              <a16:creationId xmlns:a16="http://schemas.microsoft.com/office/drawing/2014/main" id="{00000000-0008-0000-0E00-0000C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169818</xdr:rowOff>
    </xdr:from>
    <xdr:to>
      <xdr:col>116</xdr:col>
      <xdr:colOff>62864</xdr:colOff>
      <xdr:row>108</xdr:row>
      <xdr:rowOff>126274</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flipV="1">
          <a:off x="22160864" y="17314818"/>
          <a:ext cx="0" cy="1328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130101</xdr:rowOff>
    </xdr:from>
    <xdr:ext cx="469744" cy="259045"/>
    <xdr:sp macro="" textlink="">
      <xdr:nvSpPr>
        <xdr:cNvPr id="717" name="【公民館】&#10;一人当たり面積最小値テキスト">
          <a:extLst>
            <a:ext uri="{FF2B5EF4-FFF2-40B4-BE49-F238E27FC236}">
              <a16:creationId xmlns:a16="http://schemas.microsoft.com/office/drawing/2014/main" id="{00000000-0008-0000-0E00-0000CD020000}"/>
            </a:ext>
          </a:extLst>
        </xdr:cNvPr>
        <xdr:cNvSpPr txBox="1"/>
      </xdr:nvSpPr>
      <xdr:spPr>
        <a:xfrm>
          <a:off x="22199600" y="186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126274</xdr:rowOff>
    </xdr:from>
    <xdr:to>
      <xdr:col>116</xdr:col>
      <xdr:colOff>152400</xdr:colOff>
      <xdr:row>108</xdr:row>
      <xdr:rowOff>126274</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22072600" y="1864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116495</xdr:rowOff>
    </xdr:from>
    <xdr:ext cx="469744" cy="259045"/>
    <xdr:sp macro="" textlink="">
      <xdr:nvSpPr>
        <xdr:cNvPr id="719" name="【公民館】&#10;一人当たり面積最大値テキスト">
          <a:extLst>
            <a:ext uri="{FF2B5EF4-FFF2-40B4-BE49-F238E27FC236}">
              <a16:creationId xmlns:a16="http://schemas.microsoft.com/office/drawing/2014/main" id="{00000000-0008-0000-0E00-0000CF020000}"/>
            </a:ext>
          </a:extLst>
        </xdr:cNvPr>
        <xdr:cNvSpPr txBox="1"/>
      </xdr:nvSpPr>
      <xdr:spPr>
        <a:xfrm>
          <a:off x="22199600" y="1709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169818</xdr:rowOff>
    </xdr:from>
    <xdr:to>
      <xdr:col>116</xdr:col>
      <xdr:colOff>152400</xdr:colOff>
      <xdr:row>100</xdr:row>
      <xdr:rowOff>169818</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22072600" y="173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155139</xdr:rowOff>
    </xdr:from>
    <xdr:ext cx="469744" cy="259045"/>
    <xdr:sp macro="" textlink="">
      <xdr:nvSpPr>
        <xdr:cNvPr id="721" name="【公民館】&#10;一人当たり面積平均値テキスト">
          <a:extLst>
            <a:ext uri="{FF2B5EF4-FFF2-40B4-BE49-F238E27FC236}">
              <a16:creationId xmlns:a16="http://schemas.microsoft.com/office/drawing/2014/main" id="{00000000-0008-0000-0E00-0000D1020000}"/>
            </a:ext>
          </a:extLst>
        </xdr:cNvPr>
        <xdr:cNvSpPr txBox="1"/>
      </xdr:nvSpPr>
      <xdr:spPr>
        <a:xfrm>
          <a:off x="22199600" y="18328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5262</xdr:rowOff>
    </xdr:from>
    <xdr:to>
      <xdr:col>116</xdr:col>
      <xdr:colOff>114300</xdr:colOff>
      <xdr:row>107</xdr:row>
      <xdr:rowOff>106862</xdr:rowOff>
    </xdr:to>
    <xdr:sp macro="" textlink="">
      <xdr:nvSpPr>
        <xdr:cNvPr id="722" name="フローチャート: 判断 721">
          <a:extLst>
            <a:ext uri="{FF2B5EF4-FFF2-40B4-BE49-F238E27FC236}">
              <a16:creationId xmlns:a16="http://schemas.microsoft.com/office/drawing/2014/main" id="{00000000-0008-0000-0E00-0000D2020000}"/>
            </a:ext>
          </a:extLst>
        </xdr:cNvPr>
        <xdr:cNvSpPr/>
      </xdr:nvSpPr>
      <xdr:spPr>
        <a:xfrm>
          <a:off x="221107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138612</xdr:rowOff>
    </xdr:from>
    <xdr:to>
      <xdr:col>112</xdr:col>
      <xdr:colOff>38100</xdr:colOff>
      <xdr:row>107</xdr:row>
      <xdr:rowOff>68762</xdr:rowOff>
    </xdr:to>
    <xdr:sp macro="" textlink="">
      <xdr:nvSpPr>
        <xdr:cNvPr id="723" name="フローチャート: 判断 722">
          <a:extLst>
            <a:ext uri="{FF2B5EF4-FFF2-40B4-BE49-F238E27FC236}">
              <a16:creationId xmlns:a16="http://schemas.microsoft.com/office/drawing/2014/main" id="{00000000-0008-0000-0E00-0000D3020000}"/>
            </a:ext>
          </a:extLst>
        </xdr:cNvPr>
        <xdr:cNvSpPr/>
      </xdr:nvSpPr>
      <xdr:spPr>
        <a:xfrm>
          <a:off x="21272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54248</xdr:rowOff>
    </xdr:from>
    <xdr:to>
      <xdr:col>102</xdr:col>
      <xdr:colOff>165100</xdr:colOff>
      <xdr:row>107</xdr:row>
      <xdr:rowOff>155848</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19494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135889</xdr:rowOff>
    </xdr:from>
    <xdr:to>
      <xdr:col>112</xdr:col>
      <xdr:colOff>38100</xdr:colOff>
      <xdr:row>108</xdr:row>
      <xdr:rowOff>66039</xdr:rowOff>
    </xdr:to>
    <xdr:sp macro="" textlink="">
      <xdr:nvSpPr>
        <xdr:cNvPr id="731" name="楕円 730">
          <a:extLst>
            <a:ext uri="{FF2B5EF4-FFF2-40B4-BE49-F238E27FC236}">
              <a16:creationId xmlns:a16="http://schemas.microsoft.com/office/drawing/2014/main" id="{00000000-0008-0000-0E00-0000DB020000}"/>
            </a:ext>
          </a:extLst>
        </xdr:cNvPr>
        <xdr:cNvSpPr/>
      </xdr:nvSpPr>
      <xdr:spPr>
        <a:xfrm>
          <a:off x="21272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138068</xdr:rowOff>
    </xdr:from>
    <xdr:to>
      <xdr:col>107</xdr:col>
      <xdr:colOff>101600</xdr:colOff>
      <xdr:row>108</xdr:row>
      <xdr:rowOff>68218</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20383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15239</xdr:rowOff>
    </xdr:from>
    <xdr:to>
      <xdr:col>111</xdr:col>
      <xdr:colOff>177800</xdr:colOff>
      <xdr:row>108</xdr:row>
      <xdr:rowOff>17418</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flipV="1">
          <a:off x="20434300" y="18531839"/>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78739</xdr:rowOff>
    </xdr:from>
    <xdr:to>
      <xdr:col>102</xdr:col>
      <xdr:colOff>165100</xdr:colOff>
      <xdr:row>109</xdr:row>
      <xdr:rowOff>8889</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19494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17418</xdr:rowOff>
    </xdr:from>
    <xdr:to>
      <xdr:col>107</xdr:col>
      <xdr:colOff>50800</xdr:colOff>
      <xdr:row>108</xdr:row>
      <xdr:rowOff>129539</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flipV="1">
          <a:off x="19545300" y="18534018"/>
          <a:ext cx="889000" cy="11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85289</xdr:rowOff>
    </xdr:from>
    <xdr:ext cx="469744" cy="259045"/>
    <xdr:sp macro="" textlink="">
      <xdr:nvSpPr>
        <xdr:cNvPr id="736" name="n_1aveValue【公民館】&#10;一人当たり面積">
          <a:extLst>
            <a:ext uri="{FF2B5EF4-FFF2-40B4-BE49-F238E27FC236}">
              <a16:creationId xmlns:a16="http://schemas.microsoft.com/office/drawing/2014/main" id="{00000000-0008-0000-0E00-0000E0020000}"/>
            </a:ext>
          </a:extLst>
        </xdr:cNvPr>
        <xdr:cNvSpPr txBox="1"/>
      </xdr:nvSpPr>
      <xdr:spPr>
        <a:xfrm>
          <a:off x="21075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37" name="n_2aveValue【公民館】&#10;一人当たり面積">
          <a:extLst>
            <a:ext uri="{FF2B5EF4-FFF2-40B4-BE49-F238E27FC236}">
              <a16:creationId xmlns:a16="http://schemas.microsoft.com/office/drawing/2014/main" id="{00000000-0008-0000-0E00-0000E1020000}"/>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925</xdr:rowOff>
    </xdr:from>
    <xdr:ext cx="469744" cy="259045"/>
    <xdr:sp macro="" textlink="">
      <xdr:nvSpPr>
        <xdr:cNvPr id="738" name="n_3aveValue【公民館】&#10;一人当たり面積">
          <a:extLst>
            <a:ext uri="{FF2B5EF4-FFF2-40B4-BE49-F238E27FC236}">
              <a16:creationId xmlns:a16="http://schemas.microsoft.com/office/drawing/2014/main" id="{00000000-0008-0000-0E00-0000E2020000}"/>
            </a:ext>
          </a:extLst>
        </xdr:cNvPr>
        <xdr:cNvSpPr txBox="1"/>
      </xdr:nvSpPr>
      <xdr:spPr>
        <a:xfrm>
          <a:off x="19310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57166</xdr:rowOff>
    </xdr:from>
    <xdr:ext cx="469744" cy="259045"/>
    <xdr:sp macro="" textlink="">
      <xdr:nvSpPr>
        <xdr:cNvPr id="739" name="n_1mainValue【公民館】&#10;一人当たり面積">
          <a:extLst>
            <a:ext uri="{FF2B5EF4-FFF2-40B4-BE49-F238E27FC236}">
              <a16:creationId xmlns:a16="http://schemas.microsoft.com/office/drawing/2014/main" id="{00000000-0008-0000-0E00-0000E3020000}"/>
            </a:ext>
          </a:extLst>
        </xdr:cNvPr>
        <xdr:cNvSpPr txBox="1"/>
      </xdr:nvSpPr>
      <xdr:spPr>
        <a:xfrm>
          <a:off x="210757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59345</xdr:rowOff>
    </xdr:from>
    <xdr:ext cx="469744" cy="259045"/>
    <xdr:sp macro="" textlink="">
      <xdr:nvSpPr>
        <xdr:cNvPr id="740" name="n_2mainValue【公民館】&#10;一人当たり面積">
          <a:extLst>
            <a:ext uri="{FF2B5EF4-FFF2-40B4-BE49-F238E27FC236}">
              <a16:creationId xmlns:a16="http://schemas.microsoft.com/office/drawing/2014/main" id="{00000000-0008-0000-0E00-0000E4020000}"/>
            </a:ext>
          </a:extLst>
        </xdr:cNvPr>
        <xdr:cNvSpPr txBox="1"/>
      </xdr:nvSpPr>
      <xdr:spPr>
        <a:xfrm>
          <a:off x="20199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16</xdr:rowOff>
    </xdr:from>
    <xdr:ext cx="469744" cy="259045"/>
    <xdr:sp macro="" textlink="">
      <xdr:nvSpPr>
        <xdr:cNvPr id="741" name="n_3mainValue【公民館】&#10;一人当たり面積">
          <a:extLst>
            <a:ext uri="{FF2B5EF4-FFF2-40B4-BE49-F238E27FC236}">
              <a16:creationId xmlns:a16="http://schemas.microsoft.com/office/drawing/2014/main" id="{00000000-0008-0000-0E00-0000E5020000}"/>
            </a:ext>
          </a:extLst>
        </xdr:cNvPr>
        <xdr:cNvSpPr txBox="1"/>
      </xdr:nvSpPr>
      <xdr:spPr>
        <a:xfrm>
          <a:off x="19310427"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涌谷町の有形固定資産減価償却率については、施設の老朽化や施設の更新・長寿命化等に係る財源の不足等により、軒並み高い数値となっている。公民館については、涌谷公民館が東日本大震災に係る災害復旧事業に伴い、建て替えされたことによる。</a:t>
          </a:r>
          <a:endParaRPr lang="ja-JP" altLang="ja-JP" sz="1400">
            <a:effectLst/>
          </a:endParaRPr>
        </a:p>
        <a:p>
          <a:r>
            <a:rPr kumimoji="1" lang="ja-JP" altLang="ja-JP" sz="1100">
              <a:solidFill>
                <a:schemeClr val="dk1"/>
              </a:solidFill>
              <a:effectLst/>
              <a:latin typeface="+mn-lt"/>
              <a:ea typeface="+mn-ea"/>
              <a:cs typeface="+mn-cs"/>
            </a:rPr>
            <a:t>公共施設等総合管理計画等を活用し、公共施設の管理及び配置の適正化に努める。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16,285
16,232
82.16
7,374,320
7,268,205
91,092
4,704,084
6,318,485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a:extLst>
            <a:ext uri="{FF2B5EF4-FFF2-40B4-BE49-F238E27FC236}">
              <a16:creationId xmlns:a16="http://schemas.microsoft.com/office/drawing/2014/main" id="{00000000-0008-0000-0F00-00004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52578</xdr:rowOff>
    </xdr:from>
    <xdr:to>
      <xdr:col>24</xdr:col>
      <xdr:colOff>62865</xdr:colOff>
      <xdr:row>64</xdr:row>
      <xdr:rowOff>25146</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flipV="1">
          <a:off x="4634865" y="965377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28973</xdr:rowOff>
    </xdr:from>
    <xdr:ext cx="405111" cy="259045"/>
    <xdr:sp macro="" textlink="">
      <xdr:nvSpPr>
        <xdr:cNvPr id="71" name="【体育館・プール】&#10;有形固定資産減価償却率最小値テキスト">
          <a:extLst>
            <a:ext uri="{FF2B5EF4-FFF2-40B4-BE49-F238E27FC236}">
              <a16:creationId xmlns:a16="http://schemas.microsoft.com/office/drawing/2014/main" id="{00000000-0008-0000-0F00-000047000000}"/>
            </a:ext>
          </a:extLst>
        </xdr:cNvPr>
        <xdr:cNvSpPr txBox="1"/>
      </xdr:nvSpPr>
      <xdr:spPr>
        <a:xfrm>
          <a:off x="4673600" y="110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25146</xdr:rowOff>
    </xdr:from>
    <xdr:to>
      <xdr:col>24</xdr:col>
      <xdr:colOff>152400</xdr:colOff>
      <xdr:row>64</xdr:row>
      <xdr:rowOff>25146</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4546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170705</xdr:rowOff>
    </xdr:from>
    <xdr:ext cx="405111" cy="259045"/>
    <xdr:sp macro="" textlink="">
      <xdr:nvSpPr>
        <xdr:cNvPr id="73" name="【体育館・プール】&#10;有形固定資産減価償却率最大値テキスト">
          <a:extLst>
            <a:ext uri="{FF2B5EF4-FFF2-40B4-BE49-F238E27FC236}">
              <a16:creationId xmlns:a16="http://schemas.microsoft.com/office/drawing/2014/main" id="{00000000-0008-0000-0F00-000049000000}"/>
            </a:ext>
          </a:extLst>
        </xdr:cNvPr>
        <xdr:cNvSpPr txBox="1"/>
      </xdr:nvSpPr>
      <xdr:spPr>
        <a:xfrm>
          <a:off x="4673600" y="942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52578</xdr:rowOff>
    </xdr:from>
    <xdr:to>
      <xdr:col>24</xdr:col>
      <xdr:colOff>152400</xdr:colOff>
      <xdr:row>56</xdr:row>
      <xdr:rowOff>52578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965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80789</xdr:rowOff>
    </xdr:from>
    <xdr:ext cx="405111" cy="259045"/>
    <xdr:sp macro="" textlink="">
      <xdr:nvSpPr>
        <xdr:cNvPr id="75" name="【体育館・プール】&#10;有形固定資産減価償却率平均値テキスト">
          <a:extLst>
            <a:ext uri="{FF2B5EF4-FFF2-40B4-BE49-F238E27FC236}">
              <a16:creationId xmlns:a16="http://schemas.microsoft.com/office/drawing/2014/main" id="{00000000-0008-0000-0F00-00004B000000}"/>
            </a:ext>
          </a:extLst>
        </xdr:cNvPr>
        <xdr:cNvSpPr txBox="1"/>
      </xdr:nvSpPr>
      <xdr:spPr>
        <a:xfrm>
          <a:off x="4673600" y="10196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76" name="フローチャート: 判断 75">
          <a:extLst>
            <a:ext uri="{FF2B5EF4-FFF2-40B4-BE49-F238E27FC236}">
              <a16:creationId xmlns:a16="http://schemas.microsoft.com/office/drawing/2014/main" id="{00000000-0008-0000-0F00-00004C000000}"/>
            </a:ext>
          </a:extLst>
        </xdr:cNvPr>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22352</xdr:rowOff>
    </xdr:from>
    <xdr:to>
      <xdr:col>20</xdr:col>
      <xdr:colOff>38100</xdr:colOff>
      <xdr:row>60</xdr:row>
      <xdr:rowOff>123952</xdr:rowOff>
    </xdr:to>
    <xdr:sp macro="" textlink="">
      <xdr:nvSpPr>
        <xdr:cNvPr id="77" name="フローチャート: 判断 76">
          <a:extLst>
            <a:ext uri="{FF2B5EF4-FFF2-40B4-BE49-F238E27FC236}">
              <a16:creationId xmlns:a16="http://schemas.microsoft.com/office/drawing/2014/main" id="{00000000-0008-0000-0F00-00004D000000}"/>
            </a:ext>
          </a:extLst>
        </xdr:cNvPr>
        <xdr:cNvSpPr/>
      </xdr:nvSpPr>
      <xdr:spPr>
        <a:xfrm>
          <a:off x="3746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115079</xdr:rowOff>
    </xdr:from>
    <xdr:ext cx="405111" cy="259045"/>
    <xdr:sp macro="" textlink="">
      <xdr:nvSpPr>
        <xdr:cNvPr id="78" name="n_1aveValue【体育館・プール】&#10;有形固定資産減価償却率">
          <a:extLst>
            <a:ext uri="{FF2B5EF4-FFF2-40B4-BE49-F238E27FC236}">
              <a16:creationId xmlns:a16="http://schemas.microsoft.com/office/drawing/2014/main" id="{00000000-0008-0000-0F00-00004E000000}"/>
            </a:ext>
          </a:extLst>
        </xdr:cNvPr>
        <xdr:cNvSpPr txBox="1"/>
      </xdr:nvSpPr>
      <xdr:spPr>
        <a:xfrm>
          <a:off x="358204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136652</xdr:rowOff>
    </xdr:from>
    <xdr:to>
      <xdr:col>15</xdr:col>
      <xdr:colOff>101600</xdr:colOff>
      <xdr:row>60</xdr:row>
      <xdr:rowOff>66802</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2857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57929</xdr:rowOff>
    </xdr:from>
    <xdr:ext cx="405111" cy="259045"/>
    <xdr:sp macro="" textlink="">
      <xdr:nvSpPr>
        <xdr:cNvPr id="80" name="n_2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2705744"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136652</xdr:rowOff>
    </xdr:from>
    <xdr:to>
      <xdr:col>10</xdr:col>
      <xdr:colOff>165100</xdr:colOff>
      <xdr:row>59</xdr:row>
      <xdr:rowOff>66802</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1968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57929</xdr:rowOff>
    </xdr:from>
    <xdr:ext cx="405111" cy="259045"/>
    <xdr:sp macro="" textlink="">
      <xdr:nvSpPr>
        <xdr:cNvPr id="82" name="n_3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1816744" y="101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84074</xdr:rowOff>
    </xdr:from>
    <xdr:to>
      <xdr:col>20</xdr:col>
      <xdr:colOff>38100</xdr:colOff>
      <xdr:row>57</xdr:row>
      <xdr:rowOff>14224</xdr:rowOff>
    </xdr:to>
    <xdr:sp macro="" textlink="">
      <xdr:nvSpPr>
        <xdr:cNvPr id="88" name="楕円 87">
          <a:extLst>
            <a:ext uri="{FF2B5EF4-FFF2-40B4-BE49-F238E27FC236}">
              <a16:creationId xmlns:a16="http://schemas.microsoft.com/office/drawing/2014/main" id="{00000000-0008-0000-0F00-000058000000}"/>
            </a:ext>
          </a:extLst>
        </xdr:cNvPr>
        <xdr:cNvSpPr/>
      </xdr:nvSpPr>
      <xdr:spPr>
        <a:xfrm>
          <a:off x="3746500" y="96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102362</xdr:rowOff>
    </xdr:from>
    <xdr:to>
      <xdr:col>15</xdr:col>
      <xdr:colOff>101600</xdr:colOff>
      <xdr:row>57</xdr:row>
      <xdr:rowOff>32512</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2857500" y="97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134874</xdr:rowOff>
    </xdr:from>
    <xdr:to>
      <xdr:col>19</xdr:col>
      <xdr:colOff>177800</xdr:colOff>
      <xdr:row>56</xdr:row>
      <xdr:rowOff>153162</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flipV="1">
          <a:off x="2908300" y="973607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61214</xdr:rowOff>
    </xdr:from>
    <xdr:to>
      <xdr:col>10</xdr:col>
      <xdr:colOff>165100</xdr:colOff>
      <xdr:row>58</xdr:row>
      <xdr:rowOff>162814</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1968500" y="100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153162</xdr:rowOff>
    </xdr:from>
    <xdr:to>
      <xdr:col>15</xdr:col>
      <xdr:colOff>50800</xdr:colOff>
      <xdr:row>58</xdr:row>
      <xdr:rowOff>112014</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flipV="1">
          <a:off x="2019300" y="9754362"/>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30751</xdr:rowOff>
    </xdr:from>
    <xdr:ext cx="405111" cy="259045"/>
    <xdr:sp macro="" textlink="">
      <xdr:nvSpPr>
        <xdr:cNvPr id="93" name="n_1mainValue【体育館・プール】&#10;有形固定資産減価償却率">
          <a:extLst>
            <a:ext uri="{FF2B5EF4-FFF2-40B4-BE49-F238E27FC236}">
              <a16:creationId xmlns:a16="http://schemas.microsoft.com/office/drawing/2014/main" id="{00000000-0008-0000-0F00-00005D000000}"/>
            </a:ext>
          </a:extLst>
        </xdr:cNvPr>
        <xdr:cNvSpPr txBox="1"/>
      </xdr:nvSpPr>
      <xdr:spPr>
        <a:xfrm>
          <a:off x="3582044" y="94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49039</xdr:rowOff>
    </xdr:from>
    <xdr:ext cx="405111" cy="259045"/>
    <xdr:sp macro="" textlink="">
      <xdr:nvSpPr>
        <xdr:cNvPr id="94" name="n_2mainValue【体育館・プール】&#10;有形固定資産減価償却率">
          <a:extLst>
            <a:ext uri="{FF2B5EF4-FFF2-40B4-BE49-F238E27FC236}">
              <a16:creationId xmlns:a16="http://schemas.microsoft.com/office/drawing/2014/main" id="{00000000-0008-0000-0F00-00005E000000}"/>
            </a:ext>
          </a:extLst>
        </xdr:cNvPr>
        <xdr:cNvSpPr txBox="1"/>
      </xdr:nvSpPr>
      <xdr:spPr>
        <a:xfrm>
          <a:off x="2705744" y="947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7891</xdr:rowOff>
    </xdr:from>
    <xdr:ext cx="405111" cy="259045"/>
    <xdr:sp macro="" textlink="">
      <xdr:nvSpPr>
        <xdr:cNvPr id="95" name="n_3mainValue【体育館・プール】&#10;有形固定資産減価償却率">
          <a:extLst>
            <a:ext uri="{FF2B5EF4-FFF2-40B4-BE49-F238E27FC236}">
              <a16:creationId xmlns:a16="http://schemas.microsoft.com/office/drawing/2014/main" id="{00000000-0008-0000-0F00-00005F000000}"/>
            </a:ext>
          </a:extLst>
        </xdr:cNvPr>
        <xdr:cNvSpPr txBox="1"/>
      </xdr:nvSpPr>
      <xdr:spPr>
        <a:xfrm>
          <a:off x="1816744" y="978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00000000-0008-0000-0F00-00006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id="{00000000-0008-0000-0F00-00007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154940</xdr:rowOff>
    </xdr:from>
    <xdr:to>
      <xdr:col>54</xdr:col>
      <xdr:colOff>189865</xdr:colOff>
      <xdr:row>63</xdr:row>
      <xdr:rowOff>140970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flipV="1">
          <a:off x="10476865" y="9927590"/>
          <a:ext cx="0" cy="1014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144797</xdr:rowOff>
    </xdr:from>
    <xdr:ext cx="469744" cy="259045"/>
    <xdr:sp macro="" textlink="">
      <xdr:nvSpPr>
        <xdr:cNvPr id="120" name="【体育館・プール】&#10;一人当たり面積最小値テキスト">
          <a:extLst>
            <a:ext uri="{FF2B5EF4-FFF2-40B4-BE49-F238E27FC236}">
              <a16:creationId xmlns:a16="http://schemas.microsoft.com/office/drawing/2014/main" id="{00000000-0008-0000-0F00-000078000000}"/>
            </a:ext>
          </a:extLst>
        </xdr:cNvPr>
        <xdr:cNvSpPr txBox="1"/>
      </xdr:nvSpPr>
      <xdr:spPr>
        <a:xfrm>
          <a:off x="10515600"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140970</xdr:rowOff>
    </xdr:from>
    <xdr:to>
      <xdr:col>55</xdr:col>
      <xdr:colOff>88900</xdr:colOff>
      <xdr:row>63</xdr:row>
      <xdr:rowOff>140970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10388600" y="1094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101617</xdr:rowOff>
    </xdr:from>
    <xdr:ext cx="469744" cy="259045"/>
    <xdr:sp macro="" textlink="">
      <xdr:nvSpPr>
        <xdr:cNvPr id="122" name="【体育館・プール】&#10;一人当たり面積最大値テキスト">
          <a:extLst>
            <a:ext uri="{FF2B5EF4-FFF2-40B4-BE49-F238E27FC236}">
              <a16:creationId xmlns:a16="http://schemas.microsoft.com/office/drawing/2014/main" id="{00000000-0008-0000-0F00-00007A000000}"/>
            </a:ext>
          </a:extLst>
        </xdr:cNvPr>
        <xdr:cNvSpPr txBox="1"/>
      </xdr:nvSpPr>
      <xdr:spPr>
        <a:xfrm>
          <a:off x="10515600" y="970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154940</xdr:rowOff>
    </xdr:from>
    <xdr:to>
      <xdr:col>55</xdr:col>
      <xdr:colOff>88900</xdr:colOff>
      <xdr:row>57</xdr:row>
      <xdr:rowOff>154940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10388600" y="992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81297</xdr:rowOff>
    </xdr:from>
    <xdr:ext cx="469744" cy="259045"/>
    <xdr:sp macro="" textlink="">
      <xdr:nvSpPr>
        <xdr:cNvPr id="124" name="【体育館・プール】&#10;一人当たり面積平均値テキスト">
          <a:extLst>
            <a:ext uri="{FF2B5EF4-FFF2-40B4-BE49-F238E27FC236}">
              <a16:creationId xmlns:a16="http://schemas.microsoft.com/office/drawing/2014/main" id="{00000000-0008-0000-0F00-00007C000000}"/>
            </a:ext>
          </a:extLst>
        </xdr:cNvPr>
        <xdr:cNvSpPr txBox="1"/>
      </xdr:nvSpPr>
      <xdr:spPr>
        <a:xfrm>
          <a:off x="10515600" y="10539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102870</xdr:rowOff>
    </xdr:from>
    <xdr:to>
      <xdr:col>55</xdr:col>
      <xdr:colOff>50800</xdr:colOff>
      <xdr:row>62</xdr:row>
      <xdr:rowOff>33020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10426700" y="1056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118110</xdr:rowOff>
    </xdr:from>
    <xdr:to>
      <xdr:col>50</xdr:col>
      <xdr:colOff>165100</xdr:colOff>
      <xdr:row>62</xdr:row>
      <xdr:rowOff>48260</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9588500" y="10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64787</xdr:rowOff>
    </xdr:from>
    <xdr:ext cx="469744" cy="259045"/>
    <xdr:sp macro="" textlink="">
      <xdr:nvSpPr>
        <xdr:cNvPr id="127" name="n_1aveValue【体育館・プール】&#10;一人当たり面積">
          <a:extLst>
            <a:ext uri="{FF2B5EF4-FFF2-40B4-BE49-F238E27FC236}">
              <a16:creationId xmlns:a16="http://schemas.microsoft.com/office/drawing/2014/main" id="{00000000-0008-0000-0F00-00007F000000}"/>
            </a:ext>
          </a:extLst>
        </xdr:cNvPr>
        <xdr:cNvSpPr txBox="1"/>
      </xdr:nvSpPr>
      <xdr:spPr>
        <a:xfrm>
          <a:off x="9391727"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144780</xdr:rowOff>
    </xdr:from>
    <xdr:to>
      <xdr:col>46</xdr:col>
      <xdr:colOff>38100</xdr:colOff>
      <xdr:row>62</xdr:row>
      <xdr:rowOff>74930</xdr:rowOff>
    </xdr:to>
    <xdr:sp macro="" textlink="">
      <xdr:nvSpPr>
        <xdr:cNvPr id="128" name="フローチャート: 判断 127">
          <a:extLst>
            <a:ext uri="{FF2B5EF4-FFF2-40B4-BE49-F238E27FC236}">
              <a16:creationId xmlns:a16="http://schemas.microsoft.com/office/drawing/2014/main" id="{00000000-0008-0000-0F00-000080000000}"/>
            </a:ext>
          </a:extLst>
        </xdr:cNvPr>
        <xdr:cNvSpPr/>
      </xdr:nvSpPr>
      <xdr:spPr>
        <a:xfrm>
          <a:off x="8699500" y="1060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91457</xdr:rowOff>
    </xdr:from>
    <xdr:ext cx="469744" cy="259045"/>
    <xdr:sp macro="" textlink="">
      <xdr:nvSpPr>
        <xdr:cNvPr id="129" name="n_2aveValue【体育館・プール】&#10;一人当たり面積">
          <a:extLst>
            <a:ext uri="{FF2B5EF4-FFF2-40B4-BE49-F238E27FC236}">
              <a16:creationId xmlns:a16="http://schemas.microsoft.com/office/drawing/2014/main" id="{00000000-0008-0000-0F00-000081000000}"/>
            </a:ext>
          </a:extLst>
        </xdr:cNvPr>
        <xdr:cNvSpPr txBox="1"/>
      </xdr:nvSpPr>
      <xdr:spPr>
        <a:xfrm>
          <a:off x="8515427" y="1037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43180</xdr:rowOff>
    </xdr:from>
    <xdr:to>
      <xdr:col>41</xdr:col>
      <xdr:colOff>101600</xdr:colOff>
      <xdr:row>61</xdr:row>
      <xdr:rowOff>144780</xdr:rowOff>
    </xdr:to>
    <xdr:sp macro="" textlink="">
      <xdr:nvSpPr>
        <xdr:cNvPr id="130" name="フローチャート: 判断 129">
          <a:extLst>
            <a:ext uri="{FF2B5EF4-FFF2-40B4-BE49-F238E27FC236}">
              <a16:creationId xmlns:a16="http://schemas.microsoft.com/office/drawing/2014/main" id="{00000000-0008-0000-0F00-000082000000}"/>
            </a:ext>
          </a:extLst>
        </xdr:cNvPr>
        <xdr:cNvSpPr/>
      </xdr:nvSpPr>
      <xdr:spPr>
        <a:xfrm>
          <a:off x="7810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135907</xdr:rowOff>
    </xdr:from>
    <xdr:ext cx="469744" cy="259045"/>
    <xdr:sp macro="" textlink="">
      <xdr:nvSpPr>
        <xdr:cNvPr id="131" name="n_3aveValue【体育館・プール】&#10;一人当たり面積">
          <a:extLst>
            <a:ext uri="{FF2B5EF4-FFF2-40B4-BE49-F238E27FC236}">
              <a16:creationId xmlns:a16="http://schemas.microsoft.com/office/drawing/2014/main" id="{00000000-0008-0000-0F00-000083000000}"/>
            </a:ext>
          </a:extLst>
        </xdr:cNvPr>
        <xdr:cNvSpPr txBox="1"/>
      </xdr:nvSpPr>
      <xdr:spPr>
        <a:xfrm>
          <a:off x="7626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81280</xdr:rowOff>
    </xdr:from>
    <xdr:to>
      <xdr:col>50</xdr:col>
      <xdr:colOff>165100</xdr:colOff>
      <xdr:row>63</xdr:row>
      <xdr:rowOff>11430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9588500" y="1071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83820</xdr:rowOff>
    </xdr:from>
    <xdr:to>
      <xdr:col>46</xdr:col>
      <xdr:colOff>38100</xdr:colOff>
      <xdr:row>63</xdr:row>
      <xdr:rowOff>13970</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8699500" y="1071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132080</xdr:rowOff>
    </xdr:from>
    <xdr:to>
      <xdr:col>50</xdr:col>
      <xdr:colOff>114300</xdr:colOff>
      <xdr:row>62</xdr:row>
      <xdr:rowOff>134620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flipV="1">
          <a:off x="8750300" y="107619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120650</xdr:rowOff>
    </xdr:from>
    <xdr:to>
      <xdr:col>41</xdr:col>
      <xdr:colOff>101600</xdr:colOff>
      <xdr:row>56</xdr:row>
      <xdr:rowOff>50800</xdr:rowOff>
    </xdr:to>
    <xdr:sp macro="" textlink="">
      <xdr:nvSpPr>
        <xdr:cNvPr id="140" name="楕円 139">
          <a:extLst>
            <a:ext uri="{FF2B5EF4-FFF2-40B4-BE49-F238E27FC236}">
              <a16:creationId xmlns:a16="http://schemas.microsoft.com/office/drawing/2014/main" id="{00000000-0008-0000-0F00-00008C000000}"/>
            </a:ext>
          </a:extLst>
        </xdr:cNvPr>
        <xdr:cNvSpPr/>
      </xdr:nvSpPr>
      <xdr:spPr>
        <a:xfrm>
          <a:off x="7810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0</xdr:rowOff>
    </xdr:from>
    <xdr:to>
      <xdr:col>45</xdr:col>
      <xdr:colOff>177800</xdr:colOff>
      <xdr:row>62</xdr:row>
      <xdr:rowOff>134620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861300" y="9601200"/>
          <a:ext cx="889000" cy="116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2557</xdr:rowOff>
    </xdr:from>
    <xdr:ext cx="469744" cy="259045"/>
    <xdr:sp macro="" textlink="">
      <xdr:nvSpPr>
        <xdr:cNvPr id="142" name="n_1mainValue【体育館・プール】&#10;一人当たり面積">
          <a:extLst>
            <a:ext uri="{FF2B5EF4-FFF2-40B4-BE49-F238E27FC236}">
              <a16:creationId xmlns:a16="http://schemas.microsoft.com/office/drawing/2014/main" id="{00000000-0008-0000-0F00-00008E000000}"/>
            </a:ext>
          </a:extLst>
        </xdr:cNvPr>
        <xdr:cNvSpPr txBox="1"/>
      </xdr:nvSpPr>
      <xdr:spPr>
        <a:xfrm>
          <a:off x="9391727" y="1080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5097</xdr:rowOff>
    </xdr:from>
    <xdr:ext cx="469744" cy="259045"/>
    <xdr:sp macro="" textlink="">
      <xdr:nvSpPr>
        <xdr:cNvPr id="143" name="n_2mainValue【体育館・プール】&#10;一人当たり面積">
          <a:extLst>
            <a:ext uri="{FF2B5EF4-FFF2-40B4-BE49-F238E27FC236}">
              <a16:creationId xmlns:a16="http://schemas.microsoft.com/office/drawing/2014/main" id="{00000000-0008-0000-0F00-00008F000000}"/>
            </a:ext>
          </a:extLst>
        </xdr:cNvPr>
        <xdr:cNvSpPr txBox="1"/>
      </xdr:nvSpPr>
      <xdr:spPr>
        <a:xfrm>
          <a:off x="8515427"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67327</xdr:rowOff>
    </xdr:from>
    <xdr:ext cx="469744" cy="259045"/>
    <xdr:sp macro="" textlink="">
      <xdr:nvSpPr>
        <xdr:cNvPr id="144" name="n_3mainValue【体育館・プール】&#10;一人当たり面積">
          <a:extLst>
            <a:ext uri="{FF2B5EF4-FFF2-40B4-BE49-F238E27FC236}">
              <a16:creationId xmlns:a16="http://schemas.microsoft.com/office/drawing/2014/main" id="{00000000-0008-0000-0F00-000090000000}"/>
            </a:ext>
          </a:extLst>
        </xdr:cNvPr>
        <xdr:cNvSpPr txBox="1"/>
      </xdr:nvSpPr>
      <xdr:spPr>
        <a:xfrm>
          <a:off x="76264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8" name="【福祉施設】&#10;有形固定資産減価償却率グラフ枠">
          <a:extLst>
            <a:ext uri="{FF2B5EF4-FFF2-40B4-BE49-F238E27FC236}">
              <a16:creationId xmlns:a16="http://schemas.microsoft.com/office/drawing/2014/main" id="{00000000-0008-0000-0F00-0000A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120014</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flipV="1">
          <a:off x="4634865" y="134112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170" name="【福祉施設】&#10;有形固定資産減価償却率最小値テキスト">
          <a:extLst>
            <a:ext uri="{FF2B5EF4-FFF2-40B4-BE49-F238E27FC236}">
              <a16:creationId xmlns:a16="http://schemas.microsoft.com/office/drawing/2014/main" id="{00000000-0008-0000-0F00-0000AA000000}"/>
            </a:ext>
          </a:extLst>
        </xdr:cNvPr>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72" name="【福祉施設】&#10;有形固定資産減価償却率最大値テキスト">
          <a:extLst>
            <a:ext uri="{FF2B5EF4-FFF2-40B4-BE49-F238E27FC236}">
              <a16:creationId xmlns:a16="http://schemas.microsoft.com/office/drawing/2014/main" id="{00000000-0008-0000-0F00-0000AC000000}"/>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24782</xdr:rowOff>
    </xdr:from>
    <xdr:ext cx="405111" cy="259045"/>
    <xdr:sp macro="" textlink="">
      <xdr:nvSpPr>
        <xdr:cNvPr id="174" name="【福祉施設】&#10;有形固定資産減価償却率平均値テキスト">
          <a:extLst>
            <a:ext uri="{FF2B5EF4-FFF2-40B4-BE49-F238E27FC236}">
              <a16:creationId xmlns:a16="http://schemas.microsoft.com/office/drawing/2014/main" id="{00000000-0008-0000-0F00-0000AE000000}"/>
            </a:ext>
          </a:extLst>
        </xdr:cNvPr>
        <xdr:cNvSpPr txBox="1"/>
      </xdr:nvSpPr>
      <xdr:spPr>
        <a:xfrm>
          <a:off x="4673600" y="1408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46355</xdr:rowOff>
    </xdr:from>
    <xdr:to>
      <xdr:col>24</xdr:col>
      <xdr:colOff>114300</xdr:colOff>
      <xdr:row>82</xdr:row>
      <xdr:rowOff>147955</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45847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95886</xdr:rowOff>
    </xdr:from>
    <xdr:to>
      <xdr:col>20</xdr:col>
      <xdr:colOff>38100</xdr:colOff>
      <xdr:row>83</xdr:row>
      <xdr:rowOff>26036</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3746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42563</xdr:rowOff>
    </xdr:from>
    <xdr:ext cx="405111" cy="259045"/>
    <xdr:sp macro="" textlink="">
      <xdr:nvSpPr>
        <xdr:cNvPr id="177" name="n_1aveValue【福祉施設】&#10;有形固定資産減価償却率">
          <a:extLst>
            <a:ext uri="{FF2B5EF4-FFF2-40B4-BE49-F238E27FC236}">
              <a16:creationId xmlns:a16="http://schemas.microsoft.com/office/drawing/2014/main" id="{00000000-0008-0000-0F00-0000B1000000}"/>
            </a:ext>
          </a:extLst>
        </xdr:cNvPr>
        <xdr:cNvSpPr txBox="1"/>
      </xdr:nvSpPr>
      <xdr:spPr>
        <a:xfrm>
          <a:off x="35820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124461</xdr:rowOff>
    </xdr:from>
    <xdr:to>
      <xdr:col>15</xdr:col>
      <xdr:colOff>101600</xdr:colOff>
      <xdr:row>83</xdr:row>
      <xdr:rowOff>54611</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2857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71138</xdr:rowOff>
    </xdr:from>
    <xdr:ext cx="405111" cy="259045"/>
    <xdr:sp macro="" textlink="">
      <xdr:nvSpPr>
        <xdr:cNvPr id="179" name="n_2aveValue【福祉施設】&#10;有形固定資産減価償却率">
          <a:extLst>
            <a:ext uri="{FF2B5EF4-FFF2-40B4-BE49-F238E27FC236}">
              <a16:creationId xmlns:a16="http://schemas.microsoft.com/office/drawing/2014/main" id="{00000000-0008-0000-0F00-0000B3000000}"/>
            </a:ext>
          </a:extLst>
        </xdr:cNvPr>
        <xdr:cNvSpPr txBox="1"/>
      </xdr:nvSpPr>
      <xdr:spPr>
        <a:xfrm>
          <a:off x="2705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23495</xdr:rowOff>
    </xdr:from>
    <xdr:to>
      <xdr:col>10</xdr:col>
      <xdr:colOff>165100</xdr:colOff>
      <xdr:row>83</xdr:row>
      <xdr:rowOff>125095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141622</xdr:rowOff>
    </xdr:from>
    <xdr:ext cx="405111" cy="259045"/>
    <xdr:sp macro="" textlink="">
      <xdr:nvSpPr>
        <xdr:cNvPr id="181" name="n_3aveValue【福祉施設】&#10;有形固定資産減価償却率">
          <a:extLst>
            <a:ext uri="{FF2B5EF4-FFF2-40B4-BE49-F238E27FC236}">
              <a16:creationId xmlns:a16="http://schemas.microsoft.com/office/drawing/2014/main" id="{00000000-0008-0000-0F00-0000B5000000}"/>
            </a:ext>
          </a:extLst>
        </xdr:cNvPr>
        <xdr:cNvSpPr txBox="1"/>
      </xdr:nvSpPr>
      <xdr:spPr>
        <a:xfrm>
          <a:off x="181674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84455</xdr:rowOff>
    </xdr:from>
    <xdr:to>
      <xdr:col>20</xdr:col>
      <xdr:colOff>38100</xdr:colOff>
      <xdr:row>85</xdr:row>
      <xdr:rowOff>14605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3746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139700</xdr:rowOff>
    </xdr:from>
    <xdr:to>
      <xdr:col>15</xdr:col>
      <xdr:colOff>101600</xdr:colOff>
      <xdr:row>85</xdr:row>
      <xdr:rowOff>69850</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2857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135255</xdr:rowOff>
    </xdr:from>
    <xdr:to>
      <xdr:col>19</xdr:col>
      <xdr:colOff>177800</xdr:colOff>
      <xdr:row>85</xdr:row>
      <xdr:rowOff>19050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flipV="1">
          <a:off x="2908300" y="145370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105411</xdr:rowOff>
    </xdr:from>
    <xdr:to>
      <xdr:col>10</xdr:col>
      <xdr:colOff>165100</xdr:colOff>
      <xdr:row>86</xdr:row>
      <xdr:rowOff>35561</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1968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19050</xdr:rowOff>
    </xdr:from>
    <xdr:to>
      <xdr:col>15</xdr:col>
      <xdr:colOff>50800</xdr:colOff>
      <xdr:row>85</xdr:row>
      <xdr:rowOff>156211</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flipV="1">
          <a:off x="2019300" y="145923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5732</xdr:rowOff>
    </xdr:from>
    <xdr:ext cx="405111" cy="259045"/>
    <xdr:sp macro="" textlink="">
      <xdr:nvSpPr>
        <xdr:cNvPr id="192" name="n_1mainValue【福祉施設】&#10;有形固定資産減価償却率">
          <a:extLst>
            <a:ext uri="{FF2B5EF4-FFF2-40B4-BE49-F238E27FC236}">
              <a16:creationId xmlns:a16="http://schemas.microsoft.com/office/drawing/2014/main" id="{00000000-0008-0000-0F00-0000C0000000}"/>
            </a:ext>
          </a:extLst>
        </xdr:cNvPr>
        <xdr:cNvSpPr txBox="1"/>
      </xdr:nvSpPr>
      <xdr:spPr>
        <a:xfrm>
          <a:off x="35820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60977</xdr:rowOff>
    </xdr:from>
    <xdr:ext cx="405111" cy="259045"/>
    <xdr:sp macro="" textlink="">
      <xdr:nvSpPr>
        <xdr:cNvPr id="193" name="n_2mainValue【福祉施設】&#10;有形固定資産減価償却率">
          <a:extLst>
            <a:ext uri="{FF2B5EF4-FFF2-40B4-BE49-F238E27FC236}">
              <a16:creationId xmlns:a16="http://schemas.microsoft.com/office/drawing/2014/main" id="{00000000-0008-0000-0F00-0000C1000000}"/>
            </a:ext>
          </a:extLst>
        </xdr:cNvPr>
        <xdr:cNvSpPr txBox="1"/>
      </xdr:nvSpPr>
      <xdr:spPr>
        <a:xfrm>
          <a:off x="27057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26688</xdr:rowOff>
    </xdr:from>
    <xdr:ext cx="405111" cy="259045"/>
    <xdr:sp macro="" textlink="">
      <xdr:nvSpPr>
        <xdr:cNvPr id="194" name="n_3mainValue【福祉施設】&#10;有形固定資産減価償却率">
          <a:extLst>
            <a:ext uri="{FF2B5EF4-FFF2-40B4-BE49-F238E27FC236}">
              <a16:creationId xmlns:a16="http://schemas.microsoft.com/office/drawing/2014/main" id="{00000000-0008-0000-0F00-0000C2000000}"/>
            </a:ext>
          </a:extLst>
        </xdr:cNvPr>
        <xdr:cNvSpPr txBox="1"/>
      </xdr:nvSpPr>
      <xdr:spPr>
        <a:xfrm>
          <a:off x="1816744"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5" name="【福祉施設】&#10;一人当たり面積グラフ枠">
          <a:extLst>
            <a:ext uri="{FF2B5EF4-FFF2-40B4-BE49-F238E27FC236}">
              <a16:creationId xmlns:a16="http://schemas.microsoft.com/office/drawing/2014/main" id="{00000000-0008-0000-0F00-0000D7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115824</xdr:rowOff>
    </xdr:from>
    <xdr:to>
      <xdr:col>54</xdr:col>
      <xdr:colOff>189865</xdr:colOff>
      <xdr:row>85</xdr:row>
      <xdr:rowOff>163830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flipV="1">
          <a:off x="10476865" y="13317474"/>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167657</xdr:rowOff>
    </xdr:from>
    <xdr:ext cx="469744" cy="259045"/>
    <xdr:sp macro="" textlink="">
      <xdr:nvSpPr>
        <xdr:cNvPr id="217" name="【福祉施設】&#10;一人当たり面積最小値テキスト">
          <a:extLst>
            <a:ext uri="{FF2B5EF4-FFF2-40B4-BE49-F238E27FC236}">
              <a16:creationId xmlns:a16="http://schemas.microsoft.com/office/drawing/2014/main" id="{00000000-0008-0000-0F00-0000D9000000}"/>
            </a:ext>
          </a:extLst>
        </xdr:cNvPr>
        <xdr:cNvSpPr txBox="1"/>
      </xdr:nvSpPr>
      <xdr:spPr>
        <a:xfrm>
          <a:off x="10515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163830</xdr:rowOff>
    </xdr:from>
    <xdr:to>
      <xdr:col>55</xdr:col>
      <xdr:colOff>88900</xdr:colOff>
      <xdr:row>85</xdr:row>
      <xdr:rowOff>163830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0388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62501</xdr:rowOff>
    </xdr:from>
    <xdr:ext cx="469744" cy="259045"/>
    <xdr:sp macro="" textlink="">
      <xdr:nvSpPr>
        <xdr:cNvPr id="219" name="【福祉施設】&#10;一人当たり面積最大値テキスト">
          <a:extLst>
            <a:ext uri="{FF2B5EF4-FFF2-40B4-BE49-F238E27FC236}">
              <a16:creationId xmlns:a16="http://schemas.microsoft.com/office/drawing/2014/main" id="{00000000-0008-0000-0F00-0000DB000000}"/>
            </a:ext>
          </a:extLst>
        </xdr:cNvPr>
        <xdr:cNvSpPr txBox="1"/>
      </xdr:nvSpPr>
      <xdr:spPr>
        <a:xfrm>
          <a:off x="10515600" y="1309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115824</xdr:rowOff>
    </xdr:from>
    <xdr:to>
      <xdr:col>55</xdr:col>
      <xdr:colOff>88900</xdr:colOff>
      <xdr:row>77</xdr:row>
      <xdr:rowOff>115824</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10388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38879</xdr:rowOff>
    </xdr:from>
    <xdr:ext cx="469744" cy="259045"/>
    <xdr:sp macro="" textlink="">
      <xdr:nvSpPr>
        <xdr:cNvPr id="221" name="【福祉施設】&#10;一人当たり面積平均値テキスト">
          <a:extLst>
            <a:ext uri="{FF2B5EF4-FFF2-40B4-BE49-F238E27FC236}">
              <a16:creationId xmlns:a16="http://schemas.microsoft.com/office/drawing/2014/main" id="{00000000-0008-0000-0F00-0000DD000000}"/>
            </a:ext>
          </a:extLst>
        </xdr:cNvPr>
        <xdr:cNvSpPr txBox="1"/>
      </xdr:nvSpPr>
      <xdr:spPr>
        <a:xfrm>
          <a:off x="10515600" y="1426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60452</xdr:rowOff>
    </xdr:from>
    <xdr:to>
      <xdr:col>55</xdr:col>
      <xdr:colOff>50800</xdr:colOff>
      <xdr:row>83</xdr:row>
      <xdr:rowOff>162052</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10426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150892</xdr:rowOff>
    </xdr:from>
    <xdr:ext cx="469744" cy="259045"/>
    <xdr:sp macro="" textlink="">
      <xdr:nvSpPr>
        <xdr:cNvPr id="224" name="n_1aveValue【福祉施設】&#10;一人当たり面積">
          <a:extLst>
            <a:ext uri="{FF2B5EF4-FFF2-40B4-BE49-F238E27FC236}">
              <a16:creationId xmlns:a16="http://schemas.microsoft.com/office/drawing/2014/main" id="{00000000-0008-0000-0F00-0000E0000000}"/>
            </a:ext>
          </a:extLst>
        </xdr:cNvPr>
        <xdr:cNvSpPr txBox="1"/>
      </xdr:nvSpPr>
      <xdr:spPr>
        <a:xfrm>
          <a:off x="93917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67311</xdr:rowOff>
    </xdr:from>
    <xdr:to>
      <xdr:col>46</xdr:col>
      <xdr:colOff>38100</xdr:colOff>
      <xdr:row>83</xdr:row>
      <xdr:rowOff>168911</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8699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160038</xdr:rowOff>
    </xdr:from>
    <xdr:ext cx="469744" cy="259045"/>
    <xdr:sp macro="" textlink="">
      <xdr:nvSpPr>
        <xdr:cNvPr id="226" name="n_2aveValue【福祉施設】&#10;一人当たり面積">
          <a:extLst>
            <a:ext uri="{FF2B5EF4-FFF2-40B4-BE49-F238E27FC236}">
              <a16:creationId xmlns:a16="http://schemas.microsoft.com/office/drawing/2014/main" id="{00000000-0008-0000-0F00-0000E2000000}"/>
            </a:ext>
          </a:extLst>
        </xdr:cNvPr>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55880</xdr:rowOff>
    </xdr:from>
    <xdr:to>
      <xdr:col>41</xdr:col>
      <xdr:colOff>101600</xdr:colOff>
      <xdr:row>83</xdr:row>
      <xdr:rowOff>157480</xdr:rowOff>
    </xdr:to>
    <xdr:sp macro="" textlink="">
      <xdr:nvSpPr>
        <xdr:cNvPr id="227" name="フローチャート: 判断 226">
          <a:extLst>
            <a:ext uri="{FF2B5EF4-FFF2-40B4-BE49-F238E27FC236}">
              <a16:creationId xmlns:a16="http://schemas.microsoft.com/office/drawing/2014/main" id="{00000000-0008-0000-0F00-0000E3000000}"/>
            </a:ext>
          </a:extLst>
        </xdr:cNvPr>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2557</xdr:rowOff>
    </xdr:from>
    <xdr:ext cx="469744" cy="259045"/>
    <xdr:sp macro="" textlink="">
      <xdr:nvSpPr>
        <xdr:cNvPr id="228" name="n_3aveValue【福祉施設】&#10;一人当たり面積">
          <a:extLst>
            <a:ext uri="{FF2B5EF4-FFF2-40B4-BE49-F238E27FC236}">
              <a16:creationId xmlns:a16="http://schemas.microsoft.com/office/drawing/2014/main" id="{00000000-0008-0000-0F00-0000E4000000}"/>
            </a:ext>
          </a:extLst>
        </xdr:cNvPr>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62737</xdr:rowOff>
    </xdr:from>
    <xdr:to>
      <xdr:col>50</xdr:col>
      <xdr:colOff>165100</xdr:colOff>
      <xdr:row>82</xdr:row>
      <xdr:rowOff>164337</xdr:rowOff>
    </xdr:to>
    <xdr:sp macro="" textlink="">
      <xdr:nvSpPr>
        <xdr:cNvPr id="234" name="楕円 233">
          <a:extLst>
            <a:ext uri="{FF2B5EF4-FFF2-40B4-BE49-F238E27FC236}">
              <a16:creationId xmlns:a16="http://schemas.microsoft.com/office/drawing/2014/main" id="{00000000-0008-0000-0F00-0000EA000000}"/>
            </a:ext>
          </a:extLst>
        </xdr:cNvPr>
        <xdr:cNvSpPr/>
      </xdr:nvSpPr>
      <xdr:spPr>
        <a:xfrm>
          <a:off x="9588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67311</xdr:rowOff>
    </xdr:from>
    <xdr:to>
      <xdr:col>46</xdr:col>
      <xdr:colOff>38100</xdr:colOff>
      <xdr:row>82</xdr:row>
      <xdr:rowOff>168911</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8699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113537</xdr:rowOff>
    </xdr:from>
    <xdr:to>
      <xdr:col>50</xdr:col>
      <xdr:colOff>114300</xdr:colOff>
      <xdr:row>82</xdr:row>
      <xdr:rowOff>118111</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flipV="1">
          <a:off x="8750300" y="1417243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5587</xdr:rowOff>
    </xdr:from>
    <xdr:to>
      <xdr:col>41</xdr:col>
      <xdr:colOff>101600</xdr:colOff>
      <xdr:row>85</xdr:row>
      <xdr:rowOff>107187</xdr:rowOff>
    </xdr:to>
    <xdr:sp macro="" textlink="">
      <xdr:nvSpPr>
        <xdr:cNvPr id="237" name="楕円 236">
          <a:extLst>
            <a:ext uri="{FF2B5EF4-FFF2-40B4-BE49-F238E27FC236}">
              <a16:creationId xmlns:a16="http://schemas.microsoft.com/office/drawing/2014/main" id="{00000000-0008-0000-0F00-0000ED000000}"/>
            </a:ext>
          </a:extLst>
        </xdr:cNvPr>
        <xdr:cNvSpPr/>
      </xdr:nvSpPr>
      <xdr:spPr>
        <a:xfrm>
          <a:off x="7810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118111</xdr:rowOff>
    </xdr:from>
    <xdr:to>
      <xdr:col>45</xdr:col>
      <xdr:colOff>177800</xdr:colOff>
      <xdr:row>85</xdr:row>
      <xdr:rowOff>56387</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flipV="1">
          <a:off x="7861300" y="14177011"/>
          <a:ext cx="889000" cy="45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9414</xdr:rowOff>
    </xdr:from>
    <xdr:ext cx="469744" cy="259045"/>
    <xdr:sp macro="" textlink="">
      <xdr:nvSpPr>
        <xdr:cNvPr id="239" name="n_1mainValue【福祉施設】&#10;一人当たり面積">
          <a:extLst>
            <a:ext uri="{FF2B5EF4-FFF2-40B4-BE49-F238E27FC236}">
              <a16:creationId xmlns:a16="http://schemas.microsoft.com/office/drawing/2014/main" id="{00000000-0008-0000-0F00-0000EF000000}"/>
            </a:ext>
          </a:extLst>
        </xdr:cNvPr>
        <xdr:cNvSpPr txBox="1"/>
      </xdr:nvSpPr>
      <xdr:spPr>
        <a:xfrm>
          <a:off x="9391727" y="1389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13988</xdr:rowOff>
    </xdr:from>
    <xdr:ext cx="469744" cy="259045"/>
    <xdr:sp macro="" textlink="">
      <xdr:nvSpPr>
        <xdr:cNvPr id="240" name="n_2mainValue【福祉施設】&#10;一人当たり面積">
          <a:extLst>
            <a:ext uri="{FF2B5EF4-FFF2-40B4-BE49-F238E27FC236}">
              <a16:creationId xmlns:a16="http://schemas.microsoft.com/office/drawing/2014/main" id="{00000000-0008-0000-0F00-0000F0000000}"/>
            </a:ext>
          </a:extLst>
        </xdr:cNvPr>
        <xdr:cNvSpPr txBox="1"/>
      </xdr:nvSpPr>
      <xdr:spPr>
        <a:xfrm>
          <a:off x="8515427" y="1390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98314</xdr:rowOff>
    </xdr:from>
    <xdr:ext cx="469744" cy="259045"/>
    <xdr:sp macro="" textlink="">
      <xdr:nvSpPr>
        <xdr:cNvPr id="241" name="n_3mainValue【福祉施設】&#10;一人当たり面積">
          <a:extLst>
            <a:ext uri="{FF2B5EF4-FFF2-40B4-BE49-F238E27FC236}">
              <a16:creationId xmlns:a16="http://schemas.microsoft.com/office/drawing/2014/main" id="{00000000-0008-0000-0F00-0000F1000000}"/>
            </a:ext>
          </a:extLst>
        </xdr:cNvPr>
        <xdr:cNvSpPr txBox="1"/>
      </xdr:nvSpPr>
      <xdr:spPr>
        <a:xfrm>
          <a:off x="7626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4" name="【消防施設】&#10;有形固定資産減価償却率グラフ枠">
          <a:extLst>
            <a:ext uri="{FF2B5EF4-FFF2-40B4-BE49-F238E27FC236}">
              <a16:creationId xmlns:a16="http://schemas.microsoft.com/office/drawing/2014/main" id="{00000000-0008-0000-0F00-00003A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85</xdr:row>
      <xdr:rowOff>100149</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flipV="1">
          <a:off x="16318864" y="13388339"/>
          <a:ext cx="0" cy="128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103976</xdr:rowOff>
    </xdr:from>
    <xdr:ext cx="405111" cy="259045"/>
    <xdr:sp macro="" textlink="">
      <xdr:nvSpPr>
        <xdr:cNvPr id="316" name="【消防施設】&#10;有形固定資産減価償却率最小値テキスト">
          <a:extLst>
            <a:ext uri="{FF2B5EF4-FFF2-40B4-BE49-F238E27FC236}">
              <a16:creationId xmlns:a16="http://schemas.microsoft.com/office/drawing/2014/main" id="{00000000-0008-0000-0F00-00003C010000}"/>
            </a:ext>
          </a:extLst>
        </xdr:cNvPr>
        <xdr:cNvSpPr txBox="1"/>
      </xdr:nvSpPr>
      <xdr:spPr>
        <a:xfrm>
          <a:off x="16357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100149</xdr:rowOff>
    </xdr:from>
    <xdr:to>
      <xdr:col>86</xdr:col>
      <xdr:colOff>25400</xdr:colOff>
      <xdr:row>85</xdr:row>
      <xdr:rowOff>100149</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318" name="【消防施設】&#10;有形固定資産減価償却率最大値テキスト">
          <a:extLst>
            <a:ext uri="{FF2B5EF4-FFF2-40B4-BE49-F238E27FC236}">
              <a16:creationId xmlns:a16="http://schemas.microsoft.com/office/drawing/2014/main" id="{00000000-0008-0000-0F00-00003E010000}"/>
            </a:ext>
          </a:extLst>
        </xdr:cNvPr>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124114</xdr:rowOff>
    </xdr:from>
    <xdr:ext cx="405111" cy="259045"/>
    <xdr:sp macro="" textlink="">
      <xdr:nvSpPr>
        <xdr:cNvPr id="320" name="【消防施設】&#10;有形固定資産減価償却率平均値テキスト">
          <a:extLst>
            <a:ext uri="{FF2B5EF4-FFF2-40B4-BE49-F238E27FC236}">
              <a16:creationId xmlns:a16="http://schemas.microsoft.com/office/drawing/2014/main" id="{00000000-0008-0000-0F00-000040010000}"/>
            </a:ext>
          </a:extLst>
        </xdr:cNvPr>
        <xdr:cNvSpPr txBox="1"/>
      </xdr:nvSpPr>
      <xdr:spPr>
        <a:xfrm>
          <a:off x="16357600" y="13668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145687</xdr:rowOff>
    </xdr:from>
    <xdr:to>
      <xdr:col>85</xdr:col>
      <xdr:colOff>177800</xdr:colOff>
      <xdr:row>80</xdr:row>
      <xdr:rowOff>75837</xdr:rowOff>
    </xdr:to>
    <xdr:sp macro="" textlink="">
      <xdr:nvSpPr>
        <xdr:cNvPr id="321" name="フローチャート: 判断 320">
          <a:extLst>
            <a:ext uri="{FF2B5EF4-FFF2-40B4-BE49-F238E27FC236}">
              <a16:creationId xmlns:a16="http://schemas.microsoft.com/office/drawing/2014/main" id="{00000000-0008-0000-0F00-000041010000}"/>
            </a:ext>
          </a:extLst>
        </xdr:cNvPr>
        <xdr:cNvSpPr/>
      </xdr:nvSpPr>
      <xdr:spPr>
        <a:xfrm>
          <a:off x="16268700" y="136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157118</xdr:rowOff>
    </xdr:from>
    <xdr:to>
      <xdr:col>81</xdr:col>
      <xdr:colOff>101600</xdr:colOff>
      <xdr:row>80</xdr:row>
      <xdr:rowOff>87268</xdr:rowOff>
    </xdr:to>
    <xdr:sp macro="" textlink="">
      <xdr:nvSpPr>
        <xdr:cNvPr id="322" name="フローチャート: 判断 321">
          <a:extLst>
            <a:ext uri="{FF2B5EF4-FFF2-40B4-BE49-F238E27FC236}">
              <a16:creationId xmlns:a16="http://schemas.microsoft.com/office/drawing/2014/main" id="{00000000-0008-0000-0F00-000042010000}"/>
            </a:ext>
          </a:extLst>
        </xdr:cNvPr>
        <xdr:cNvSpPr/>
      </xdr:nvSpPr>
      <xdr:spPr>
        <a:xfrm>
          <a:off x="15430500" y="1370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78395</xdr:rowOff>
    </xdr:from>
    <xdr:ext cx="405111" cy="259045"/>
    <xdr:sp macro="" textlink="">
      <xdr:nvSpPr>
        <xdr:cNvPr id="323" name="n_1aveValue【消防施設】&#10;有形固定資産減価償却率">
          <a:extLst>
            <a:ext uri="{FF2B5EF4-FFF2-40B4-BE49-F238E27FC236}">
              <a16:creationId xmlns:a16="http://schemas.microsoft.com/office/drawing/2014/main" id="{00000000-0008-0000-0F00-000043010000}"/>
            </a:ext>
          </a:extLst>
        </xdr:cNvPr>
        <xdr:cNvSpPr txBox="1"/>
      </xdr:nvSpPr>
      <xdr:spPr>
        <a:xfrm>
          <a:off x="15266044" y="1379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134257</xdr:rowOff>
    </xdr:from>
    <xdr:to>
      <xdr:col>76</xdr:col>
      <xdr:colOff>165100</xdr:colOff>
      <xdr:row>81</xdr:row>
      <xdr:rowOff>64407</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14541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55534</xdr:rowOff>
    </xdr:from>
    <xdr:ext cx="405111" cy="259045"/>
    <xdr:sp macro="" textlink="">
      <xdr:nvSpPr>
        <xdr:cNvPr id="325" name="n_2aveValue【消防施設】&#10;有形固定資産減価償却率">
          <a:extLst>
            <a:ext uri="{FF2B5EF4-FFF2-40B4-BE49-F238E27FC236}">
              <a16:creationId xmlns:a16="http://schemas.microsoft.com/office/drawing/2014/main" id="{00000000-0008-0000-0F00-000045010000}"/>
            </a:ext>
          </a:extLst>
        </xdr:cNvPr>
        <xdr:cNvSpPr txBox="1"/>
      </xdr:nvSpPr>
      <xdr:spPr>
        <a:xfrm>
          <a:off x="14389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111398</xdr:rowOff>
    </xdr:from>
    <xdr:to>
      <xdr:col>72</xdr:col>
      <xdr:colOff>38100</xdr:colOff>
      <xdr:row>81</xdr:row>
      <xdr:rowOff>41548</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13652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32675</xdr:rowOff>
    </xdr:from>
    <xdr:ext cx="405111" cy="259045"/>
    <xdr:sp macro="" textlink="">
      <xdr:nvSpPr>
        <xdr:cNvPr id="327" name="n_3aveValue【消防施設】&#10;有形固定資産減価償却率">
          <a:extLst>
            <a:ext uri="{FF2B5EF4-FFF2-40B4-BE49-F238E27FC236}">
              <a16:creationId xmlns:a16="http://schemas.microsoft.com/office/drawing/2014/main" id="{00000000-0008-0000-0F00-000047010000}"/>
            </a:ext>
          </a:extLst>
        </xdr:cNvPr>
        <xdr:cNvSpPr txBox="1"/>
      </xdr:nvSpPr>
      <xdr:spPr>
        <a:xfrm>
          <a:off x="13500744"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59145</xdr:rowOff>
    </xdr:from>
    <xdr:to>
      <xdr:col>81</xdr:col>
      <xdr:colOff>101600</xdr:colOff>
      <xdr:row>78</xdr:row>
      <xdr:rowOff>160745</xdr:rowOff>
    </xdr:to>
    <xdr:sp macro="" textlink="">
      <xdr:nvSpPr>
        <xdr:cNvPr id="333" name="楕円 332">
          <a:extLst>
            <a:ext uri="{FF2B5EF4-FFF2-40B4-BE49-F238E27FC236}">
              <a16:creationId xmlns:a16="http://schemas.microsoft.com/office/drawing/2014/main" id="{00000000-0008-0000-0F00-00004D010000}"/>
            </a:ext>
          </a:extLst>
        </xdr:cNvPr>
        <xdr:cNvSpPr/>
      </xdr:nvSpPr>
      <xdr:spPr>
        <a:xfrm>
          <a:off x="15430500" y="13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59145</xdr:rowOff>
    </xdr:from>
    <xdr:to>
      <xdr:col>76</xdr:col>
      <xdr:colOff>165100</xdr:colOff>
      <xdr:row>78</xdr:row>
      <xdr:rowOff>160745</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14541500" y="13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109945</xdr:rowOff>
    </xdr:from>
    <xdr:to>
      <xdr:col>81</xdr:col>
      <xdr:colOff>50800</xdr:colOff>
      <xdr:row>78</xdr:row>
      <xdr:rowOff>109945</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4592300" y="13483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64044</xdr:rowOff>
    </xdr:from>
    <xdr:to>
      <xdr:col>72</xdr:col>
      <xdr:colOff>38100</xdr:colOff>
      <xdr:row>78</xdr:row>
      <xdr:rowOff>165644</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13652500" y="134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109945</xdr:rowOff>
    </xdr:from>
    <xdr:to>
      <xdr:col>76</xdr:col>
      <xdr:colOff>114300</xdr:colOff>
      <xdr:row>78</xdr:row>
      <xdr:rowOff>114844</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flipV="1">
          <a:off x="13703300" y="1348304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5822</xdr:rowOff>
    </xdr:from>
    <xdr:ext cx="405111" cy="259045"/>
    <xdr:sp macro="" textlink="">
      <xdr:nvSpPr>
        <xdr:cNvPr id="338" name="n_1mainValue【消防施設】&#10;有形固定資産減価償却率">
          <a:extLst>
            <a:ext uri="{FF2B5EF4-FFF2-40B4-BE49-F238E27FC236}">
              <a16:creationId xmlns:a16="http://schemas.microsoft.com/office/drawing/2014/main" id="{00000000-0008-0000-0F00-000052010000}"/>
            </a:ext>
          </a:extLst>
        </xdr:cNvPr>
        <xdr:cNvSpPr txBox="1"/>
      </xdr:nvSpPr>
      <xdr:spPr>
        <a:xfrm>
          <a:off x="15266044" y="1320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5822</xdr:rowOff>
    </xdr:from>
    <xdr:ext cx="405111" cy="259045"/>
    <xdr:sp macro="" textlink="">
      <xdr:nvSpPr>
        <xdr:cNvPr id="339" name="n_2mainValue【消防施設】&#10;有形固定資産減価償却率">
          <a:extLst>
            <a:ext uri="{FF2B5EF4-FFF2-40B4-BE49-F238E27FC236}">
              <a16:creationId xmlns:a16="http://schemas.microsoft.com/office/drawing/2014/main" id="{00000000-0008-0000-0F00-000053010000}"/>
            </a:ext>
          </a:extLst>
        </xdr:cNvPr>
        <xdr:cNvSpPr txBox="1"/>
      </xdr:nvSpPr>
      <xdr:spPr>
        <a:xfrm>
          <a:off x="14389744" y="1320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10721</xdr:rowOff>
    </xdr:from>
    <xdr:ext cx="405111" cy="259045"/>
    <xdr:sp macro="" textlink="">
      <xdr:nvSpPr>
        <xdr:cNvPr id="340" name="n_3mainValue【消防施設】&#10;有形固定資産減価償却率">
          <a:extLst>
            <a:ext uri="{FF2B5EF4-FFF2-40B4-BE49-F238E27FC236}">
              <a16:creationId xmlns:a16="http://schemas.microsoft.com/office/drawing/2014/main" id="{00000000-0008-0000-0F00-000054010000}"/>
            </a:ext>
          </a:extLst>
        </xdr:cNvPr>
        <xdr:cNvSpPr txBox="1"/>
      </xdr:nvSpPr>
      <xdr:spPr>
        <a:xfrm>
          <a:off x="13500744" y="1321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61" name="【消防施設】&#10;一人当たり面積グラフ枠">
          <a:extLst>
            <a:ext uri="{FF2B5EF4-FFF2-40B4-BE49-F238E27FC236}">
              <a16:creationId xmlns:a16="http://schemas.microsoft.com/office/drawing/2014/main" id="{00000000-0008-0000-0F00-000069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170687</xdr:rowOff>
    </xdr:from>
    <xdr:to>
      <xdr:col>116</xdr:col>
      <xdr:colOff>62864</xdr:colOff>
      <xdr:row>85</xdr:row>
      <xdr:rowOff>159258</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22160864" y="13372337"/>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163085</xdr:rowOff>
    </xdr:from>
    <xdr:ext cx="469744" cy="259045"/>
    <xdr:sp macro="" textlink="">
      <xdr:nvSpPr>
        <xdr:cNvPr id="363" name="【消防施設】&#10;一人当たり面積最小値テキスト">
          <a:extLst>
            <a:ext uri="{FF2B5EF4-FFF2-40B4-BE49-F238E27FC236}">
              <a16:creationId xmlns:a16="http://schemas.microsoft.com/office/drawing/2014/main" id="{00000000-0008-0000-0F00-00006B010000}"/>
            </a:ext>
          </a:extLst>
        </xdr:cNvPr>
        <xdr:cNvSpPr txBox="1"/>
      </xdr:nvSpPr>
      <xdr:spPr>
        <a:xfrm>
          <a:off x="22199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159258</xdr:rowOff>
    </xdr:from>
    <xdr:to>
      <xdr:col>116</xdr:col>
      <xdr:colOff>152400</xdr:colOff>
      <xdr:row>85</xdr:row>
      <xdr:rowOff>159258</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22072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117364</xdr:rowOff>
    </xdr:from>
    <xdr:ext cx="469744" cy="259045"/>
    <xdr:sp macro="" textlink="">
      <xdr:nvSpPr>
        <xdr:cNvPr id="365" name="【消防施設】&#10;一人当たり面積最大値テキスト">
          <a:extLst>
            <a:ext uri="{FF2B5EF4-FFF2-40B4-BE49-F238E27FC236}">
              <a16:creationId xmlns:a16="http://schemas.microsoft.com/office/drawing/2014/main" id="{00000000-0008-0000-0F00-00006D010000}"/>
            </a:ext>
          </a:extLst>
        </xdr:cNvPr>
        <xdr:cNvSpPr txBox="1"/>
      </xdr:nvSpPr>
      <xdr:spPr>
        <a:xfrm>
          <a:off x="22199600" y="1314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170687</xdr:rowOff>
    </xdr:from>
    <xdr:to>
      <xdr:col>116</xdr:col>
      <xdr:colOff>152400</xdr:colOff>
      <xdr:row>77</xdr:row>
      <xdr:rowOff>170687</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22072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367" name="【消防施設】&#10;一人当たり面積平均値テキスト">
          <a:extLst>
            <a:ext uri="{FF2B5EF4-FFF2-40B4-BE49-F238E27FC236}">
              <a16:creationId xmlns:a16="http://schemas.microsoft.com/office/drawing/2014/main" id="{00000000-0008-0000-0F00-00006F010000}"/>
            </a:ext>
          </a:extLst>
        </xdr:cNvPr>
        <xdr:cNvSpPr txBox="1"/>
      </xdr:nvSpPr>
      <xdr:spPr>
        <a:xfrm>
          <a:off x="221996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76454</xdr:rowOff>
    </xdr:from>
    <xdr:to>
      <xdr:col>112</xdr:col>
      <xdr:colOff>38100</xdr:colOff>
      <xdr:row>84</xdr:row>
      <xdr:rowOff>6604</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21272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169181</xdr:rowOff>
    </xdr:from>
    <xdr:ext cx="469744" cy="259045"/>
    <xdr:sp macro="" textlink="">
      <xdr:nvSpPr>
        <xdr:cNvPr id="370" name="n_1aveValue【消防施設】&#10;一人当たり面積">
          <a:extLst>
            <a:ext uri="{FF2B5EF4-FFF2-40B4-BE49-F238E27FC236}">
              <a16:creationId xmlns:a16="http://schemas.microsoft.com/office/drawing/2014/main" id="{00000000-0008-0000-0F00-000072010000}"/>
            </a:ext>
          </a:extLst>
        </xdr:cNvPr>
        <xdr:cNvSpPr txBox="1"/>
      </xdr:nvSpPr>
      <xdr:spPr>
        <a:xfrm>
          <a:off x="21075727"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17018</xdr:rowOff>
    </xdr:from>
    <xdr:to>
      <xdr:col>107</xdr:col>
      <xdr:colOff>101600</xdr:colOff>
      <xdr:row>84</xdr:row>
      <xdr:rowOff>118618</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109745</xdr:rowOff>
    </xdr:from>
    <xdr:ext cx="469744" cy="259045"/>
    <xdr:sp macro="" textlink="">
      <xdr:nvSpPr>
        <xdr:cNvPr id="372" name="n_2aveValue【消防施設】&#10;一人当たり面積">
          <a:extLst>
            <a:ext uri="{FF2B5EF4-FFF2-40B4-BE49-F238E27FC236}">
              <a16:creationId xmlns:a16="http://schemas.microsoft.com/office/drawing/2014/main" id="{00000000-0008-0000-0F00-000074010000}"/>
            </a:ext>
          </a:extLst>
        </xdr:cNvPr>
        <xdr:cNvSpPr txBox="1"/>
      </xdr:nvSpPr>
      <xdr:spPr>
        <a:xfrm>
          <a:off x="201994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21589</xdr:rowOff>
    </xdr:from>
    <xdr:to>
      <xdr:col>102</xdr:col>
      <xdr:colOff>165100</xdr:colOff>
      <xdr:row>84</xdr:row>
      <xdr:rowOff>123189</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114316</xdr:rowOff>
    </xdr:from>
    <xdr:ext cx="469744" cy="259045"/>
    <xdr:sp macro="" textlink="">
      <xdr:nvSpPr>
        <xdr:cNvPr id="374" name="n_3aveValue【消防施設】&#10;一人当たり面積">
          <a:extLst>
            <a:ext uri="{FF2B5EF4-FFF2-40B4-BE49-F238E27FC236}">
              <a16:creationId xmlns:a16="http://schemas.microsoft.com/office/drawing/2014/main" id="{00000000-0008-0000-0F00-000076010000}"/>
            </a:ext>
          </a:extLst>
        </xdr:cNvPr>
        <xdr:cNvSpPr txBox="1"/>
      </xdr:nvSpPr>
      <xdr:spPr>
        <a:xfrm>
          <a:off x="19310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81026</xdr:rowOff>
    </xdr:from>
    <xdr:to>
      <xdr:col>112</xdr:col>
      <xdr:colOff>38100</xdr:colOff>
      <xdr:row>80</xdr:row>
      <xdr:rowOff>11176</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21272500" y="136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92456</xdr:rowOff>
    </xdr:from>
    <xdr:to>
      <xdr:col>107</xdr:col>
      <xdr:colOff>101600</xdr:colOff>
      <xdr:row>80</xdr:row>
      <xdr:rowOff>22606</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20383500" y="136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131826</xdr:rowOff>
    </xdr:from>
    <xdr:to>
      <xdr:col>111</xdr:col>
      <xdr:colOff>177800</xdr:colOff>
      <xdr:row>79</xdr:row>
      <xdr:rowOff>143256</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flipV="1">
          <a:off x="20434300" y="136763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78739</xdr:rowOff>
    </xdr:from>
    <xdr:to>
      <xdr:col>102</xdr:col>
      <xdr:colOff>165100</xdr:colOff>
      <xdr:row>80</xdr:row>
      <xdr:rowOff>8889</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19494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129539</xdr:rowOff>
    </xdr:from>
    <xdr:to>
      <xdr:col>107</xdr:col>
      <xdr:colOff>50800</xdr:colOff>
      <xdr:row>79</xdr:row>
      <xdr:rowOff>143256</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19545300" y="1367408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27703</xdr:rowOff>
    </xdr:from>
    <xdr:ext cx="469744" cy="259045"/>
    <xdr:sp macro="" textlink="">
      <xdr:nvSpPr>
        <xdr:cNvPr id="385" name="n_1mainValue【消防施設】&#10;一人当たり面積">
          <a:extLst>
            <a:ext uri="{FF2B5EF4-FFF2-40B4-BE49-F238E27FC236}">
              <a16:creationId xmlns:a16="http://schemas.microsoft.com/office/drawing/2014/main" id="{00000000-0008-0000-0F00-000081010000}"/>
            </a:ext>
          </a:extLst>
        </xdr:cNvPr>
        <xdr:cNvSpPr txBox="1"/>
      </xdr:nvSpPr>
      <xdr:spPr>
        <a:xfrm>
          <a:off x="21075727" y="134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39133</xdr:rowOff>
    </xdr:from>
    <xdr:ext cx="469744" cy="259045"/>
    <xdr:sp macro="" textlink="">
      <xdr:nvSpPr>
        <xdr:cNvPr id="386" name="n_2mainValue【消防施設】&#10;一人当たり面積">
          <a:extLst>
            <a:ext uri="{FF2B5EF4-FFF2-40B4-BE49-F238E27FC236}">
              <a16:creationId xmlns:a16="http://schemas.microsoft.com/office/drawing/2014/main" id="{00000000-0008-0000-0F00-000082010000}"/>
            </a:ext>
          </a:extLst>
        </xdr:cNvPr>
        <xdr:cNvSpPr txBox="1"/>
      </xdr:nvSpPr>
      <xdr:spPr>
        <a:xfrm>
          <a:off x="20199427" y="1341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25416</xdr:rowOff>
    </xdr:from>
    <xdr:ext cx="469744" cy="259045"/>
    <xdr:sp macro="" textlink="">
      <xdr:nvSpPr>
        <xdr:cNvPr id="387" name="n_3mainValue【消防施設】&#10;一人当たり面積">
          <a:extLst>
            <a:ext uri="{FF2B5EF4-FFF2-40B4-BE49-F238E27FC236}">
              <a16:creationId xmlns:a16="http://schemas.microsoft.com/office/drawing/2014/main" id="{00000000-0008-0000-0F00-000083010000}"/>
            </a:ext>
          </a:extLst>
        </xdr:cNvPr>
        <xdr:cNvSpPr txBox="1"/>
      </xdr:nvSpPr>
      <xdr:spPr>
        <a:xfrm>
          <a:off x="19310427" y="1339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2" name="【庁舎】&#10;有形固定資産減価償却率グラフ枠">
          <a:extLst>
            <a:ext uri="{FF2B5EF4-FFF2-40B4-BE49-F238E27FC236}">
              <a16:creationId xmlns:a16="http://schemas.microsoft.com/office/drawing/2014/main" id="{00000000-0008-0000-0F00-00009C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108</xdr:row>
      <xdr:rowOff>138249</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flipV="1">
          <a:off x="16318864"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414" name="【庁舎】&#10;有形固定資産減価償却率最小値テキスト">
          <a:extLst>
            <a:ext uri="{FF2B5EF4-FFF2-40B4-BE49-F238E27FC236}">
              <a16:creationId xmlns:a16="http://schemas.microsoft.com/office/drawing/2014/main" id="{00000000-0008-0000-0F00-00009E010000}"/>
            </a:ext>
          </a:extLst>
        </xdr:cNvPr>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405111" cy="259045"/>
    <xdr:sp macro="" textlink="">
      <xdr:nvSpPr>
        <xdr:cNvPr id="416" name="【庁舎】&#10;有形固定資産減価償却率最大値テキスト">
          <a:extLst>
            <a:ext uri="{FF2B5EF4-FFF2-40B4-BE49-F238E27FC236}">
              <a16:creationId xmlns:a16="http://schemas.microsoft.com/office/drawing/2014/main" id="{00000000-0008-0000-0F00-0000A0010000}"/>
            </a:ext>
          </a:extLst>
        </xdr:cNvPr>
        <xdr:cNvSpPr txBox="1"/>
      </xdr:nvSpPr>
      <xdr:spPr>
        <a:xfrm>
          <a:off x="16357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418" name="【庁舎】&#10;有形固定資産減価償却率平均値テキスト">
          <a:extLst>
            <a:ext uri="{FF2B5EF4-FFF2-40B4-BE49-F238E27FC236}">
              <a16:creationId xmlns:a16="http://schemas.microsoft.com/office/drawing/2014/main" id="{00000000-0008-0000-0F00-0000A2010000}"/>
            </a:ext>
          </a:extLst>
        </xdr:cNvPr>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12337</xdr:rowOff>
    </xdr:from>
    <xdr:to>
      <xdr:col>81</xdr:col>
      <xdr:colOff>101600</xdr:colOff>
      <xdr:row>104</xdr:row>
      <xdr:rowOff>113937</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5430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105064</xdr:rowOff>
    </xdr:from>
    <xdr:ext cx="405111" cy="259045"/>
    <xdr:sp macro="" textlink="">
      <xdr:nvSpPr>
        <xdr:cNvPr id="421" name="n_1aveValue【庁舎】&#10;有形固定資産減価償却率">
          <a:extLst>
            <a:ext uri="{FF2B5EF4-FFF2-40B4-BE49-F238E27FC236}">
              <a16:creationId xmlns:a16="http://schemas.microsoft.com/office/drawing/2014/main" id="{00000000-0008-0000-0F00-0000A5010000}"/>
            </a:ext>
          </a:extLst>
        </xdr:cNvPr>
        <xdr:cNvSpPr txBox="1"/>
      </xdr:nvSpPr>
      <xdr:spPr>
        <a:xfrm>
          <a:off x="152660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31931</xdr:rowOff>
    </xdr:from>
    <xdr:to>
      <xdr:col>76</xdr:col>
      <xdr:colOff>165100</xdr:colOff>
      <xdr:row>103</xdr:row>
      <xdr:rowOff>133531</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14541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124658</xdr:rowOff>
    </xdr:from>
    <xdr:ext cx="405111" cy="259045"/>
    <xdr:sp macro="" textlink="">
      <xdr:nvSpPr>
        <xdr:cNvPr id="423" name="n_2aveValue【庁舎】&#10;有形固定資産減価償却率">
          <a:extLst>
            <a:ext uri="{FF2B5EF4-FFF2-40B4-BE49-F238E27FC236}">
              <a16:creationId xmlns:a16="http://schemas.microsoft.com/office/drawing/2014/main" id="{00000000-0008-0000-0F00-0000A7010000}"/>
            </a:ext>
          </a:extLst>
        </xdr:cNvPr>
        <xdr:cNvSpPr txBox="1"/>
      </xdr:nvSpPr>
      <xdr:spPr>
        <a:xfrm>
          <a:off x="14389744"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64588</xdr:rowOff>
    </xdr:from>
    <xdr:to>
      <xdr:col>72</xdr:col>
      <xdr:colOff>38100</xdr:colOff>
      <xdr:row>103</xdr:row>
      <xdr:rowOff>166188</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3652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11265</xdr:rowOff>
    </xdr:from>
    <xdr:ext cx="405111" cy="259045"/>
    <xdr:sp macro="" textlink="">
      <xdr:nvSpPr>
        <xdr:cNvPr id="425" name="n_3aveValue【庁舎】&#10;有形固定資産減価償却率">
          <a:extLst>
            <a:ext uri="{FF2B5EF4-FFF2-40B4-BE49-F238E27FC236}">
              <a16:creationId xmlns:a16="http://schemas.microsoft.com/office/drawing/2014/main" id="{00000000-0008-0000-0F00-0000A9010000}"/>
            </a:ext>
          </a:extLst>
        </xdr:cNvPr>
        <xdr:cNvSpPr txBox="1"/>
      </xdr:nvSpPr>
      <xdr:spPr>
        <a:xfrm>
          <a:off x="13500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43362</xdr:rowOff>
    </xdr:from>
    <xdr:to>
      <xdr:col>81</xdr:col>
      <xdr:colOff>101600</xdr:colOff>
      <xdr:row>102</xdr:row>
      <xdr:rowOff>144962</xdr:rowOff>
    </xdr:to>
    <xdr:sp macro="" textlink="">
      <xdr:nvSpPr>
        <xdr:cNvPr id="431" name="楕円 430">
          <a:extLst>
            <a:ext uri="{FF2B5EF4-FFF2-40B4-BE49-F238E27FC236}">
              <a16:creationId xmlns:a16="http://schemas.microsoft.com/office/drawing/2014/main" id="{00000000-0008-0000-0F00-0000AF010000}"/>
            </a:ext>
          </a:extLst>
        </xdr:cNvPr>
        <xdr:cNvSpPr/>
      </xdr:nvSpPr>
      <xdr:spPr>
        <a:xfrm>
          <a:off x="15430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67855</xdr:rowOff>
    </xdr:from>
    <xdr:to>
      <xdr:col>76</xdr:col>
      <xdr:colOff>165100</xdr:colOff>
      <xdr:row>102</xdr:row>
      <xdr:rowOff>169455</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14541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94162</xdr:rowOff>
    </xdr:from>
    <xdr:to>
      <xdr:col>81</xdr:col>
      <xdr:colOff>50800</xdr:colOff>
      <xdr:row>102</xdr:row>
      <xdr:rowOff>118655</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flipV="1">
          <a:off x="14592300" y="1758206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22134</xdr:rowOff>
    </xdr:from>
    <xdr:to>
      <xdr:col>72</xdr:col>
      <xdr:colOff>38100</xdr:colOff>
      <xdr:row>104</xdr:row>
      <xdr:rowOff>123734</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3652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118655</xdr:rowOff>
    </xdr:from>
    <xdr:to>
      <xdr:col>76</xdr:col>
      <xdr:colOff>114300</xdr:colOff>
      <xdr:row>104</xdr:row>
      <xdr:rowOff>72934</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flipV="1">
          <a:off x="13703300" y="17606555"/>
          <a:ext cx="889000" cy="29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161489</xdr:rowOff>
    </xdr:from>
    <xdr:ext cx="405111" cy="259045"/>
    <xdr:sp macro="" textlink="">
      <xdr:nvSpPr>
        <xdr:cNvPr id="436" name="n_1mainValue【庁舎】&#10;有形固定資産減価償却率">
          <a:extLst>
            <a:ext uri="{FF2B5EF4-FFF2-40B4-BE49-F238E27FC236}">
              <a16:creationId xmlns:a16="http://schemas.microsoft.com/office/drawing/2014/main" id="{00000000-0008-0000-0F00-0000B4010000}"/>
            </a:ext>
          </a:extLst>
        </xdr:cNvPr>
        <xdr:cNvSpPr txBox="1"/>
      </xdr:nvSpPr>
      <xdr:spPr>
        <a:xfrm>
          <a:off x="152660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14532</xdr:rowOff>
    </xdr:from>
    <xdr:ext cx="405111" cy="259045"/>
    <xdr:sp macro="" textlink="">
      <xdr:nvSpPr>
        <xdr:cNvPr id="437" name="n_2mainValue【庁舎】&#10;有形固定資産減価償却率">
          <a:extLst>
            <a:ext uri="{FF2B5EF4-FFF2-40B4-BE49-F238E27FC236}">
              <a16:creationId xmlns:a16="http://schemas.microsoft.com/office/drawing/2014/main" id="{00000000-0008-0000-0F00-0000B5010000}"/>
            </a:ext>
          </a:extLst>
        </xdr:cNvPr>
        <xdr:cNvSpPr txBox="1"/>
      </xdr:nvSpPr>
      <xdr:spPr>
        <a:xfrm>
          <a:off x="143897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114861</xdr:rowOff>
    </xdr:from>
    <xdr:ext cx="405111" cy="259045"/>
    <xdr:sp macro="" textlink="">
      <xdr:nvSpPr>
        <xdr:cNvPr id="438" name="n_3mainValue【庁舎】&#10;有形固定資産減価償却率">
          <a:extLst>
            <a:ext uri="{FF2B5EF4-FFF2-40B4-BE49-F238E27FC236}">
              <a16:creationId xmlns:a16="http://schemas.microsoft.com/office/drawing/2014/main" id="{00000000-0008-0000-0F00-0000B6010000}"/>
            </a:ext>
          </a:extLst>
        </xdr:cNvPr>
        <xdr:cNvSpPr txBox="1"/>
      </xdr:nvSpPr>
      <xdr:spPr>
        <a:xfrm>
          <a:off x="13500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3" name="【庁舎】&#10;一人当たり面積グラフ枠">
          <a:extLst>
            <a:ext uri="{FF2B5EF4-FFF2-40B4-BE49-F238E27FC236}">
              <a16:creationId xmlns:a16="http://schemas.microsoft.com/office/drawing/2014/main" id="{00000000-0008-0000-0F00-0000CF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54973</xdr:rowOff>
    </xdr:from>
    <xdr:to>
      <xdr:col>116</xdr:col>
      <xdr:colOff>62864</xdr:colOff>
      <xdr:row>107</xdr:row>
      <xdr:rowOff>164374</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flipV="1">
          <a:off x="22160864" y="1719997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168201</xdr:rowOff>
    </xdr:from>
    <xdr:ext cx="469744" cy="259045"/>
    <xdr:sp macro="" textlink="">
      <xdr:nvSpPr>
        <xdr:cNvPr id="465" name="【庁舎】&#10;一人当たり面積最小値テキスト">
          <a:extLst>
            <a:ext uri="{FF2B5EF4-FFF2-40B4-BE49-F238E27FC236}">
              <a16:creationId xmlns:a16="http://schemas.microsoft.com/office/drawing/2014/main" id="{00000000-0008-0000-0F00-0000D1010000}"/>
            </a:ext>
          </a:extLst>
        </xdr:cNvPr>
        <xdr:cNvSpPr txBox="1"/>
      </xdr:nvSpPr>
      <xdr:spPr>
        <a:xfrm>
          <a:off x="22199600" y="185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164374</xdr:rowOff>
    </xdr:from>
    <xdr:to>
      <xdr:col>116</xdr:col>
      <xdr:colOff>152400</xdr:colOff>
      <xdr:row>107</xdr:row>
      <xdr:rowOff>164374</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22072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1650</xdr:rowOff>
    </xdr:from>
    <xdr:ext cx="469744" cy="259045"/>
    <xdr:sp macro="" textlink="">
      <xdr:nvSpPr>
        <xdr:cNvPr id="467" name="【庁舎】&#10;一人当たり面積最大値テキスト">
          <a:extLst>
            <a:ext uri="{FF2B5EF4-FFF2-40B4-BE49-F238E27FC236}">
              <a16:creationId xmlns:a16="http://schemas.microsoft.com/office/drawing/2014/main" id="{00000000-0008-0000-0F00-0000D3010000}"/>
            </a:ext>
          </a:extLst>
        </xdr:cNvPr>
        <xdr:cNvSpPr txBox="1"/>
      </xdr:nvSpPr>
      <xdr:spPr>
        <a:xfrm>
          <a:off x="22199600" y="1697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54973</xdr:rowOff>
    </xdr:from>
    <xdr:to>
      <xdr:col>116</xdr:col>
      <xdr:colOff>152400</xdr:colOff>
      <xdr:row>100</xdr:row>
      <xdr:rowOff>54973</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22072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105064</xdr:rowOff>
    </xdr:from>
    <xdr:ext cx="469744" cy="259045"/>
    <xdr:sp macro="" textlink="">
      <xdr:nvSpPr>
        <xdr:cNvPr id="469" name="【庁舎】&#10;一人当たり面積平均値テキスト">
          <a:extLst>
            <a:ext uri="{FF2B5EF4-FFF2-40B4-BE49-F238E27FC236}">
              <a16:creationId xmlns:a16="http://schemas.microsoft.com/office/drawing/2014/main" id="{00000000-0008-0000-0F00-0000D5010000}"/>
            </a:ext>
          </a:extLst>
        </xdr:cNvPr>
        <xdr:cNvSpPr txBox="1"/>
      </xdr:nvSpPr>
      <xdr:spPr>
        <a:xfrm>
          <a:off x="22199600" y="18107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126637</xdr:rowOff>
    </xdr:from>
    <xdr:to>
      <xdr:col>116</xdr:col>
      <xdr:colOff>114300</xdr:colOff>
      <xdr:row>106</xdr:row>
      <xdr:rowOff>56787</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221107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110308</xdr:rowOff>
    </xdr:from>
    <xdr:to>
      <xdr:col>112</xdr:col>
      <xdr:colOff>38100</xdr:colOff>
      <xdr:row>106</xdr:row>
      <xdr:rowOff>40458</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2127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31585</xdr:rowOff>
    </xdr:from>
    <xdr:ext cx="469744" cy="259045"/>
    <xdr:sp macro="" textlink="">
      <xdr:nvSpPr>
        <xdr:cNvPr id="472" name="n_1aveValue【庁舎】&#10;一人当たり面積">
          <a:extLst>
            <a:ext uri="{FF2B5EF4-FFF2-40B4-BE49-F238E27FC236}">
              <a16:creationId xmlns:a16="http://schemas.microsoft.com/office/drawing/2014/main" id="{00000000-0008-0000-0F00-0000D8010000}"/>
            </a:ext>
          </a:extLst>
        </xdr:cNvPr>
        <xdr:cNvSpPr txBox="1"/>
      </xdr:nvSpPr>
      <xdr:spPr>
        <a:xfrm>
          <a:off x="21075727" y="1820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15602</xdr:rowOff>
    </xdr:from>
    <xdr:to>
      <xdr:col>107</xdr:col>
      <xdr:colOff>101600</xdr:colOff>
      <xdr:row>106</xdr:row>
      <xdr:rowOff>117202</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108329</xdr:rowOff>
    </xdr:from>
    <xdr:ext cx="469744" cy="259045"/>
    <xdr:sp macro="" textlink="">
      <xdr:nvSpPr>
        <xdr:cNvPr id="474" name="n_2aveValue【庁舎】&#10;一人当たり面積">
          <a:extLst>
            <a:ext uri="{FF2B5EF4-FFF2-40B4-BE49-F238E27FC236}">
              <a16:creationId xmlns:a16="http://schemas.microsoft.com/office/drawing/2014/main" id="{00000000-0008-0000-0F00-0000DA010000}"/>
            </a:ext>
          </a:extLst>
        </xdr:cNvPr>
        <xdr:cNvSpPr txBox="1"/>
      </xdr:nvSpPr>
      <xdr:spPr>
        <a:xfrm>
          <a:off x="20199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4173</xdr:rowOff>
    </xdr:from>
    <xdr:to>
      <xdr:col>102</xdr:col>
      <xdr:colOff>165100</xdr:colOff>
      <xdr:row>106</xdr:row>
      <xdr:rowOff>105773</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19494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96900</xdr:rowOff>
    </xdr:from>
    <xdr:ext cx="469744" cy="259045"/>
    <xdr:sp macro="" textlink="">
      <xdr:nvSpPr>
        <xdr:cNvPr id="476" name="n_3aveValue【庁舎】&#10;一人当たり面積">
          <a:extLst>
            <a:ext uri="{FF2B5EF4-FFF2-40B4-BE49-F238E27FC236}">
              <a16:creationId xmlns:a16="http://schemas.microsoft.com/office/drawing/2014/main" id="{00000000-0008-0000-0F00-0000DC010000}"/>
            </a:ext>
          </a:extLst>
        </xdr:cNvPr>
        <xdr:cNvSpPr txBox="1"/>
      </xdr:nvSpPr>
      <xdr:spPr>
        <a:xfrm>
          <a:off x="19310427" y="1827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58057</xdr:rowOff>
    </xdr:from>
    <xdr:to>
      <xdr:col>112</xdr:col>
      <xdr:colOff>38100</xdr:colOff>
      <xdr:row>105</xdr:row>
      <xdr:rowOff>159657</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21272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64588</xdr:rowOff>
    </xdr:from>
    <xdr:to>
      <xdr:col>107</xdr:col>
      <xdr:colOff>101600</xdr:colOff>
      <xdr:row>105</xdr:row>
      <xdr:rowOff>166188</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20383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108857</xdr:rowOff>
    </xdr:from>
    <xdr:to>
      <xdr:col>111</xdr:col>
      <xdr:colOff>177800</xdr:colOff>
      <xdr:row>105</xdr:row>
      <xdr:rowOff>115388</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20434300" y="1811110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23768</xdr:rowOff>
    </xdr:from>
    <xdr:to>
      <xdr:col>102</xdr:col>
      <xdr:colOff>165100</xdr:colOff>
      <xdr:row>105</xdr:row>
      <xdr:rowOff>125368</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19494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74568</xdr:rowOff>
    </xdr:from>
    <xdr:to>
      <xdr:col>107</xdr:col>
      <xdr:colOff>50800</xdr:colOff>
      <xdr:row>105</xdr:row>
      <xdr:rowOff>115388</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9545300" y="18076818"/>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4734</xdr:rowOff>
    </xdr:from>
    <xdr:ext cx="469744" cy="259045"/>
    <xdr:sp macro="" textlink="">
      <xdr:nvSpPr>
        <xdr:cNvPr id="487" name="n_1mainValue【庁舎】&#10;一人当たり面積">
          <a:extLst>
            <a:ext uri="{FF2B5EF4-FFF2-40B4-BE49-F238E27FC236}">
              <a16:creationId xmlns:a16="http://schemas.microsoft.com/office/drawing/2014/main" id="{00000000-0008-0000-0F00-0000E7010000}"/>
            </a:ext>
          </a:extLst>
        </xdr:cNvPr>
        <xdr:cNvSpPr txBox="1"/>
      </xdr:nvSpPr>
      <xdr:spPr>
        <a:xfrm>
          <a:off x="21075727" y="1783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11265</xdr:rowOff>
    </xdr:from>
    <xdr:ext cx="469744" cy="259045"/>
    <xdr:sp macro="" textlink="">
      <xdr:nvSpPr>
        <xdr:cNvPr id="488" name="n_2mainValue【庁舎】&#10;一人当たり面積">
          <a:extLst>
            <a:ext uri="{FF2B5EF4-FFF2-40B4-BE49-F238E27FC236}">
              <a16:creationId xmlns:a16="http://schemas.microsoft.com/office/drawing/2014/main" id="{00000000-0008-0000-0F00-0000E8010000}"/>
            </a:ext>
          </a:extLst>
        </xdr:cNvPr>
        <xdr:cNvSpPr txBox="1"/>
      </xdr:nvSpPr>
      <xdr:spPr>
        <a:xfrm>
          <a:off x="20199427" y="1784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141895</xdr:rowOff>
    </xdr:from>
    <xdr:ext cx="469744" cy="259045"/>
    <xdr:sp macro="" textlink="">
      <xdr:nvSpPr>
        <xdr:cNvPr id="489" name="n_3mainValue【庁舎】&#10;一人当たり面積">
          <a:extLst>
            <a:ext uri="{FF2B5EF4-FFF2-40B4-BE49-F238E27FC236}">
              <a16:creationId xmlns:a16="http://schemas.microsoft.com/office/drawing/2014/main" id="{00000000-0008-0000-0F00-0000E9010000}"/>
            </a:ext>
          </a:extLst>
        </xdr:cNvPr>
        <xdr:cNvSpPr txBox="1"/>
      </xdr:nvSpPr>
      <xdr:spPr>
        <a:xfrm>
          <a:off x="19310427" y="1780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有形固定資産に係る減価償却率については軒並み高い数値となっている。また、一人当たりの公共施設等の一人当たりの面積については施設ごとにばらつきが見えた。</a:t>
          </a:r>
          <a:endParaRPr lang="ja-JP" altLang="ja-JP" sz="1400">
            <a:effectLst/>
          </a:endParaRPr>
        </a:p>
        <a:p>
          <a:r>
            <a:rPr kumimoji="1" lang="ja-JP" altLang="ja-JP" sz="1100">
              <a:solidFill>
                <a:schemeClr val="dk1"/>
              </a:solidFill>
              <a:effectLst/>
              <a:latin typeface="+mn-lt"/>
              <a:ea typeface="+mn-ea"/>
              <a:cs typeface="+mn-cs"/>
            </a:rPr>
            <a:t>今後、公共施設等管理総合計画等に基づき、利用状況</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必要性に応じて、施設の更新や廃止、公共施設配置の適正化に努める。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16,285
16,232
82.16
7,374,320
7,268,205
91,092
4,704,084
6,318,485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財政力指数については若干の改善がみられたが、類似団体平均と比較して大きく下回っている。平成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年度から低い数値で推移しており、財政力の脆弱さがうかがえる。財政力指数が低いということは、自主財源が低いということでもある。本町の人口は減少が続いており、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日時点で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16,174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人となって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いる。高齢化率については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である。総合計画の実現に向けて、町有地への企業誘致を推進するとともに、若者定住対策を重点的に進め、税収の増加を図る。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9978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5365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44450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61685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値が低いほど独自政策のために使える一般財源が多いことを示すが、当町においては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ポイントの減となり、若干の改善が見られたものの、依然として財政が硬直化した状態にある。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経常収入が少なく、余剰財源がない状況にあることから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、経常収支の改善に向けて、今後は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税収等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を増やすための取り組みや事業見直し、公共施設の適正配置に努め財政の健全化を図る。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167132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30358"/>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85090</xdr:rowOff>
    </xdr:from>
    <xdr:to>
      <xdr:col>23</xdr:col>
      <xdr:colOff>133350</xdr:colOff>
      <xdr:row>65</xdr:row>
      <xdr:rowOff>94742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22934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89679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1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94742</xdr:rowOff>
    </xdr:from>
    <xdr:to>
      <xdr:col>19</xdr:col>
      <xdr:colOff>133350</xdr:colOff>
      <xdr:row>65</xdr:row>
      <xdr:rowOff>118872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23899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53848</xdr:rowOff>
    </xdr:from>
    <xdr:to>
      <xdr:col>19</xdr:col>
      <xdr:colOff>184150</xdr:colOff>
      <xdr:row>63</xdr:row>
      <xdr:rowOff>155448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165625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118872</xdr:rowOff>
    </xdr:from>
    <xdr:to>
      <xdr:col>15</xdr:col>
      <xdr:colOff>82550</xdr:colOff>
      <xdr:row>66</xdr:row>
      <xdr:rowOff>53594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26312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10414</xdr:rowOff>
    </xdr:from>
    <xdr:to>
      <xdr:col>15</xdr:col>
      <xdr:colOff>133350</xdr:colOff>
      <xdr:row>63</xdr:row>
      <xdr:rowOff>112014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122191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43942</xdr:rowOff>
    </xdr:from>
    <xdr:to>
      <xdr:col>11</xdr:col>
      <xdr:colOff>31750</xdr:colOff>
      <xdr:row>66</xdr:row>
      <xdr:rowOff>53594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35964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34290</xdr:rowOff>
    </xdr:from>
    <xdr:to>
      <xdr:col>23</xdr:col>
      <xdr:colOff>184150</xdr:colOff>
      <xdr:row>65</xdr:row>
      <xdr:rowOff>135890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101617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7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43942</xdr:rowOff>
    </xdr:from>
    <xdr:to>
      <xdr:col>19</xdr:col>
      <xdr:colOff>184150</xdr:colOff>
      <xdr:row>65</xdr:row>
      <xdr:rowOff>145542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130319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68072</xdr:rowOff>
    </xdr:from>
    <xdr:to>
      <xdr:col>15</xdr:col>
      <xdr:colOff>133350</xdr:colOff>
      <xdr:row>65</xdr:row>
      <xdr:rowOff>169672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154449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2794</xdr:rowOff>
    </xdr:from>
    <xdr:to>
      <xdr:col>11</xdr:col>
      <xdr:colOff>82550</xdr:colOff>
      <xdr:row>66</xdr:row>
      <xdr:rowOff>104394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89171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164592</xdr:rowOff>
    </xdr:from>
    <xdr:to>
      <xdr:col>7</xdr:col>
      <xdr:colOff>31750</xdr:colOff>
      <xdr:row>66</xdr:row>
      <xdr:rowOff>94742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79519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年度決算においても人件費・物件費等の合計額の人口１人当たりの金額が類似団体平均を下回った。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人件費・物件費ともにほぼ横ばいとなり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、依然低い数値となっている。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推移としては、第五次涌谷町行政改革大綱に基づき、業務の民間委託化を推進していることから、委託料等（物件費）の上昇が見込まれる。これらも含め単なる性質のシフトにとどまることなく、経費を抑制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147532</xdr:rowOff>
    </xdr:from>
    <xdr:to>
      <xdr:col>23</xdr:col>
      <xdr:colOff>133350</xdr:colOff>
      <xdr:row>89</xdr:row>
      <xdr:rowOff>97830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92082"/>
          <a:ext cx="0" cy="1664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69907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2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97830</xdr:rowOff>
    </xdr:from>
    <xdr:to>
      <xdr:col>24</xdr:col>
      <xdr:colOff>12700</xdr:colOff>
      <xdr:row>89</xdr:row>
      <xdr:rowOff>97830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5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62459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147532</xdr:rowOff>
    </xdr:from>
    <xdr:to>
      <xdr:col>24</xdr:col>
      <xdr:colOff>12700</xdr:colOff>
      <xdr:row>79</xdr:row>
      <xdr:rowOff>147532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9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4302</xdr:rowOff>
    </xdr:from>
    <xdr:to>
      <xdr:col>23</xdr:col>
      <xdr:colOff>133350</xdr:colOff>
      <xdr:row>81</xdr:row>
      <xdr:rowOff>14436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891752"/>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110368</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69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138291</xdr:rowOff>
    </xdr:from>
    <xdr:to>
      <xdr:col>23</xdr:col>
      <xdr:colOff>184150</xdr:colOff>
      <xdr:row>83</xdr:row>
      <xdr:rowOff>68441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124413</xdr:rowOff>
    </xdr:from>
    <xdr:to>
      <xdr:col>19</xdr:col>
      <xdr:colOff>133350</xdr:colOff>
      <xdr:row>81</xdr:row>
      <xdr:rowOff>4302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40413"/>
          <a:ext cx="889000" cy="5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123594</xdr:rowOff>
    </xdr:from>
    <xdr:to>
      <xdr:col>19</xdr:col>
      <xdr:colOff>184150</xdr:colOff>
      <xdr:row>83</xdr:row>
      <xdr:rowOff>53744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38521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68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124413</xdr:rowOff>
    </xdr:from>
    <xdr:to>
      <xdr:col>15</xdr:col>
      <xdr:colOff>82550</xdr:colOff>
      <xdr:row>81</xdr:row>
      <xdr:rowOff>20182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840413"/>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108462</xdr:rowOff>
    </xdr:from>
    <xdr:to>
      <xdr:col>15</xdr:col>
      <xdr:colOff>133350</xdr:colOff>
      <xdr:row>83</xdr:row>
      <xdr:rowOff>38612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6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23389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5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99983</xdr:rowOff>
    </xdr:from>
    <xdr:to>
      <xdr:col>11</xdr:col>
      <xdr:colOff>31750</xdr:colOff>
      <xdr:row>81</xdr:row>
      <xdr:rowOff>20182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15983"/>
          <a:ext cx="889000" cy="9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155918</xdr:rowOff>
    </xdr:from>
    <xdr:to>
      <xdr:col>11</xdr:col>
      <xdr:colOff>82550</xdr:colOff>
      <xdr:row>82</xdr:row>
      <xdr:rowOff>86068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4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70845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2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167004</xdr:rowOff>
    </xdr:from>
    <xdr:to>
      <xdr:col>7</xdr:col>
      <xdr:colOff>31750</xdr:colOff>
      <xdr:row>87</xdr:row>
      <xdr:rowOff>97154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91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81931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9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135086</xdr:rowOff>
    </xdr:from>
    <xdr:to>
      <xdr:col>23</xdr:col>
      <xdr:colOff>184150</xdr:colOff>
      <xdr:row>81</xdr:row>
      <xdr:rowOff>65236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5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151613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69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124952</xdr:rowOff>
    </xdr:from>
    <xdr:to>
      <xdr:col>19</xdr:col>
      <xdr:colOff>184150</xdr:colOff>
      <xdr:row>81</xdr:row>
      <xdr:rowOff>55102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4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65279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0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73613</xdr:rowOff>
    </xdr:from>
    <xdr:to>
      <xdr:col>15</xdr:col>
      <xdr:colOff>133350</xdr:colOff>
      <xdr:row>81</xdr:row>
      <xdr:rowOff>3763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78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13940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5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140832</xdr:rowOff>
    </xdr:from>
    <xdr:to>
      <xdr:col>11</xdr:col>
      <xdr:colOff>82550</xdr:colOff>
      <xdr:row>81</xdr:row>
      <xdr:rowOff>70982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81159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2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49183</xdr:rowOff>
    </xdr:from>
    <xdr:to>
      <xdr:col>7</xdr:col>
      <xdr:colOff>31750</xdr:colOff>
      <xdr:row>80</xdr:row>
      <xdr:rowOff>150783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6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160960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3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従来から低い水準で推移しており、平成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年度においては、前年度と同じ数値となったが、依然として全国平均を下回っている。また、類似団体の中でも低水準となっていることから、今後も引き続き給与水準の適正化に努める。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70757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42834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7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70757</xdr:rowOff>
    </xdr:from>
    <xdr:to>
      <xdr:col>81</xdr:col>
      <xdr:colOff>133350</xdr:colOff>
      <xdr:row>90</xdr:row>
      <xdr:rowOff>70757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50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64407</xdr:rowOff>
    </xdr:from>
    <xdr:to>
      <xdr:col>81</xdr:col>
      <xdr:colOff>44450</xdr:colOff>
      <xdr:row>83</xdr:row>
      <xdr:rowOff>64407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294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57348</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8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83</xdr:row>
      <xdr:rowOff>81643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2947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81643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2602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11793</xdr:rowOff>
    </xdr:from>
    <xdr:to>
      <xdr:col>68</xdr:col>
      <xdr:colOff>152400</xdr:colOff>
      <xdr:row>83</xdr:row>
      <xdr:rowOff>29936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07069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136979</xdr:rowOff>
    </xdr:from>
    <xdr:to>
      <xdr:col>68</xdr:col>
      <xdr:colOff>203200</xdr:colOff>
      <xdr:row>87</xdr:row>
      <xdr:rowOff>67129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13607</xdr:rowOff>
    </xdr:from>
    <xdr:to>
      <xdr:col>81</xdr:col>
      <xdr:colOff>95250</xdr:colOff>
      <xdr:row>83</xdr:row>
      <xdr:rowOff>115207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30134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13607</xdr:rowOff>
    </xdr:from>
    <xdr:to>
      <xdr:col>77</xdr:col>
      <xdr:colOff>95250</xdr:colOff>
      <xdr:row>83</xdr:row>
      <xdr:rowOff>115207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125384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132443</xdr:rowOff>
    </xdr:from>
    <xdr:to>
      <xdr:col>64</xdr:col>
      <xdr:colOff>152400</xdr:colOff>
      <xdr:row>82</xdr:row>
      <xdr:rowOff>62593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72770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7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類似団体平均並みの水準といえる。職員数は、公営企業会計部門も含めた総数で、前年より</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人減の</a:t>
          </a:r>
          <a:r>
            <a:rPr kumimoji="1" lang="en-US" altLang="ja-JP" sz="1300">
              <a:latin typeface="ＭＳ Ｐゴシック" panose="020B0600070205080204" pitchFamily="50" charset="-128"/>
              <a:ea typeface="ＭＳ Ｐゴシック" panose="020B0600070205080204" pitchFamily="50" charset="-128"/>
            </a:rPr>
            <a:t>328</a:t>
          </a:r>
          <a:r>
            <a:rPr kumimoji="1" lang="ja-JP" altLang="en-US" sz="1300">
              <a:latin typeface="ＭＳ Ｐゴシック" panose="020B0600070205080204" pitchFamily="50" charset="-128"/>
              <a:ea typeface="ＭＳ Ｐゴシック" panose="020B0600070205080204" pitchFamily="50" charset="-128"/>
            </a:rPr>
            <a:t>人となった。</a:t>
          </a:r>
        </a:p>
        <a:p>
          <a:r>
            <a:rPr kumimoji="1" lang="ja-JP" altLang="en-US" sz="1300">
              <a:latin typeface="ＭＳ Ｐゴシック" panose="020B0600070205080204" pitchFamily="50" charset="-128"/>
              <a:ea typeface="ＭＳ Ｐゴシック" panose="020B0600070205080204" pitchFamily="50" charset="-128"/>
            </a:rPr>
            <a:t>普通会計部門においては、地方分権の推進や制度改正等による業務量増加や定年退職の増により、職員一人ひとりの負担は大きくなっている。また、退職者不補充の期間の影響もあり、人材育成が伴わず、全体的に技能低下が危惧される。新規採用などを増やしてきたが、年金支給開始年齢の引き上げに伴う再任用職員の増も考えられることから、今後も雇用のバランスを考慮した定員管理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120106</xdr:rowOff>
    </xdr:from>
    <xdr:to>
      <xdr:col>81</xdr:col>
      <xdr:colOff>44450</xdr:colOff>
      <xdr:row>66</xdr:row>
      <xdr:rowOff>89444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64206"/>
          <a:ext cx="0" cy="1340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61521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3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89444</xdr:rowOff>
    </xdr:from>
    <xdr:to>
      <xdr:col>81</xdr:col>
      <xdr:colOff>133350</xdr:colOff>
      <xdr:row>66</xdr:row>
      <xdr:rowOff>89444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35033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120106</xdr:rowOff>
    </xdr:from>
    <xdr:to>
      <xdr:col>81</xdr:col>
      <xdr:colOff>133350</xdr:colOff>
      <xdr:row>58</xdr:row>
      <xdr:rowOff>120106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6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81462</xdr:rowOff>
    </xdr:from>
    <xdr:to>
      <xdr:col>81</xdr:col>
      <xdr:colOff>44450</xdr:colOff>
      <xdr:row>61</xdr:row>
      <xdr:rowOff>91803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39912"/>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74567</xdr:rowOff>
    </xdr:from>
    <xdr:to>
      <xdr:col>77</xdr:col>
      <xdr:colOff>44450</xdr:colOff>
      <xdr:row>61</xdr:row>
      <xdr:rowOff>81462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3301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123479</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3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74567</xdr:rowOff>
    </xdr:from>
    <xdr:to>
      <xdr:col>72</xdr:col>
      <xdr:colOff>203200</xdr:colOff>
      <xdr:row>61</xdr:row>
      <xdr:rowOff>95250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53301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36649</xdr:rowOff>
    </xdr:from>
    <xdr:to>
      <xdr:col>68</xdr:col>
      <xdr:colOff>152400</xdr:colOff>
      <xdr:row>61</xdr:row>
      <xdr:rowOff>95250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95099"/>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100421</xdr:rowOff>
    </xdr:from>
    <xdr:to>
      <xdr:col>68</xdr:col>
      <xdr:colOff>203200</xdr:colOff>
      <xdr:row>61</xdr:row>
      <xdr:rowOff>30571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40748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33201</xdr:rowOff>
    </xdr:from>
    <xdr:to>
      <xdr:col>64</xdr:col>
      <xdr:colOff>152400</xdr:colOff>
      <xdr:row>60</xdr:row>
      <xdr:rowOff>134801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144978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41003</xdr:rowOff>
    </xdr:from>
    <xdr:to>
      <xdr:col>81</xdr:col>
      <xdr:colOff>95250</xdr:colOff>
      <xdr:row>61</xdr:row>
      <xdr:rowOff>142603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13080</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7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30662</xdr:rowOff>
    </xdr:from>
    <xdr:to>
      <xdr:col>77</xdr:col>
      <xdr:colOff>95250</xdr:colOff>
      <xdr:row>61</xdr:row>
      <xdr:rowOff>132262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117039</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575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23767</xdr:rowOff>
    </xdr:from>
    <xdr:to>
      <xdr:col>73</xdr:col>
      <xdr:colOff>44450</xdr:colOff>
      <xdr:row>61</xdr:row>
      <xdr:rowOff>125367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110144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44450</xdr:rowOff>
    </xdr:from>
    <xdr:to>
      <xdr:col>68</xdr:col>
      <xdr:colOff>203200</xdr:colOff>
      <xdr:row>61</xdr:row>
      <xdr:rowOff>146050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130827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157299</xdr:rowOff>
    </xdr:from>
    <xdr:to>
      <xdr:col>64</xdr:col>
      <xdr:colOff>152400</xdr:colOff>
      <xdr:row>61</xdr:row>
      <xdr:rowOff>87449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72226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年度は実質公債費比率が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ﾎﾟｲﾝﾄ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ﾎﾟｲﾝﾄ上回った。標準財政規模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縮小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元利償還金や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公営企業の地方債に充当したと認められる繰入金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が減少しており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、単年度で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ﾎﾟｲﾝﾄの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今後、償還とのバランスを取りながら、計画的な地方債発行等を行うことにより、数値の抑制に努める。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110490</xdr:rowOff>
    </xdr:from>
    <xdr:to>
      <xdr:col>81</xdr:col>
      <xdr:colOff>44450</xdr:colOff>
      <xdr:row>45</xdr:row>
      <xdr:rowOff>90170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541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25417</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110490</xdr:rowOff>
    </xdr:from>
    <xdr:to>
      <xdr:col>81</xdr:col>
      <xdr:colOff>133350</xdr:colOff>
      <xdr:row>37</xdr:row>
      <xdr:rowOff>110490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12277</xdr:rowOff>
    </xdr:from>
    <xdr:to>
      <xdr:col>81</xdr:col>
      <xdr:colOff>44450</xdr:colOff>
      <xdr:row>44</xdr:row>
      <xdr:rowOff>52494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55607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63517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7092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127423</xdr:rowOff>
    </xdr:from>
    <xdr:to>
      <xdr:col>77</xdr:col>
      <xdr:colOff>44450</xdr:colOff>
      <xdr:row>44</xdr:row>
      <xdr:rowOff>52494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49977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46990</xdr:rowOff>
    </xdr:from>
    <xdr:to>
      <xdr:col>77</xdr:col>
      <xdr:colOff>95250</xdr:colOff>
      <xdr:row>42</xdr:row>
      <xdr:rowOff>148590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158767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01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22860</xdr:rowOff>
    </xdr:from>
    <xdr:to>
      <xdr:col>72</xdr:col>
      <xdr:colOff>203200</xdr:colOff>
      <xdr:row>43</xdr:row>
      <xdr:rowOff>127423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39521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63077</xdr:rowOff>
    </xdr:from>
    <xdr:to>
      <xdr:col>73</xdr:col>
      <xdr:colOff>44450</xdr:colOff>
      <xdr:row>42</xdr:row>
      <xdr:rowOff>164677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3404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43</xdr:row>
      <xdr:rowOff>22860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3228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132927</xdr:rowOff>
    </xdr:from>
    <xdr:to>
      <xdr:col>81</xdr:col>
      <xdr:colOff>95250</xdr:colOff>
      <xdr:row>44</xdr:row>
      <xdr:rowOff>63077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105004</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47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1694</xdr:rowOff>
    </xdr:from>
    <xdr:to>
      <xdr:col>77</xdr:col>
      <xdr:colOff>95250</xdr:colOff>
      <xdr:row>44</xdr:row>
      <xdr:rowOff>103294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88071</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76623</xdr:rowOff>
    </xdr:from>
    <xdr:to>
      <xdr:col>73</xdr:col>
      <xdr:colOff>44450</xdr:colOff>
      <xdr:row>44</xdr:row>
      <xdr:rowOff>6773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163000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143510</xdr:rowOff>
    </xdr:from>
    <xdr:to>
      <xdr:col>68</xdr:col>
      <xdr:colOff>203200</xdr:colOff>
      <xdr:row>43</xdr:row>
      <xdr:rowOff>73660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58437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ﾎﾟｲﾝﾄ上回っている。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年度に始まった工場立地基盤整備事業や小学校統合に伴う改修事業に係る地方債の借入に伴い、平成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年度以降数値が悪化した。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充当可能財源が減少しているものの、公営企業債等繰入見込額や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組合負担等見込額の減少により、平成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ﾎﾟｲﾝﾄ改善したが、類似団体と比較すると、依然高い数値となっている。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地方債の借入と公債費のバランスに注視していく。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10946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46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154473</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5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10946</xdr:rowOff>
    </xdr:from>
    <xdr:to>
      <xdr:col>81</xdr:col>
      <xdr:colOff>133350</xdr:colOff>
      <xdr:row>22</xdr:row>
      <xdr:rowOff>10946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8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83397</xdr:rowOff>
    </xdr:from>
    <xdr:to>
      <xdr:col>81</xdr:col>
      <xdr:colOff>44450</xdr:colOff>
      <xdr:row>17</xdr:row>
      <xdr:rowOff>160383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998047"/>
          <a:ext cx="838200" cy="7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149575</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54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133048</xdr:rowOff>
    </xdr:from>
    <xdr:to>
      <xdr:col>81</xdr:col>
      <xdr:colOff>95250</xdr:colOff>
      <xdr:row>16</xdr:row>
      <xdr:rowOff>63198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160383</xdr:rowOff>
    </xdr:from>
    <xdr:to>
      <xdr:col>77</xdr:col>
      <xdr:colOff>44450</xdr:colOff>
      <xdr:row>18</xdr:row>
      <xdr:rowOff>94645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3075033"/>
          <a:ext cx="889000" cy="10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159476</xdr:rowOff>
    </xdr:from>
    <xdr:to>
      <xdr:col>77</xdr:col>
      <xdr:colOff>95250</xdr:colOff>
      <xdr:row>16</xdr:row>
      <xdr:rowOff>89626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99803</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50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75112</xdr:rowOff>
    </xdr:from>
    <xdr:to>
      <xdr:col>72</xdr:col>
      <xdr:colOff>203200</xdr:colOff>
      <xdr:row>18</xdr:row>
      <xdr:rowOff>94645</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3161212"/>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35137</xdr:rowOff>
    </xdr:from>
    <xdr:to>
      <xdr:col>73</xdr:col>
      <xdr:colOff>44450</xdr:colOff>
      <xdr:row>16</xdr:row>
      <xdr:rowOff>136737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146914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50074</xdr:rowOff>
    </xdr:from>
    <xdr:to>
      <xdr:col>68</xdr:col>
      <xdr:colOff>152400</xdr:colOff>
      <xdr:row>18</xdr:row>
      <xdr:rowOff>75112</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2964724"/>
          <a:ext cx="889000" cy="19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146914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153731</xdr:rowOff>
    </xdr:from>
    <xdr:to>
      <xdr:col>64</xdr:col>
      <xdr:colOff>152400</xdr:colOff>
      <xdr:row>16</xdr:row>
      <xdr:rowOff>83881</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94058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4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32597</xdr:rowOff>
    </xdr:from>
    <xdr:to>
      <xdr:col>81</xdr:col>
      <xdr:colOff>95250</xdr:colOff>
      <xdr:row>17</xdr:row>
      <xdr:rowOff>134197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9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4674</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91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109583</xdr:rowOff>
    </xdr:from>
    <xdr:to>
      <xdr:col>77</xdr:col>
      <xdr:colOff>95250</xdr:colOff>
      <xdr:row>18</xdr:row>
      <xdr:rowOff>39733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302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24510</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11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43845</xdr:rowOff>
    </xdr:from>
    <xdr:to>
      <xdr:col>73</xdr:col>
      <xdr:colOff>44450</xdr:colOff>
      <xdr:row>18</xdr:row>
      <xdr:rowOff>145445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1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130222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2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24312</xdr:rowOff>
    </xdr:from>
    <xdr:to>
      <xdr:col>68</xdr:col>
      <xdr:colOff>203200</xdr:colOff>
      <xdr:row>18</xdr:row>
      <xdr:rowOff>125912</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11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110688</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19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170724</xdr:rowOff>
    </xdr:from>
    <xdr:to>
      <xdr:col>64</xdr:col>
      <xdr:colOff>152400</xdr:colOff>
      <xdr:row>17</xdr:row>
      <xdr:rowOff>100874</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9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85651</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00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16,285
16,232
82.16
7,374,320
7,268,205
91,092
4,704,084
6,318,485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類似団体平均と比較して職員数が多いため、平成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年度から若干改善してはいるものの、人件費に係る経常収支比率は高くなっている。これは当町の地理的要因で幼稚園</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園と保育所の運営を行っているためであり、行政サービスの提供方法の差異によるものではあるが、新規採用職員の計画的な補充や事務の効率化を推進し、適正な定員管理に努める。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44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5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52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ﾎﾟｲﾝﾄ下回っているが、委託料等の増により年々増加している。今後においては、財政を圧迫しないよう節約等により歳出の適正化を図ることが必要である。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971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95250</xdr:rowOff>
    </xdr:from>
    <xdr:to>
      <xdr:col>82</xdr:col>
      <xdr:colOff>107950</xdr:colOff>
      <xdr:row>15</xdr:row>
      <xdr:rowOff>158750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67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95250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03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99077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4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6350</xdr:rowOff>
    </xdr:from>
    <xdr:to>
      <xdr:col>73</xdr:col>
      <xdr:colOff>180975</xdr:colOff>
      <xdr:row>15</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78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101600</xdr:rowOff>
    </xdr:from>
    <xdr:to>
      <xdr:col>69</xdr:col>
      <xdr:colOff>92075</xdr:colOff>
      <xdr:row>15</xdr:row>
      <xdr:rowOff>6350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01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107950</xdr:rowOff>
    </xdr:from>
    <xdr:to>
      <xdr:col>82</xdr:col>
      <xdr:colOff>158750</xdr:colOff>
      <xdr:row>16</xdr:row>
      <xdr:rowOff>38100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124477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44450</xdr:rowOff>
    </xdr:from>
    <xdr:to>
      <xdr:col>78</xdr:col>
      <xdr:colOff>120650</xdr:colOff>
      <xdr:row>15</xdr:row>
      <xdr:rowOff>146050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156227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8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127000</xdr:rowOff>
    </xdr:from>
    <xdr:to>
      <xdr:col>69</xdr:col>
      <xdr:colOff>142875</xdr:colOff>
      <xdr:row>15</xdr:row>
      <xdr:rowOff>57150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障害者自立支援費の増加に伴い、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、標準団体と比較すると依然高い水準となっている。今後においては、財政を圧迫が懸念されることから、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受益者負担等の見直しを行うとともに、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歳出の適正化を図ることが必要である。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281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107950</xdr:rowOff>
    </xdr:from>
    <xdr:to>
      <xdr:col>24</xdr:col>
      <xdr:colOff>25400</xdr:colOff>
      <xdr:row>58</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052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107950</xdr:rowOff>
    </xdr:from>
    <xdr:to>
      <xdr:col>19</xdr:col>
      <xdr:colOff>187325</xdr:colOff>
      <xdr:row>58</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052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56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95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57150</xdr:rowOff>
    </xdr:from>
    <xdr:to>
      <xdr:col>20</xdr:col>
      <xdr:colOff>38100</xdr:colOff>
      <xdr:row>58</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143527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57150</xdr:rowOff>
    </xdr:from>
    <xdr:to>
      <xdr:col>15</xdr:col>
      <xdr:colOff>149225</xdr:colOff>
      <xdr:row>58</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国民健康保険事業、介護保険事業等特別会計への繰出金について高い水準にある。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年度において、公共下水道事業会計及び農業集落排水事業会計の法適用化に伴い、繰出金が負担金となったことにより、平成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ﾎﾟｲﾝﾄの減となっている。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各会計ともに健全化を推進し、税収を主な財源とする一般会計の負担額を減らしていくよう努める。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99785</xdr:rowOff>
    </xdr:from>
    <xdr:to>
      <xdr:col>82</xdr:col>
      <xdr:colOff>107950</xdr:colOff>
      <xdr:row>61</xdr:row>
      <xdr:rowOff>167822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15185"/>
          <a:ext cx="0" cy="161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14712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5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99785</xdr:rowOff>
    </xdr:from>
    <xdr:to>
      <xdr:col>82</xdr:col>
      <xdr:colOff>196850</xdr:colOff>
      <xdr:row>52</xdr:row>
      <xdr:rowOff>99785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1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72572</xdr:rowOff>
    </xdr:from>
    <xdr:to>
      <xdr:col>82</xdr:col>
      <xdr:colOff>107950</xdr:colOff>
      <xdr:row>57</xdr:row>
      <xdr:rowOff>146050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330872"/>
          <a:ext cx="8382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10177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72572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18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72572</xdr:rowOff>
    </xdr:from>
    <xdr:to>
      <xdr:col>73</xdr:col>
      <xdr:colOff>180975</xdr:colOff>
      <xdr:row>58</xdr:row>
      <xdr:rowOff>72572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16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72572</xdr:rowOff>
    </xdr:from>
    <xdr:to>
      <xdr:col>69</xdr:col>
      <xdr:colOff>92075</xdr:colOff>
      <xdr:row>58</xdr:row>
      <xdr:rowOff>148772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16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48985</xdr:rowOff>
    </xdr:from>
    <xdr:to>
      <xdr:col>65</xdr:col>
      <xdr:colOff>53975</xdr:colOff>
      <xdr:row>56</xdr:row>
      <xdr:rowOff>150585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160762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21772</xdr:rowOff>
    </xdr:from>
    <xdr:to>
      <xdr:col>82</xdr:col>
      <xdr:colOff>158750</xdr:colOff>
      <xdr:row>54</xdr:row>
      <xdr:rowOff>123372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38299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21772</xdr:rowOff>
    </xdr:from>
    <xdr:to>
      <xdr:col>74</xdr:col>
      <xdr:colOff>31750</xdr:colOff>
      <xdr:row>58</xdr:row>
      <xdr:rowOff>123372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108149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21772</xdr:rowOff>
    </xdr:from>
    <xdr:to>
      <xdr:col>69</xdr:col>
      <xdr:colOff>142875</xdr:colOff>
      <xdr:row>58</xdr:row>
      <xdr:rowOff>123372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108149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97972</xdr:rowOff>
    </xdr:from>
    <xdr:to>
      <xdr:col>65</xdr:col>
      <xdr:colOff>53975</xdr:colOff>
      <xdr:row>59</xdr:row>
      <xdr:rowOff>28122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ﾎﾟｲﾝﾄ上回っている。平成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年度は、公共下水道事業会計及び農業集落排水事業会計の法適用化に伴い、繰出金が負担金となったことにより、平成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ﾎﾟｲﾝﾄの増となっている。公営企業や一部事務組合に対する負担金が高止まりした状況が続いていおり、類似団体と比較して、大幅に高い数値となっていることから、より一層の健全化に努める。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99568</xdr:rowOff>
    </xdr:from>
    <xdr:to>
      <xdr:col>82</xdr:col>
      <xdr:colOff>107950</xdr:colOff>
      <xdr:row>40</xdr:row>
      <xdr:rowOff>8128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88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14495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99568</xdr:rowOff>
    </xdr:from>
    <xdr:to>
      <xdr:col>82</xdr:col>
      <xdr:colOff>196850</xdr:colOff>
      <xdr:row>34</xdr:row>
      <xdr:rowOff>99568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39</xdr:row>
      <xdr:rowOff>110998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532372"/>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17272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523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xdr:rowOff>
    </xdr:from>
    <xdr:to>
      <xdr:col>73</xdr:col>
      <xdr:colOff>180975</xdr:colOff>
      <xdr:row>39</xdr:row>
      <xdr:rowOff>69850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523228"/>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154432</xdr:rowOff>
    </xdr:from>
    <xdr:to>
      <xdr:col>69</xdr:col>
      <xdr:colOff>92075</xdr:colOff>
      <xdr:row>39</xdr:row>
      <xdr:rowOff>69850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6695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139971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60198</xdr:rowOff>
    </xdr:from>
    <xdr:to>
      <xdr:col>82</xdr:col>
      <xdr:colOff>158750</xdr:colOff>
      <xdr:row>39</xdr:row>
      <xdr:rowOff>161798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140225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65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19050</xdr:rowOff>
    </xdr:from>
    <xdr:to>
      <xdr:col>69</xdr:col>
      <xdr:colOff>142875</xdr:colOff>
      <xdr:row>39</xdr:row>
      <xdr:rowOff>120650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105427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103632</xdr:rowOff>
    </xdr:from>
    <xdr:to>
      <xdr:col>65</xdr:col>
      <xdr:colOff>53975</xdr:colOff>
      <xdr:row>39</xdr:row>
      <xdr:rowOff>33782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18559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類似団体と比較すると、公債費に係る経常収支比率は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ﾎﾟｲﾝﾄ下回っており、平成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ﾎﾟｲﾝﾄ改善しているものの、満期一括償還地方債の償還に充てるための減債基金の積立の償還により、高い数値となっている。今後も厳しい財政運営が予想されるため、引き続き計画的な地方債の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153670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15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16511</xdr:rowOff>
    </xdr:from>
    <xdr:to>
      <xdr:col>24</xdr:col>
      <xdr:colOff>25400</xdr:colOff>
      <xdr:row>77</xdr:row>
      <xdr:rowOff>85089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181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97807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77</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2867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118111</xdr:rowOff>
    </xdr:from>
    <xdr:to>
      <xdr:col>20</xdr:col>
      <xdr:colOff>38100</xdr:colOff>
      <xdr:row>78</xdr:row>
      <xdr:rowOff>48261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33038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77</xdr:row>
      <xdr:rowOff>138430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172439"/>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76</xdr:row>
      <xdr:rowOff>165100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172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153688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34289</xdr:rowOff>
    </xdr:from>
    <xdr:to>
      <xdr:col>20</xdr:col>
      <xdr:colOff>38100</xdr:colOff>
      <xdr:row>77</xdr:row>
      <xdr:rowOff>135889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146066</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は、他の類似団体と比較し、地方税等の経常収入が低く、経常収支比率を押し上げている。また、歳出面では公営企業や一部事務組合への負担金の高止まりや扶助費の増加に伴い数値が悪化し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いかに歳出の削減をしつつ、税収入等の向上を図るかが課題となっている。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129287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57684"/>
          <a:ext cx="0" cy="121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101364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64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129287</xdr:rowOff>
    </xdr:from>
    <xdr:to>
      <xdr:col>82</xdr:col>
      <xdr:colOff>196850</xdr:colOff>
      <xdr:row>79</xdr:row>
      <xdr:rowOff>129287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6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113285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454380"/>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37863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78</xdr:row>
      <xdr:rowOff>81280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4452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72137</xdr:rowOff>
    </xdr:from>
    <xdr:to>
      <xdr:col>73</xdr:col>
      <xdr:colOff>180975</xdr:colOff>
      <xdr:row>79</xdr:row>
      <xdr:rowOff>101854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445237"/>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142494</xdr:rowOff>
    </xdr:from>
    <xdr:to>
      <xdr:col>74</xdr:col>
      <xdr:colOff>31750</xdr:colOff>
      <xdr:row>76</xdr:row>
      <xdr:rowOff>72644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78994</xdr:rowOff>
    </xdr:from>
    <xdr:to>
      <xdr:col>69</xdr:col>
      <xdr:colOff>92075</xdr:colOff>
      <xdr:row>79</xdr:row>
      <xdr:rowOff>101854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6235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62485</xdr:rowOff>
    </xdr:from>
    <xdr:to>
      <xdr:col>82</xdr:col>
      <xdr:colOff>158750</xdr:colOff>
      <xdr:row>78</xdr:row>
      <xdr:rowOff>164085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34562</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21337</xdr:rowOff>
    </xdr:from>
    <xdr:to>
      <xdr:col>74</xdr:col>
      <xdr:colOff>31750</xdr:colOff>
      <xdr:row>78</xdr:row>
      <xdr:rowOff>122937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51054</xdr:rowOff>
    </xdr:from>
    <xdr:to>
      <xdr:col>69</xdr:col>
      <xdr:colOff>142875</xdr:colOff>
      <xdr:row>79</xdr:row>
      <xdr:rowOff>152654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137431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28194</xdr:rowOff>
    </xdr:from>
    <xdr:to>
      <xdr:col>65</xdr:col>
      <xdr:colOff>53975</xdr:colOff>
      <xdr:row>79</xdr:row>
      <xdr:rowOff>129794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114571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14523</xdr:rowOff>
    </xdr:from>
    <xdr:to>
      <xdr:col>29</xdr:col>
      <xdr:colOff>127000</xdr:colOff>
      <xdr:row>19</xdr:row>
      <xdr:rowOff>140302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8098"/>
          <a:ext cx="0" cy="1497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112379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1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140302</xdr:rowOff>
    </xdr:from>
    <xdr:to>
      <xdr:col>30</xdr:col>
      <xdr:colOff>25400</xdr:colOff>
      <xdr:row>19</xdr:row>
      <xdr:rowOff>140302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45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100900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14523</xdr:rowOff>
    </xdr:from>
    <xdr:to>
      <xdr:col>30</xdr:col>
      <xdr:colOff>25400</xdr:colOff>
      <xdr:row>11</xdr:row>
      <xdr:rowOff>14523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8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113050</xdr:rowOff>
    </xdr:from>
    <xdr:to>
      <xdr:col>29</xdr:col>
      <xdr:colOff>127000</xdr:colOff>
      <xdr:row>17</xdr:row>
      <xdr:rowOff>84459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03875"/>
          <a:ext cx="647700" cy="142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97827</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8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74954</xdr:rowOff>
    </xdr:from>
    <xdr:to>
      <xdr:col>29</xdr:col>
      <xdr:colOff>177800</xdr:colOff>
      <xdr:row>17</xdr:row>
      <xdr:rowOff>5104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84459</xdr:rowOff>
    </xdr:from>
    <xdr:to>
      <xdr:col>26</xdr:col>
      <xdr:colOff>50800</xdr:colOff>
      <xdr:row>17</xdr:row>
      <xdr:rowOff>134130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46734"/>
          <a:ext cx="698500" cy="49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70088</xdr:rowOff>
    </xdr:from>
    <xdr:to>
      <xdr:col>26</xdr:col>
      <xdr:colOff>101600</xdr:colOff>
      <xdr:row>17</xdr:row>
      <xdr:rowOff>238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10415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54937</xdr:rowOff>
    </xdr:from>
    <xdr:to>
      <xdr:col>22</xdr:col>
      <xdr:colOff>114300</xdr:colOff>
      <xdr:row>17</xdr:row>
      <xdr:rowOff>134130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17212"/>
          <a:ext cx="698500" cy="79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148220</xdr:rowOff>
    </xdr:from>
    <xdr:to>
      <xdr:col>22</xdr:col>
      <xdr:colOff>165100</xdr:colOff>
      <xdr:row>17</xdr:row>
      <xdr:rowOff>78370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88547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54937</xdr:rowOff>
    </xdr:from>
    <xdr:to>
      <xdr:col>18</xdr:col>
      <xdr:colOff>177800</xdr:colOff>
      <xdr:row>17</xdr:row>
      <xdr:rowOff>90484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17212"/>
          <a:ext cx="698500" cy="35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20628</xdr:rowOff>
    </xdr:from>
    <xdr:to>
      <xdr:col>19</xdr:col>
      <xdr:colOff>38100</xdr:colOff>
      <xdr:row>17</xdr:row>
      <xdr:rowOff>122228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107005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17755</xdr:rowOff>
    </xdr:from>
    <xdr:to>
      <xdr:col>15</xdr:col>
      <xdr:colOff>101600</xdr:colOff>
      <xdr:row>17</xdr:row>
      <xdr:rowOff>119355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80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129532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4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62250</xdr:rowOff>
    </xdr:from>
    <xdr:to>
      <xdr:col>29</xdr:col>
      <xdr:colOff>177800</xdr:colOff>
      <xdr:row>16</xdr:row>
      <xdr:rowOff>163850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53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78777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9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33659</xdr:rowOff>
    </xdr:from>
    <xdr:to>
      <xdr:col>26</xdr:col>
      <xdr:colOff>101600</xdr:colOff>
      <xdr:row>17</xdr:row>
      <xdr:rowOff>135259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95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120036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8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83330</xdr:rowOff>
    </xdr:from>
    <xdr:to>
      <xdr:col>22</xdr:col>
      <xdr:colOff>165100</xdr:colOff>
      <xdr:row>18</xdr:row>
      <xdr:rowOff>13480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45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169707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3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4137</xdr:rowOff>
    </xdr:from>
    <xdr:to>
      <xdr:col>19</xdr:col>
      <xdr:colOff>38100</xdr:colOff>
      <xdr:row>17</xdr:row>
      <xdr:rowOff>105737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66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115914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3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39684</xdr:rowOff>
    </xdr:from>
    <xdr:to>
      <xdr:col>15</xdr:col>
      <xdr:colOff>101600</xdr:colOff>
      <xdr:row>17</xdr:row>
      <xdr:rowOff>141284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01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126061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8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255107</xdr:rowOff>
    </xdr:from>
    <xdr:to>
      <xdr:col>29</xdr:col>
      <xdr:colOff>127000</xdr:colOff>
      <xdr:row>38</xdr:row>
      <xdr:rowOff>120462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79657"/>
          <a:ext cx="0" cy="14084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92539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6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120462</xdr:rowOff>
    </xdr:from>
    <xdr:to>
      <xdr:col>30</xdr:col>
      <xdr:colOff>25400</xdr:colOff>
      <xdr:row>38</xdr:row>
      <xdr:rowOff>120462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170034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2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255107</xdr:rowOff>
    </xdr:from>
    <xdr:to>
      <xdr:col>30</xdr:col>
      <xdr:colOff>25400</xdr:colOff>
      <xdr:row>33</xdr:row>
      <xdr:rowOff>255107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79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154363</xdr:rowOff>
    </xdr:from>
    <xdr:to>
      <xdr:col>29</xdr:col>
      <xdr:colOff>127000</xdr:colOff>
      <xdr:row>35</xdr:row>
      <xdr:rowOff>251496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764713"/>
          <a:ext cx="647700" cy="97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240621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5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268544</xdr:rowOff>
    </xdr:from>
    <xdr:to>
      <xdr:col>29</xdr:col>
      <xdr:colOff>177800</xdr:colOff>
      <xdr:row>36</xdr:row>
      <xdr:rowOff>27244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154363</xdr:rowOff>
    </xdr:from>
    <xdr:to>
      <xdr:col>26</xdr:col>
      <xdr:colOff>50800</xdr:colOff>
      <xdr:row>35</xdr:row>
      <xdr:rowOff>162273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64713"/>
          <a:ext cx="698500" cy="7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265938</xdr:rowOff>
    </xdr:from>
    <xdr:to>
      <xdr:col>26</xdr:col>
      <xdr:colOff>101600</xdr:colOff>
      <xdr:row>36</xdr:row>
      <xdr:rowOff>24638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9415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6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162273</xdr:rowOff>
    </xdr:from>
    <xdr:to>
      <xdr:col>22</xdr:col>
      <xdr:colOff>114300</xdr:colOff>
      <xdr:row>35</xdr:row>
      <xdr:rowOff>190688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72623"/>
          <a:ext cx="698500" cy="28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274122</xdr:rowOff>
    </xdr:from>
    <xdr:to>
      <xdr:col>22</xdr:col>
      <xdr:colOff>165100</xdr:colOff>
      <xdr:row>36</xdr:row>
      <xdr:rowOff>32822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17599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190688</xdr:rowOff>
    </xdr:from>
    <xdr:to>
      <xdr:col>18</xdr:col>
      <xdr:colOff>177800</xdr:colOff>
      <xdr:row>36</xdr:row>
      <xdr:rowOff>27033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01038"/>
          <a:ext cx="698500" cy="179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10454</xdr:rowOff>
    </xdr:from>
    <xdr:to>
      <xdr:col>19</xdr:col>
      <xdr:colOff>38100</xdr:colOff>
      <xdr:row>36</xdr:row>
      <xdr:rowOff>112054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96831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299793</xdr:rowOff>
    </xdr:from>
    <xdr:to>
      <xdr:col>15</xdr:col>
      <xdr:colOff>101600</xdr:colOff>
      <xdr:row>36</xdr:row>
      <xdr:rowOff>58493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68670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7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200696</xdr:rowOff>
    </xdr:from>
    <xdr:to>
      <xdr:col>29</xdr:col>
      <xdr:colOff>177800</xdr:colOff>
      <xdr:row>35</xdr:row>
      <xdr:rowOff>302296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11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45773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5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103563</xdr:rowOff>
    </xdr:from>
    <xdr:to>
      <xdr:col>26</xdr:col>
      <xdr:colOff>101600</xdr:colOff>
      <xdr:row>35</xdr:row>
      <xdr:rowOff>205163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13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215340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82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111473</xdr:rowOff>
    </xdr:from>
    <xdr:to>
      <xdr:col>22</xdr:col>
      <xdr:colOff>165100</xdr:colOff>
      <xdr:row>35</xdr:row>
      <xdr:rowOff>213073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21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223250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9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139888</xdr:rowOff>
    </xdr:from>
    <xdr:to>
      <xdr:col>19</xdr:col>
      <xdr:colOff>38100</xdr:colOff>
      <xdr:row>35</xdr:row>
      <xdr:rowOff>241488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50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251665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1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319133</xdr:rowOff>
    </xdr:from>
    <xdr:to>
      <xdr:col>15</xdr:col>
      <xdr:colOff>101600</xdr:colOff>
      <xdr:row>36</xdr:row>
      <xdr:rowOff>77833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29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62610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1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16,285
16,232
82.16
7,374,320
7,268,205
91,092
4,704,084
6,318,485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161156</xdr:rowOff>
    </xdr:from>
    <xdr:to>
      <xdr:col>24</xdr:col>
      <xdr:colOff>62865</xdr:colOff>
      <xdr:row>38</xdr:row>
      <xdr:rowOff>64768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3206"/>
          <a:ext cx="1270" cy="144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68595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64768</xdr:rowOff>
    </xdr:from>
    <xdr:to>
      <xdr:col>24</xdr:col>
      <xdr:colOff>152400</xdr:colOff>
      <xdr:row>38</xdr:row>
      <xdr:rowOff>64768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107833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161156</xdr:rowOff>
    </xdr:from>
    <xdr:to>
      <xdr:col>24</xdr:col>
      <xdr:colOff>152400</xdr:colOff>
      <xdr:row>29</xdr:row>
      <xdr:rowOff>161156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23930</xdr:rowOff>
    </xdr:from>
    <xdr:to>
      <xdr:col>24</xdr:col>
      <xdr:colOff>63500</xdr:colOff>
      <xdr:row>36</xdr:row>
      <xdr:rowOff>41631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96130"/>
          <a:ext cx="838200" cy="1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73144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02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50267</xdr:rowOff>
    </xdr:from>
    <xdr:to>
      <xdr:col>24</xdr:col>
      <xdr:colOff>114300</xdr:colOff>
      <xdr:row>35</xdr:row>
      <xdr:rowOff>151867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23930</xdr:rowOff>
    </xdr:from>
    <xdr:to>
      <xdr:col>19</xdr:col>
      <xdr:colOff>177800</xdr:colOff>
      <xdr:row>36</xdr:row>
      <xdr:rowOff>43867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96130"/>
          <a:ext cx="889000" cy="1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60407</xdr:rowOff>
    </xdr:from>
    <xdr:to>
      <xdr:col>20</xdr:col>
      <xdr:colOff>38100</xdr:colOff>
      <xdr:row>35</xdr:row>
      <xdr:rowOff>162007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7084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28045</xdr:rowOff>
    </xdr:from>
    <xdr:to>
      <xdr:col>15</xdr:col>
      <xdr:colOff>50800</xdr:colOff>
      <xdr:row>36</xdr:row>
      <xdr:rowOff>43867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00245"/>
          <a:ext cx="889000" cy="1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83528</xdr:rowOff>
    </xdr:from>
    <xdr:to>
      <xdr:col>15</xdr:col>
      <xdr:colOff>101600</xdr:colOff>
      <xdr:row>36</xdr:row>
      <xdr:rowOff>13678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30205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28045</xdr:rowOff>
    </xdr:from>
    <xdr:to>
      <xdr:col>10</xdr:col>
      <xdr:colOff>114300</xdr:colOff>
      <xdr:row>36</xdr:row>
      <xdr:rowOff>49256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00245"/>
          <a:ext cx="889000" cy="2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125525</xdr:rowOff>
    </xdr:from>
    <xdr:to>
      <xdr:col>10</xdr:col>
      <xdr:colOff>165100</xdr:colOff>
      <xdr:row>36</xdr:row>
      <xdr:rowOff>55675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72202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138555</xdr:rowOff>
    </xdr:from>
    <xdr:to>
      <xdr:col>6</xdr:col>
      <xdr:colOff>38100</xdr:colOff>
      <xdr:row>36</xdr:row>
      <xdr:rowOff>68705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85232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162281</xdr:rowOff>
    </xdr:from>
    <xdr:to>
      <xdr:col>24</xdr:col>
      <xdr:colOff>114300</xdr:colOff>
      <xdr:row>36</xdr:row>
      <xdr:rowOff>92431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6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140708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4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144580</xdr:rowOff>
    </xdr:from>
    <xdr:to>
      <xdr:col>20</xdr:col>
      <xdr:colOff>38100</xdr:colOff>
      <xdr:row>36</xdr:row>
      <xdr:rowOff>74730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4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65857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3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164517</xdr:rowOff>
    </xdr:from>
    <xdr:to>
      <xdr:col>15</xdr:col>
      <xdr:colOff>101600</xdr:colOff>
      <xdr:row>36</xdr:row>
      <xdr:rowOff>94667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6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85794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5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148695</xdr:rowOff>
    </xdr:from>
    <xdr:to>
      <xdr:col>10</xdr:col>
      <xdr:colOff>165100</xdr:colOff>
      <xdr:row>36</xdr:row>
      <xdr:rowOff>78845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4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69972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4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169906</xdr:rowOff>
    </xdr:from>
    <xdr:to>
      <xdr:col>6</xdr:col>
      <xdr:colOff>38100</xdr:colOff>
      <xdr:row>36</xdr:row>
      <xdr:rowOff>100056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91183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6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155537</xdr:rowOff>
    </xdr:from>
    <xdr:to>
      <xdr:col>24</xdr:col>
      <xdr:colOff>62865</xdr:colOff>
      <xdr:row>57</xdr:row>
      <xdr:rowOff>149975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99487"/>
          <a:ext cx="1270" cy="1023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153802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92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149975</xdr:rowOff>
    </xdr:from>
    <xdr:to>
      <xdr:col>24</xdr:col>
      <xdr:colOff>152400</xdr:colOff>
      <xdr:row>57</xdr:row>
      <xdr:rowOff>149975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2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102214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7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155537</xdr:rowOff>
    </xdr:from>
    <xdr:to>
      <xdr:col>24</xdr:col>
      <xdr:colOff>152400</xdr:colOff>
      <xdr:row>51</xdr:row>
      <xdr:rowOff>155537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9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11494</xdr:rowOff>
    </xdr:from>
    <xdr:to>
      <xdr:col>24</xdr:col>
      <xdr:colOff>63500</xdr:colOff>
      <xdr:row>57</xdr:row>
      <xdr:rowOff>14846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84144"/>
          <a:ext cx="8382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48607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06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25730</xdr:rowOff>
    </xdr:from>
    <xdr:to>
      <xdr:col>24</xdr:col>
      <xdr:colOff>114300</xdr:colOff>
      <xdr:row>55</xdr:row>
      <xdr:rowOff>127330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14846</xdr:rowOff>
    </xdr:from>
    <xdr:to>
      <xdr:col>19</xdr:col>
      <xdr:colOff>177800</xdr:colOff>
      <xdr:row>57</xdr:row>
      <xdr:rowOff>41237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87496"/>
          <a:ext cx="889000" cy="2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64427</xdr:rowOff>
    </xdr:from>
    <xdr:to>
      <xdr:col>20</xdr:col>
      <xdr:colOff>38100</xdr:colOff>
      <xdr:row>55</xdr:row>
      <xdr:rowOff>166027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11104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2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178</xdr:rowOff>
    </xdr:from>
    <xdr:to>
      <xdr:col>15</xdr:col>
      <xdr:colOff>50800</xdr:colOff>
      <xdr:row>57</xdr:row>
      <xdr:rowOff>41237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772828"/>
          <a:ext cx="889000" cy="4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38202</xdr:rowOff>
    </xdr:from>
    <xdr:to>
      <xdr:col>15</xdr:col>
      <xdr:colOff>101600</xdr:colOff>
      <xdr:row>55</xdr:row>
      <xdr:rowOff>139802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156329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178</xdr:rowOff>
    </xdr:from>
    <xdr:to>
      <xdr:col>10</xdr:col>
      <xdr:colOff>114300</xdr:colOff>
      <xdr:row>57</xdr:row>
      <xdr:rowOff>100914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72828"/>
          <a:ext cx="889000" cy="10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104127</xdr:rowOff>
    </xdr:from>
    <xdr:to>
      <xdr:col>10</xdr:col>
      <xdr:colOff>165100</xdr:colOff>
      <xdr:row>56</xdr:row>
      <xdr:rowOff>34277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3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50804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13208</xdr:rowOff>
    </xdr:from>
    <xdr:to>
      <xdr:col>6</xdr:col>
      <xdr:colOff>38100</xdr:colOff>
      <xdr:row>50</xdr:row>
      <xdr:rowOff>114808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858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131335</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30795" y="836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132144</xdr:rowOff>
    </xdr:from>
    <xdr:to>
      <xdr:col>24</xdr:col>
      <xdr:colOff>114300</xdr:colOff>
      <xdr:row>57</xdr:row>
      <xdr:rowOff>62294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3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110571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1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135496</xdr:rowOff>
    </xdr:from>
    <xdr:to>
      <xdr:col>20</xdr:col>
      <xdr:colOff>38100</xdr:colOff>
      <xdr:row>57</xdr:row>
      <xdr:rowOff>65646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56773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161887</xdr:rowOff>
    </xdr:from>
    <xdr:to>
      <xdr:col>15</xdr:col>
      <xdr:colOff>101600</xdr:colOff>
      <xdr:row>57</xdr:row>
      <xdr:rowOff>92037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6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83164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120828</xdr:rowOff>
    </xdr:from>
    <xdr:to>
      <xdr:col>10</xdr:col>
      <xdr:colOff>165100</xdr:colOff>
      <xdr:row>57</xdr:row>
      <xdr:rowOff>50978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2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42105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1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50114</xdr:rowOff>
    </xdr:from>
    <xdr:to>
      <xdr:col>6</xdr:col>
      <xdr:colOff>38100</xdr:colOff>
      <xdr:row>57</xdr:row>
      <xdr:rowOff>151714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142841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1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54570</xdr:rowOff>
    </xdr:from>
    <xdr:to>
      <xdr:col>24</xdr:col>
      <xdr:colOff>62865</xdr:colOff>
      <xdr:row>78</xdr:row>
      <xdr:rowOff>75189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56070"/>
          <a:ext cx="1270" cy="139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79016</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5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75189</xdr:rowOff>
    </xdr:from>
    <xdr:to>
      <xdr:col>24</xdr:col>
      <xdr:colOff>152400</xdr:colOff>
      <xdr:row>78</xdr:row>
      <xdr:rowOff>75189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4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54570</xdr:rowOff>
    </xdr:from>
    <xdr:to>
      <xdr:col>24</xdr:col>
      <xdr:colOff>152400</xdr:colOff>
      <xdr:row>70</xdr:row>
      <xdr:rowOff>54570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5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124932</xdr:rowOff>
    </xdr:from>
    <xdr:to>
      <xdr:col>24</xdr:col>
      <xdr:colOff>63500</xdr:colOff>
      <xdr:row>77</xdr:row>
      <xdr:rowOff>144089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26582"/>
          <a:ext cx="8382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141450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00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118573</xdr:rowOff>
    </xdr:from>
    <xdr:to>
      <xdr:col>24</xdr:col>
      <xdr:colOff>114300</xdr:colOff>
      <xdr:row>77</xdr:row>
      <xdr:rowOff>48723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124932</xdr:rowOff>
    </xdr:from>
    <xdr:to>
      <xdr:col>19</xdr:col>
      <xdr:colOff>177800</xdr:colOff>
      <xdr:row>77</xdr:row>
      <xdr:rowOff>170470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26582"/>
          <a:ext cx="889000" cy="4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43591</xdr:rowOff>
    </xdr:from>
    <xdr:to>
      <xdr:col>20</xdr:col>
      <xdr:colOff>38100</xdr:colOff>
      <xdr:row>76</xdr:row>
      <xdr:rowOff>145191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161718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87443</xdr:rowOff>
    </xdr:from>
    <xdr:to>
      <xdr:col>15</xdr:col>
      <xdr:colOff>50800</xdr:colOff>
      <xdr:row>77</xdr:row>
      <xdr:rowOff>170470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89093"/>
          <a:ext cx="889000" cy="8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84190</xdr:rowOff>
    </xdr:from>
    <xdr:to>
      <xdr:col>15</xdr:col>
      <xdr:colOff>101600</xdr:colOff>
      <xdr:row>77</xdr:row>
      <xdr:rowOff>14340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30868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8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27549</xdr:rowOff>
    </xdr:from>
    <xdr:to>
      <xdr:col>10</xdr:col>
      <xdr:colOff>114300</xdr:colOff>
      <xdr:row>77</xdr:row>
      <xdr:rowOff>87443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29199"/>
          <a:ext cx="8890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47706</xdr:rowOff>
    </xdr:from>
    <xdr:to>
      <xdr:col>10</xdr:col>
      <xdr:colOff>165100</xdr:colOff>
      <xdr:row>77</xdr:row>
      <xdr:rowOff>149306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140433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34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163699</xdr:rowOff>
    </xdr:from>
    <xdr:to>
      <xdr:col>6</xdr:col>
      <xdr:colOff>38100</xdr:colOff>
      <xdr:row>77</xdr:row>
      <xdr:rowOff>93849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84976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8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93289</xdr:rowOff>
    </xdr:from>
    <xdr:to>
      <xdr:col>24</xdr:col>
      <xdr:colOff>114300</xdr:colOff>
      <xdr:row>78</xdr:row>
      <xdr:rowOff>23439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9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8216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0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74132</xdr:rowOff>
    </xdr:from>
    <xdr:to>
      <xdr:col>20</xdr:col>
      <xdr:colOff>38100</xdr:colOff>
      <xdr:row>78</xdr:row>
      <xdr:rowOff>4282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166859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6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119670</xdr:rowOff>
    </xdr:from>
    <xdr:to>
      <xdr:col>15</xdr:col>
      <xdr:colOff>101600</xdr:colOff>
      <xdr:row>78</xdr:row>
      <xdr:rowOff>49820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2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40947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1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36643</xdr:rowOff>
    </xdr:from>
    <xdr:to>
      <xdr:col>10</xdr:col>
      <xdr:colOff>165100</xdr:colOff>
      <xdr:row>77</xdr:row>
      <xdr:rowOff>138243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3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154770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01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148199</xdr:rowOff>
    </xdr:from>
    <xdr:to>
      <xdr:col>6</xdr:col>
      <xdr:colOff>38100</xdr:colOff>
      <xdr:row>77</xdr:row>
      <xdr:rowOff>78349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7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94876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95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56900</xdr:rowOff>
    </xdr:from>
    <xdr:to>
      <xdr:col>24</xdr:col>
      <xdr:colOff>62865</xdr:colOff>
      <xdr:row>99</xdr:row>
      <xdr:rowOff>37654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58850"/>
          <a:ext cx="1270" cy="1352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41481</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37654</xdr:rowOff>
    </xdr:from>
    <xdr:to>
      <xdr:col>24</xdr:col>
      <xdr:colOff>152400</xdr:colOff>
      <xdr:row>99</xdr:row>
      <xdr:rowOff>37654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1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3577</xdr:rowOff>
    </xdr:from>
    <xdr:ext cx="534377"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4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56900</xdr:rowOff>
    </xdr:from>
    <xdr:to>
      <xdr:col>24</xdr:col>
      <xdr:colOff>152400</xdr:colOff>
      <xdr:row>91</xdr:row>
      <xdr:rowOff>56900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117503</xdr:rowOff>
    </xdr:from>
    <xdr:to>
      <xdr:col>24</xdr:col>
      <xdr:colOff>63500</xdr:colOff>
      <xdr:row>96</xdr:row>
      <xdr:rowOff>131356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576703"/>
          <a:ext cx="8382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22257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1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170830</xdr:rowOff>
    </xdr:from>
    <xdr:to>
      <xdr:col>24</xdr:col>
      <xdr:colOff>114300</xdr:colOff>
      <xdr:row>96</xdr:row>
      <xdr:rowOff>100980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117503</xdr:rowOff>
    </xdr:from>
    <xdr:to>
      <xdr:col>19</xdr:col>
      <xdr:colOff>177800</xdr:colOff>
      <xdr:row>96</xdr:row>
      <xdr:rowOff>122143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76703"/>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160269</xdr:rowOff>
    </xdr:from>
    <xdr:to>
      <xdr:col>20</xdr:col>
      <xdr:colOff>38100</xdr:colOff>
      <xdr:row>96</xdr:row>
      <xdr:rowOff>90419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106946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122143</xdr:rowOff>
    </xdr:from>
    <xdr:to>
      <xdr:col>15</xdr:col>
      <xdr:colOff>50800</xdr:colOff>
      <xdr:row>97</xdr:row>
      <xdr:rowOff>48031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81343"/>
          <a:ext cx="889000" cy="9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153594</xdr:rowOff>
    </xdr:from>
    <xdr:to>
      <xdr:col>15</xdr:col>
      <xdr:colOff>101600</xdr:colOff>
      <xdr:row>96</xdr:row>
      <xdr:rowOff>83744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100271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10906</xdr:rowOff>
    </xdr:from>
    <xdr:to>
      <xdr:col>10</xdr:col>
      <xdr:colOff>114300</xdr:colOff>
      <xdr:row>97</xdr:row>
      <xdr:rowOff>48031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641556"/>
          <a:ext cx="8890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62588</xdr:rowOff>
    </xdr:from>
    <xdr:to>
      <xdr:col>10</xdr:col>
      <xdr:colOff>165100</xdr:colOff>
      <xdr:row>96</xdr:row>
      <xdr:rowOff>164188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9265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26629</xdr:rowOff>
    </xdr:from>
    <xdr:to>
      <xdr:col>6</xdr:col>
      <xdr:colOff>38100</xdr:colOff>
      <xdr:row>97</xdr:row>
      <xdr:rowOff>128229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119356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75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80556</xdr:rowOff>
    </xdr:from>
    <xdr:to>
      <xdr:col>24</xdr:col>
      <xdr:colOff>114300</xdr:colOff>
      <xdr:row>97</xdr:row>
      <xdr:rowOff>10706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58983</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1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66703</xdr:rowOff>
    </xdr:from>
    <xdr:to>
      <xdr:col>20</xdr:col>
      <xdr:colOff>38100</xdr:colOff>
      <xdr:row>96</xdr:row>
      <xdr:rowOff>168303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2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159430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61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71343</xdr:rowOff>
    </xdr:from>
    <xdr:to>
      <xdr:col>15</xdr:col>
      <xdr:colOff>101600</xdr:colOff>
      <xdr:row>97</xdr:row>
      <xdr:rowOff>1493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164070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62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168681</xdr:rowOff>
    </xdr:from>
    <xdr:to>
      <xdr:col>10</xdr:col>
      <xdr:colOff>165100</xdr:colOff>
      <xdr:row>97</xdr:row>
      <xdr:rowOff>98831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2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89958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2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131556</xdr:rowOff>
    </xdr:from>
    <xdr:to>
      <xdr:col>6</xdr:col>
      <xdr:colOff>38100</xdr:colOff>
      <xdr:row>97</xdr:row>
      <xdr:rowOff>61706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9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78233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36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169029</xdr:rowOff>
    </xdr:from>
    <xdr:to>
      <xdr:col>54</xdr:col>
      <xdr:colOff>189865</xdr:colOff>
      <xdr:row>38</xdr:row>
      <xdr:rowOff>147785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312529"/>
          <a:ext cx="1270" cy="1350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151612</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6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147785</xdr:rowOff>
    </xdr:from>
    <xdr:to>
      <xdr:col>55</xdr:col>
      <xdr:colOff>88900</xdr:colOff>
      <xdr:row>38</xdr:row>
      <xdr:rowOff>147785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6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115706</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8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169029</xdr:rowOff>
    </xdr:from>
    <xdr:to>
      <xdr:col>55</xdr:col>
      <xdr:colOff>88900</xdr:colOff>
      <xdr:row>30</xdr:row>
      <xdr:rowOff>169029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31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152589</xdr:rowOff>
    </xdr:from>
    <xdr:to>
      <xdr:col>55</xdr:col>
      <xdr:colOff>0</xdr:colOff>
      <xdr:row>38</xdr:row>
      <xdr:rowOff>57642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496239"/>
          <a:ext cx="838200" cy="7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129664</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473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151237</xdr:rowOff>
    </xdr:from>
    <xdr:to>
      <xdr:col>55</xdr:col>
      <xdr:colOff>50800</xdr:colOff>
      <xdr:row>38</xdr:row>
      <xdr:rowOff>81387</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49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57642</xdr:rowOff>
    </xdr:from>
    <xdr:to>
      <xdr:col>50</xdr:col>
      <xdr:colOff>114300</xdr:colOff>
      <xdr:row>38</xdr:row>
      <xdr:rowOff>64732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72742"/>
          <a:ext cx="889000" cy="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13467</xdr:rowOff>
    </xdr:from>
    <xdr:to>
      <xdr:col>50</xdr:col>
      <xdr:colOff>165100</xdr:colOff>
      <xdr:row>38</xdr:row>
      <xdr:rowOff>115067</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5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106194</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62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62902</xdr:rowOff>
    </xdr:from>
    <xdr:to>
      <xdr:col>45</xdr:col>
      <xdr:colOff>177800</xdr:colOff>
      <xdr:row>38</xdr:row>
      <xdr:rowOff>64732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578002"/>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18375</xdr:rowOff>
    </xdr:from>
    <xdr:to>
      <xdr:col>46</xdr:col>
      <xdr:colOff>38100</xdr:colOff>
      <xdr:row>38</xdr:row>
      <xdr:rowOff>119975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3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111102</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62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62902</xdr:rowOff>
    </xdr:from>
    <xdr:to>
      <xdr:col>41</xdr:col>
      <xdr:colOff>50800</xdr:colOff>
      <xdr:row>38</xdr:row>
      <xdr:rowOff>85057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78002"/>
          <a:ext cx="889000" cy="2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27203</xdr:rowOff>
    </xdr:from>
    <xdr:to>
      <xdr:col>41</xdr:col>
      <xdr:colOff>101600</xdr:colOff>
      <xdr:row>38</xdr:row>
      <xdr:rowOff>128803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4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119930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63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21430</xdr:rowOff>
    </xdr:from>
    <xdr:to>
      <xdr:col>36</xdr:col>
      <xdr:colOff>165100</xdr:colOff>
      <xdr:row>38</xdr:row>
      <xdr:rowOff>123030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139557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31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101789</xdr:rowOff>
    </xdr:from>
    <xdr:to>
      <xdr:col>55</xdr:col>
      <xdr:colOff>50800</xdr:colOff>
      <xdr:row>38</xdr:row>
      <xdr:rowOff>31939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4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124666</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9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6842</xdr:rowOff>
    </xdr:from>
    <xdr:to>
      <xdr:col>50</xdr:col>
      <xdr:colOff>165100</xdr:colOff>
      <xdr:row>38</xdr:row>
      <xdr:rowOff>108442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5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124969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29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13932</xdr:rowOff>
    </xdr:from>
    <xdr:to>
      <xdr:col>46</xdr:col>
      <xdr:colOff>38100</xdr:colOff>
      <xdr:row>38</xdr:row>
      <xdr:rowOff>115532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2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132059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30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12102</xdr:rowOff>
    </xdr:from>
    <xdr:to>
      <xdr:col>41</xdr:col>
      <xdr:colOff>101600</xdr:colOff>
      <xdr:row>38</xdr:row>
      <xdr:rowOff>113702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30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34257</xdr:rowOff>
    </xdr:from>
    <xdr:to>
      <xdr:col>36</xdr:col>
      <xdr:colOff>165100</xdr:colOff>
      <xdr:row>38</xdr:row>
      <xdr:rowOff>135857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126984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6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46092</xdr:rowOff>
    </xdr:from>
    <xdr:to>
      <xdr:col>54</xdr:col>
      <xdr:colOff>189865</xdr:colOff>
      <xdr:row>59</xdr:row>
      <xdr:rowOff>64014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18592"/>
          <a:ext cx="1270" cy="15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67841</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8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64014</xdr:rowOff>
    </xdr:from>
    <xdr:to>
      <xdr:col>55</xdr:col>
      <xdr:colOff>88900</xdr:colOff>
      <xdr:row>59</xdr:row>
      <xdr:rowOff>64014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7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164219</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39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46092</xdr:rowOff>
    </xdr:from>
    <xdr:to>
      <xdr:col>55</xdr:col>
      <xdr:colOff>88900</xdr:colOff>
      <xdr:row>50</xdr:row>
      <xdr:rowOff>46092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1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20362</xdr:rowOff>
    </xdr:from>
    <xdr:to>
      <xdr:col>55</xdr:col>
      <xdr:colOff>0</xdr:colOff>
      <xdr:row>59</xdr:row>
      <xdr:rowOff>64014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10135912"/>
          <a:ext cx="838200" cy="4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20362</xdr:rowOff>
    </xdr:from>
    <xdr:to>
      <xdr:col>50</xdr:col>
      <xdr:colOff>114300</xdr:colOff>
      <xdr:row>59</xdr:row>
      <xdr:rowOff>37266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10135912"/>
          <a:ext cx="889000" cy="1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58041</xdr:rowOff>
    </xdr:from>
    <xdr:to>
      <xdr:col>50</xdr:col>
      <xdr:colOff>165100</xdr:colOff>
      <xdr:row>58</xdr:row>
      <xdr:rowOff>159641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4718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77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17890</xdr:rowOff>
    </xdr:from>
    <xdr:to>
      <xdr:col>45</xdr:col>
      <xdr:colOff>177800</xdr:colOff>
      <xdr:row>59</xdr:row>
      <xdr:rowOff>37266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10133440"/>
          <a:ext cx="889000" cy="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31549</xdr:rowOff>
    </xdr:from>
    <xdr:to>
      <xdr:col>46</xdr:col>
      <xdr:colOff>38100</xdr:colOff>
      <xdr:row>58</xdr:row>
      <xdr:rowOff>133149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149676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130231</xdr:rowOff>
    </xdr:from>
    <xdr:to>
      <xdr:col>41</xdr:col>
      <xdr:colOff>50800</xdr:colOff>
      <xdr:row>59</xdr:row>
      <xdr:rowOff>17890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10074331"/>
          <a:ext cx="8890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92856</xdr:rowOff>
    </xdr:from>
    <xdr:to>
      <xdr:col>41</xdr:col>
      <xdr:colOff>101600</xdr:colOff>
      <xdr:row>59</xdr:row>
      <xdr:rowOff>23006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39533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76571</xdr:rowOff>
    </xdr:from>
    <xdr:to>
      <xdr:col>36</xdr:col>
      <xdr:colOff>165100</xdr:colOff>
      <xdr:row>59</xdr:row>
      <xdr:rowOff>6721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1002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23248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79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13214</xdr:rowOff>
    </xdr:from>
    <xdr:to>
      <xdr:col>55</xdr:col>
      <xdr:colOff>50800</xdr:colOff>
      <xdr:row>59</xdr:row>
      <xdr:rowOff>114814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1012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99591</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1004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141012</xdr:rowOff>
    </xdr:from>
    <xdr:to>
      <xdr:col>50</xdr:col>
      <xdr:colOff>165100</xdr:colOff>
      <xdr:row>59</xdr:row>
      <xdr:rowOff>71162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1008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62289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1017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157916</xdr:rowOff>
    </xdr:from>
    <xdr:to>
      <xdr:col>46</xdr:col>
      <xdr:colOff>38100</xdr:colOff>
      <xdr:row>59</xdr:row>
      <xdr:rowOff>88066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1010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79193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19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138540</xdr:rowOff>
    </xdr:from>
    <xdr:to>
      <xdr:col>41</xdr:col>
      <xdr:colOff>101600</xdr:colOff>
      <xdr:row>59</xdr:row>
      <xdr:rowOff>68690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100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59817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17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79431</xdr:rowOff>
    </xdr:from>
    <xdr:to>
      <xdr:col>36</xdr:col>
      <xdr:colOff>165100</xdr:colOff>
      <xdr:row>59</xdr:row>
      <xdr:rowOff>9581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1002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708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11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39198</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12148"/>
          <a:ext cx="1270" cy="143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157325</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8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39198</xdr:rowOff>
    </xdr:from>
    <xdr:to>
      <xdr:col>55</xdr:col>
      <xdr:colOff>88900</xdr:colOff>
      <xdr:row>71</xdr:row>
      <xdr:rowOff>39198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73563</xdr:rowOff>
    </xdr:from>
    <xdr:to>
      <xdr:col>55</xdr:col>
      <xdr:colOff>0</xdr:colOff>
      <xdr:row>79</xdr:row>
      <xdr:rowOff>89236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618113"/>
          <a:ext cx="838200" cy="1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167795</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6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144918</xdr:rowOff>
    </xdr:from>
    <xdr:to>
      <xdr:col>55</xdr:col>
      <xdr:colOff>50800</xdr:colOff>
      <xdr:row>79</xdr:row>
      <xdr:rowOff>75068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1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73563</xdr:rowOff>
    </xdr:from>
    <xdr:to>
      <xdr:col>50</xdr:col>
      <xdr:colOff>114300</xdr:colOff>
      <xdr:row>79</xdr:row>
      <xdr:rowOff>94143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618113"/>
          <a:ext cx="889000" cy="2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137384</xdr:rowOff>
    </xdr:from>
    <xdr:to>
      <xdr:col>50</xdr:col>
      <xdr:colOff>165100</xdr:colOff>
      <xdr:row>79</xdr:row>
      <xdr:rowOff>67534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84061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55097</xdr:rowOff>
    </xdr:from>
    <xdr:to>
      <xdr:col>45</xdr:col>
      <xdr:colOff>177800</xdr:colOff>
      <xdr:row>79</xdr:row>
      <xdr:rowOff>94143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99647"/>
          <a:ext cx="889000" cy="3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119805</xdr:rowOff>
    </xdr:from>
    <xdr:to>
      <xdr:col>46</xdr:col>
      <xdr:colOff>38100</xdr:colOff>
      <xdr:row>79</xdr:row>
      <xdr:rowOff>49955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66482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169484</xdr:rowOff>
    </xdr:from>
    <xdr:to>
      <xdr:col>41</xdr:col>
      <xdr:colOff>50800</xdr:colOff>
      <xdr:row>79</xdr:row>
      <xdr:rowOff>55097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542584"/>
          <a:ext cx="889000" cy="5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154919</xdr:rowOff>
    </xdr:from>
    <xdr:to>
      <xdr:col>41</xdr:col>
      <xdr:colOff>101600</xdr:colOff>
      <xdr:row>79</xdr:row>
      <xdr:rowOff>85069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101596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149312</xdr:rowOff>
    </xdr:from>
    <xdr:to>
      <xdr:col>36</xdr:col>
      <xdr:colOff>165100</xdr:colOff>
      <xdr:row>79</xdr:row>
      <xdr:rowOff>79462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2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70589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61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38436</xdr:rowOff>
    </xdr:from>
    <xdr:to>
      <xdr:col>55</xdr:col>
      <xdr:colOff>50800</xdr:colOff>
      <xdr:row>79</xdr:row>
      <xdr:rowOff>140036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8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124813</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9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22763</xdr:rowOff>
    </xdr:from>
    <xdr:to>
      <xdr:col>50</xdr:col>
      <xdr:colOff>165100</xdr:colOff>
      <xdr:row>79</xdr:row>
      <xdr:rowOff>124363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6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115490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66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43343</xdr:rowOff>
    </xdr:from>
    <xdr:to>
      <xdr:col>46</xdr:col>
      <xdr:colOff>38100</xdr:colOff>
      <xdr:row>79</xdr:row>
      <xdr:rowOff>144943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136070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68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4297</xdr:rowOff>
    </xdr:from>
    <xdr:to>
      <xdr:col>41</xdr:col>
      <xdr:colOff>101600</xdr:colOff>
      <xdr:row>79</xdr:row>
      <xdr:rowOff>105897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4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97024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6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118684</xdr:rowOff>
    </xdr:from>
    <xdr:to>
      <xdr:col>36</xdr:col>
      <xdr:colOff>165100</xdr:colOff>
      <xdr:row>79</xdr:row>
      <xdr:rowOff>48834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65361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26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89326</xdr:rowOff>
    </xdr:from>
    <xdr:to>
      <xdr:col>54</xdr:col>
      <xdr:colOff>189865</xdr:colOff>
      <xdr:row>98</xdr:row>
      <xdr:rowOff>127143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348376"/>
          <a:ext cx="1270" cy="158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130970</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127143</xdr:rowOff>
    </xdr:from>
    <xdr:to>
      <xdr:col>55</xdr:col>
      <xdr:colOff>88900</xdr:colOff>
      <xdr:row>98</xdr:row>
      <xdr:rowOff>127143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36003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12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89326</xdr:rowOff>
    </xdr:from>
    <xdr:to>
      <xdr:col>55</xdr:col>
      <xdr:colOff>88900</xdr:colOff>
      <xdr:row>89</xdr:row>
      <xdr:rowOff>89326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34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168145</xdr:rowOff>
    </xdr:from>
    <xdr:to>
      <xdr:col>55</xdr:col>
      <xdr:colOff>0</xdr:colOff>
      <xdr:row>98</xdr:row>
      <xdr:rowOff>127143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627345"/>
          <a:ext cx="838200" cy="30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254</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8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148827</xdr:rowOff>
    </xdr:from>
    <xdr:to>
      <xdr:col>55</xdr:col>
      <xdr:colOff>50800</xdr:colOff>
      <xdr:row>96</xdr:row>
      <xdr:rowOff>78977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168145</xdr:rowOff>
    </xdr:from>
    <xdr:to>
      <xdr:col>50</xdr:col>
      <xdr:colOff>114300</xdr:colOff>
      <xdr:row>97</xdr:row>
      <xdr:rowOff>11945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627345"/>
          <a:ext cx="889000" cy="1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124969</xdr:rowOff>
    </xdr:from>
    <xdr:to>
      <xdr:col>50</xdr:col>
      <xdr:colOff>165100</xdr:colOff>
      <xdr:row>96</xdr:row>
      <xdr:rowOff>55119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1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71646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18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11945</xdr:rowOff>
    </xdr:from>
    <xdr:to>
      <xdr:col>45</xdr:col>
      <xdr:colOff>177800</xdr:colOff>
      <xdr:row>98</xdr:row>
      <xdr:rowOff>72427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642595"/>
          <a:ext cx="889000" cy="23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85651</xdr:rowOff>
    </xdr:from>
    <xdr:to>
      <xdr:col>46</xdr:col>
      <xdr:colOff>38100</xdr:colOff>
      <xdr:row>97</xdr:row>
      <xdr:rowOff>15801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4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32328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136696</xdr:rowOff>
    </xdr:from>
    <xdr:to>
      <xdr:col>41</xdr:col>
      <xdr:colOff>50800</xdr:colOff>
      <xdr:row>98</xdr:row>
      <xdr:rowOff>72427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767346"/>
          <a:ext cx="889000" cy="10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100166</xdr:rowOff>
    </xdr:from>
    <xdr:to>
      <xdr:col>41</xdr:col>
      <xdr:colOff>101600</xdr:colOff>
      <xdr:row>97</xdr:row>
      <xdr:rowOff>30316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46843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3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80964</xdr:rowOff>
    </xdr:from>
    <xdr:to>
      <xdr:col>36</xdr:col>
      <xdr:colOff>165100</xdr:colOff>
      <xdr:row>97</xdr:row>
      <xdr:rowOff>11114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4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27641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1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76343</xdr:rowOff>
    </xdr:from>
    <xdr:to>
      <xdr:col>55</xdr:col>
      <xdr:colOff>50800</xdr:colOff>
      <xdr:row>99</xdr:row>
      <xdr:rowOff>6493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7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162720</xdr:rowOff>
    </xdr:from>
    <xdr:ext cx="469744"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9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117345</xdr:rowOff>
    </xdr:from>
    <xdr:to>
      <xdr:col>50</xdr:col>
      <xdr:colOff>165100</xdr:colOff>
      <xdr:row>97</xdr:row>
      <xdr:rowOff>47495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7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38622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66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132595</xdr:rowOff>
    </xdr:from>
    <xdr:to>
      <xdr:col>46</xdr:col>
      <xdr:colOff>38100</xdr:colOff>
      <xdr:row>97</xdr:row>
      <xdr:rowOff>62745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53872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68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21627</xdr:rowOff>
    </xdr:from>
    <xdr:to>
      <xdr:col>41</xdr:col>
      <xdr:colOff>101600</xdr:colOff>
      <xdr:row>98</xdr:row>
      <xdr:rowOff>123227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2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114354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91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85896</xdr:rowOff>
    </xdr:from>
    <xdr:to>
      <xdr:col>36</xdr:col>
      <xdr:colOff>165100</xdr:colOff>
      <xdr:row>98</xdr:row>
      <xdr:rowOff>16046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1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7173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0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122517</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37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69194</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21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122517</xdr:rowOff>
    </xdr:from>
    <xdr:to>
      <xdr:col>86</xdr:col>
      <xdr:colOff>25400</xdr:colOff>
      <xdr:row>31</xdr:row>
      <xdr:rowOff>122517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3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41383</xdr:rowOff>
    </xdr:from>
    <xdr:to>
      <xdr:col>85</xdr:col>
      <xdr:colOff>127000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27933"/>
          <a:ext cx="8382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43426</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87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20548</xdr:rowOff>
    </xdr:from>
    <xdr:to>
      <xdr:col>85</xdr:col>
      <xdr:colOff>177800</xdr:colOff>
      <xdr:row>38</xdr:row>
      <xdr:rowOff>122148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41383</xdr:rowOff>
    </xdr:from>
    <xdr:to>
      <xdr:col>81</xdr:col>
      <xdr:colOff>50800</xdr:colOff>
      <xdr:row>39</xdr:row>
      <xdr:rowOff>43040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727933"/>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48457</xdr:rowOff>
    </xdr:from>
    <xdr:to>
      <xdr:col>81</xdr:col>
      <xdr:colOff>101600</xdr:colOff>
      <xdr:row>38</xdr:row>
      <xdr:rowOff>150057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166584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110801</xdr:rowOff>
    </xdr:from>
    <xdr:to>
      <xdr:col>76</xdr:col>
      <xdr:colOff>114300</xdr:colOff>
      <xdr:row>39</xdr:row>
      <xdr:rowOff>43040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454451"/>
          <a:ext cx="889000" cy="27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26073</xdr:rowOff>
    </xdr:from>
    <xdr:to>
      <xdr:col>76</xdr:col>
      <xdr:colOff>165100</xdr:colOff>
      <xdr:row>38</xdr:row>
      <xdr:rowOff>127673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144200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53442</xdr:rowOff>
    </xdr:from>
    <xdr:to>
      <xdr:col>71</xdr:col>
      <xdr:colOff>177800</xdr:colOff>
      <xdr:row>37</xdr:row>
      <xdr:rowOff>110801</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397092"/>
          <a:ext cx="889000" cy="5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103625</xdr:rowOff>
    </xdr:from>
    <xdr:to>
      <xdr:col>72</xdr:col>
      <xdr:colOff>38100</xdr:colOff>
      <xdr:row>39</xdr:row>
      <xdr:rowOff>33775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24902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7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42246</xdr:rowOff>
    </xdr:from>
    <xdr:to>
      <xdr:col>67</xdr:col>
      <xdr:colOff>101600</xdr:colOff>
      <xdr:row>38</xdr:row>
      <xdr:rowOff>143846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5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134973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65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162033</xdr:rowOff>
    </xdr:from>
    <xdr:to>
      <xdr:col>81</xdr:col>
      <xdr:colOff>101600</xdr:colOff>
      <xdr:row>39</xdr:row>
      <xdr:rowOff>92183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7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83310</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76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163690</xdr:rowOff>
    </xdr:from>
    <xdr:to>
      <xdr:col>76</xdr:col>
      <xdr:colOff>165100</xdr:colOff>
      <xdr:row>39</xdr:row>
      <xdr:rowOff>93840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84967</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35333" y="6771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60001</xdr:rowOff>
    </xdr:from>
    <xdr:to>
      <xdr:col>72</xdr:col>
      <xdr:colOff>38100</xdr:colOff>
      <xdr:row>37</xdr:row>
      <xdr:rowOff>161601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40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6678</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617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2642</xdr:rowOff>
    </xdr:from>
    <xdr:to>
      <xdr:col>67</xdr:col>
      <xdr:colOff>101600</xdr:colOff>
      <xdr:row>37</xdr:row>
      <xdr:rowOff>104242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34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120769</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47111" y="612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122961</xdr:rowOff>
    </xdr:from>
    <xdr:to>
      <xdr:col>85</xdr:col>
      <xdr:colOff>126364</xdr:colOff>
      <xdr:row>79</xdr:row>
      <xdr:rowOff>137567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24461"/>
          <a:ext cx="1269" cy="1557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141394</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6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137567</xdr:rowOff>
    </xdr:from>
    <xdr:to>
      <xdr:col>86</xdr:col>
      <xdr:colOff>25400</xdr:colOff>
      <xdr:row>79</xdr:row>
      <xdr:rowOff>137567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69638</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9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122961</xdr:rowOff>
    </xdr:from>
    <xdr:to>
      <xdr:col>86</xdr:col>
      <xdr:colOff>25400</xdr:colOff>
      <xdr:row>70</xdr:row>
      <xdr:rowOff>122961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2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164491</xdr:rowOff>
    </xdr:from>
    <xdr:to>
      <xdr:col>85</xdr:col>
      <xdr:colOff>127000</xdr:colOff>
      <xdr:row>78</xdr:row>
      <xdr:rowOff>45453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366141"/>
          <a:ext cx="838200" cy="5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34065</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064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11188</xdr:rowOff>
    </xdr:from>
    <xdr:to>
      <xdr:col>85</xdr:col>
      <xdr:colOff>177800</xdr:colOff>
      <xdr:row>77</xdr:row>
      <xdr:rowOff>112788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155499</xdr:rowOff>
    </xdr:from>
    <xdr:to>
      <xdr:col>81</xdr:col>
      <xdr:colOff>50800</xdr:colOff>
      <xdr:row>77</xdr:row>
      <xdr:rowOff>164491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357149"/>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23050</xdr:rowOff>
    </xdr:from>
    <xdr:to>
      <xdr:col>81</xdr:col>
      <xdr:colOff>101600</xdr:colOff>
      <xdr:row>77</xdr:row>
      <xdr:rowOff>124650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141177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155499</xdr:rowOff>
    </xdr:from>
    <xdr:to>
      <xdr:col>76</xdr:col>
      <xdr:colOff>114300</xdr:colOff>
      <xdr:row>78</xdr:row>
      <xdr:rowOff>66154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357149"/>
          <a:ext cx="889000" cy="8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23380</xdr:rowOff>
    </xdr:from>
    <xdr:to>
      <xdr:col>76</xdr:col>
      <xdr:colOff>165100</xdr:colOff>
      <xdr:row>77</xdr:row>
      <xdr:rowOff>124980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141507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0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66154</xdr:rowOff>
    </xdr:from>
    <xdr:to>
      <xdr:col>71</xdr:col>
      <xdr:colOff>177800</xdr:colOff>
      <xdr:row>78</xdr:row>
      <xdr:rowOff>85750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439254"/>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61988</xdr:rowOff>
    </xdr:from>
    <xdr:to>
      <xdr:col>72</xdr:col>
      <xdr:colOff>38100</xdr:colOff>
      <xdr:row>77</xdr:row>
      <xdr:rowOff>163588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8665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96329</xdr:rowOff>
    </xdr:from>
    <xdr:to>
      <xdr:col>67</xdr:col>
      <xdr:colOff>101600</xdr:colOff>
      <xdr:row>78</xdr:row>
      <xdr:rowOff>26479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29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43006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07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166103</xdr:rowOff>
    </xdr:from>
    <xdr:to>
      <xdr:col>85</xdr:col>
      <xdr:colOff>177800</xdr:colOff>
      <xdr:row>78</xdr:row>
      <xdr:rowOff>96253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36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144530</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3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113691</xdr:rowOff>
    </xdr:from>
    <xdr:to>
      <xdr:col>81</xdr:col>
      <xdr:colOff>101600</xdr:colOff>
      <xdr:row>78</xdr:row>
      <xdr:rowOff>43841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31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34968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40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104699</xdr:rowOff>
    </xdr:from>
    <xdr:to>
      <xdr:col>76</xdr:col>
      <xdr:colOff>165100</xdr:colOff>
      <xdr:row>78</xdr:row>
      <xdr:rowOff>34849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30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25976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3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15354</xdr:rowOff>
    </xdr:from>
    <xdr:to>
      <xdr:col>72</xdr:col>
      <xdr:colOff>38100</xdr:colOff>
      <xdr:row>78</xdr:row>
      <xdr:rowOff>116954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38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108081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4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34950</xdr:rowOff>
    </xdr:from>
    <xdr:to>
      <xdr:col>67</xdr:col>
      <xdr:colOff>101600</xdr:colOff>
      <xdr:row>78</xdr:row>
      <xdr:rowOff>136550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4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127677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50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21056</xdr:rowOff>
    </xdr:from>
    <xdr:to>
      <xdr:col>85</xdr:col>
      <xdr:colOff>126364</xdr:colOff>
      <xdr:row>98</xdr:row>
      <xdr:rowOff>128115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51556"/>
          <a:ext cx="1269" cy="147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131942</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128115</xdr:rowOff>
    </xdr:from>
    <xdr:to>
      <xdr:col>86</xdr:col>
      <xdr:colOff>25400</xdr:colOff>
      <xdr:row>98</xdr:row>
      <xdr:rowOff>128115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139183</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21056</xdr:rowOff>
    </xdr:from>
    <xdr:to>
      <xdr:col>86</xdr:col>
      <xdr:colOff>25400</xdr:colOff>
      <xdr:row>90</xdr:row>
      <xdr:rowOff>21056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5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167872</xdr:rowOff>
    </xdr:from>
    <xdr:to>
      <xdr:col>85</xdr:col>
      <xdr:colOff>127000</xdr:colOff>
      <xdr:row>98</xdr:row>
      <xdr:rowOff>81544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798522"/>
          <a:ext cx="838200" cy="8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101573</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60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78696</xdr:rowOff>
    </xdr:from>
    <xdr:to>
      <xdr:col>85</xdr:col>
      <xdr:colOff>177800</xdr:colOff>
      <xdr:row>98</xdr:row>
      <xdr:rowOff>8846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165075</xdr:rowOff>
    </xdr:from>
    <xdr:to>
      <xdr:col>81</xdr:col>
      <xdr:colOff>50800</xdr:colOff>
      <xdr:row>97</xdr:row>
      <xdr:rowOff>167872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795725"/>
          <a:ext cx="889000" cy="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61596</xdr:rowOff>
    </xdr:from>
    <xdr:to>
      <xdr:col>81</xdr:col>
      <xdr:colOff>101600</xdr:colOff>
      <xdr:row>97</xdr:row>
      <xdr:rowOff>163196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8273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134624</xdr:rowOff>
    </xdr:from>
    <xdr:to>
      <xdr:col>76</xdr:col>
      <xdr:colOff>114300</xdr:colOff>
      <xdr:row>97</xdr:row>
      <xdr:rowOff>165075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765274"/>
          <a:ext cx="889000" cy="3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78422</xdr:rowOff>
    </xdr:from>
    <xdr:to>
      <xdr:col>76</xdr:col>
      <xdr:colOff>165100</xdr:colOff>
      <xdr:row>97</xdr:row>
      <xdr:rowOff>8572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25099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134624</xdr:rowOff>
    </xdr:from>
    <xdr:to>
      <xdr:col>71</xdr:col>
      <xdr:colOff>177800</xdr:colOff>
      <xdr:row>98</xdr:row>
      <xdr:rowOff>42783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765274"/>
          <a:ext cx="889000" cy="7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75211</xdr:rowOff>
    </xdr:from>
    <xdr:to>
      <xdr:col>72</xdr:col>
      <xdr:colOff>38100</xdr:colOff>
      <xdr:row>98</xdr:row>
      <xdr:rowOff>5361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21888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4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74160</xdr:rowOff>
    </xdr:from>
    <xdr:to>
      <xdr:col>67</xdr:col>
      <xdr:colOff>101600</xdr:colOff>
      <xdr:row>98</xdr:row>
      <xdr:rowOff>4310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0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20837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48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30744</xdr:rowOff>
    </xdr:from>
    <xdr:to>
      <xdr:col>85</xdr:col>
      <xdr:colOff>177800</xdr:colOff>
      <xdr:row>98</xdr:row>
      <xdr:rowOff>132344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3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117121</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4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117072</xdr:rowOff>
    </xdr:from>
    <xdr:to>
      <xdr:col>81</xdr:col>
      <xdr:colOff>101600</xdr:colOff>
      <xdr:row>98</xdr:row>
      <xdr:rowOff>47222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4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38349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84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114275</xdr:rowOff>
    </xdr:from>
    <xdr:to>
      <xdr:col>76</xdr:col>
      <xdr:colOff>165100</xdr:colOff>
      <xdr:row>98</xdr:row>
      <xdr:rowOff>44425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74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35552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83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83824</xdr:rowOff>
    </xdr:from>
    <xdr:to>
      <xdr:col>72</xdr:col>
      <xdr:colOff>38100</xdr:colOff>
      <xdr:row>98</xdr:row>
      <xdr:rowOff>13974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7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5101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80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163433</xdr:rowOff>
    </xdr:from>
    <xdr:to>
      <xdr:col>67</xdr:col>
      <xdr:colOff>101600</xdr:colOff>
      <xdr:row>98</xdr:row>
      <xdr:rowOff>93583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79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84710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88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71291</xdr:rowOff>
    </xdr:from>
    <xdr:to>
      <xdr:col>116</xdr:col>
      <xdr:colOff>62864</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386241"/>
          <a:ext cx="1269" cy="115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17968</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16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71291</xdr:rowOff>
    </xdr:from>
    <xdr:to>
      <xdr:col>116</xdr:col>
      <xdr:colOff>152400</xdr:colOff>
      <xdr:row>31</xdr:row>
      <xdr:rowOff>71291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38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111296</xdr:rowOff>
    </xdr:from>
    <xdr:to>
      <xdr:col>116</xdr:col>
      <xdr:colOff>63500</xdr:colOff>
      <xdr:row>36</xdr:row>
      <xdr:rowOff>92608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5940596"/>
          <a:ext cx="838200" cy="3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122705</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294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144278</xdr:rowOff>
    </xdr:from>
    <xdr:to>
      <xdr:col>116</xdr:col>
      <xdr:colOff>114300</xdr:colOff>
      <xdr:row>37</xdr:row>
      <xdr:rowOff>74428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1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66262</xdr:rowOff>
    </xdr:from>
    <xdr:to>
      <xdr:col>111</xdr:col>
      <xdr:colOff>177800</xdr:colOff>
      <xdr:row>36</xdr:row>
      <xdr:rowOff>92608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238462"/>
          <a:ext cx="889000" cy="2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155880</xdr:rowOff>
    </xdr:from>
    <xdr:to>
      <xdr:col>112</xdr:col>
      <xdr:colOff>38100</xdr:colOff>
      <xdr:row>37</xdr:row>
      <xdr:rowOff>86030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77157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4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63576</xdr:rowOff>
    </xdr:from>
    <xdr:to>
      <xdr:col>107</xdr:col>
      <xdr:colOff>50800</xdr:colOff>
      <xdr:row>36</xdr:row>
      <xdr:rowOff>66262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064326"/>
          <a:ext cx="889000" cy="17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162852</xdr:rowOff>
    </xdr:from>
    <xdr:to>
      <xdr:col>107</xdr:col>
      <xdr:colOff>101600</xdr:colOff>
      <xdr:row>37</xdr:row>
      <xdr:rowOff>93002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84129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2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63576</xdr:rowOff>
    </xdr:from>
    <xdr:to>
      <xdr:col>102</xdr:col>
      <xdr:colOff>114300</xdr:colOff>
      <xdr:row>38</xdr:row>
      <xdr:rowOff>25400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064326"/>
          <a:ext cx="889000" cy="47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27635</xdr:rowOff>
    </xdr:from>
    <xdr:to>
      <xdr:col>102</xdr:col>
      <xdr:colOff>165100</xdr:colOff>
      <xdr:row>37</xdr:row>
      <xdr:rowOff>129235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120362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46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57810</xdr:rowOff>
    </xdr:from>
    <xdr:to>
      <xdr:col>98</xdr:col>
      <xdr:colOff>38100</xdr:colOff>
      <xdr:row>37</xdr:row>
      <xdr:rowOff>159410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4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4487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1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60496</xdr:rowOff>
    </xdr:from>
    <xdr:to>
      <xdr:col>116</xdr:col>
      <xdr:colOff>114300</xdr:colOff>
      <xdr:row>34</xdr:row>
      <xdr:rowOff>162096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588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83373</xdr:rowOff>
    </xdr:from>
    <xdr:ext cx="534377"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574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41808</xdr:rowOff>
    </xdr:from>
    <xdr:to>
      <xdr:col>112</xdr:col>
      <xdr:colOff>38100</xdr:colOff>
      <xdr:row>36</xdr:row>
      <xdr:rowOff>143408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21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159935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59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15462</xdr:rowOff>
    </xdr:from>
    <xdr:to>
      <xdr:col>107</xdr:col>
      <xdr:colOff>101600</xdr:colOff>
      <xdr:row>36</xdr:row>
      <xdr:rowOff>117062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18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133589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596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12776</xdr:rowOff>
    </xdr:from>
    <xdr:to>
      <xdr:col>102</xdr:col>
      <xdr:colOff>165100</xdr:colOff>
      <xdr:row>35</xdr:row>
      <xdr:rowOff>114376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01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130903</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578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97580</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70080"/>
          <a:ext cx="1269" cy="129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44257</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97580</xdr:rowOff>
    </xdr:from>
    <xdr:to>
      <xdr:col>116</xdr:col>
      <xdr:colOff>152400</xdr:colOff>
      <xdr:row>50</xdr:row>
      <xdr:rowOff>97580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7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80378</xdr:rowOff>
    </xdr:from>
    <xdr:to>
      <xdr:col>116</xdr:col>
      <xdr:colOff>63500</xdr:colOff>
      <xdr:row>56</xdr:row>
      <xdr:rowOff>88550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9681578"/>
          <a:ext cx="8382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112304</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13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133877</xdr:rowOff>
    </xdr:from>
    <xdr:to>
      <xdr:col>116</xdr:col>
      <xdr:colOff>114300</xdr:colOff>
      <xdr:row>57</xdr:row>
      <xdr:rowOff>64027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73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86151</xdr:rowOff>
    </xdr:from>
    <xdr:to>
      <xdr:col>111</xdr:col>
      <xdr:colOff>177800</xdr:colOff>
      <xdr:row>56</xdr:row>
      <xdr:rowOff>88550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9687351"/>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1003</xdr:rowOff>
    </xdr:from>
    <xdr:to>
      <xdr:col>112</xdr:col>
      <xdr:colOff>38100</xdr:colOff>
      <xdr:row>57</xdr:row>
      <xdr:rowOff>102603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77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93730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119183</xdr:rowOff>
    </xdr:from>
    <xdr:to>
      <xdr:col>107</xdr:col>
      <xdr:colOff>50800</xdr:colOff>
      <xdr:row>56</xdr:row>
      <xdr:rowOff>86151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9548933"/>
          <a:ext cx="889000" cy="13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140450</xdr:rowOff>
    </xdr:from>
    <xdr:to>
      <xdr:col>107</xdr:col>
      <xdr:colOff>101600</xdr:colOff>
      <xdr:row>57</xdr:row>
      <xdr:rowOff>70600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74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61727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3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119183</xdr:rowOff>
    </xdr:from>
    <xdr:to>
      <xdr:col>102</xdr:col>
      <xdr:colOff>114300</xdr:colOff>
      <xdr:row>56</xdr:row>
      <xdr:rowOff>39459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9548933"/>
          <a:ext cx="889000" cy="9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110445</xdr:rowOff>
    </xdr:from>
    <xdr:to>
      <xdr:col>102</xdr:col>
      <xdr:colOff>165100</xdr:colOff>
      <xdr:row>57</xdr:row>
      <xdr:rowOff>40595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31722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0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21006</xdr:rowOff>
    </xdr:from>
    <xdr:to>
      <xdr:col>98</xdr:col>
      <xdr:colOff>38100</xdr:colOff>
      <xdr:row>56</xdr:row>
      <xdr:rowOff>122606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622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113733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1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29578</xdr:rowOff>
    </xdr:from>
    <xdr:to>
      <xdr:col>116</xdr:col>
      <xdr:colOff>114300</xdr:colOff>
      <xdr:row>56</xdr:row>
      <xdr:rowOff>131178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63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52455</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48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37750</xdr:rowOff>
    </xdr:from>
    <xdr:to>
      <xdr:col>112</xdr:col>
      <xdr:colOff>38100</xdr:colOff>
      <xdr:row>56</xdr:row>
      <xdr:rowOff>139350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6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155877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4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35351</xdr:rowOff>
    </xdr:from>
    <xdr:to>
      <xdr:col>107</xdr:col>
      <xdr:colOff>101600</xdr:colOff>
      <xdr:row>56</xdr:row>
      <xdr:rowOff>136951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6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153478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41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68383</xdr:rowOff>
    </xdr:from>
    <xdr:to>
      <xdr:col>102</xdr:col>
      <xdr:colOff>165100</xdr:colOff>
      <xdr:row>55</xdr:row>
      <xdr:rowOff>169983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49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15060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27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160109</xdr:rowOff>
    </xdr:from>
    <xdr:to>
      <xdr:col>98</xdr:col>
      <xdr:colOff>38100</xdr:colOff>
      <xdr:row>56</xdr:row>
      <xdr:rowOff>90259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58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106786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36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31915</xdr:rowOff>
    </xdr:from>
    <xdr:to>
      <xdr:col>116</xdr:col>
      <xdr:colOff>62864</xdr:colOff>
      <xdr:row>78</xdr:row>
      <xdr:rowOff>161761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33415"/>
          <a:ext cx="1269" cy="150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150042</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0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31915</xdr:rowOff>
    </xdr:from>
    <xdr:to>
      <xdr:col>116</xdr:col>
      <xdr:colOff>152400</xdr:colOff>
      <xdr:row>70</xdr:row>
      <xdr:rowOff>31915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85560</xdr:rowOff>
    </xdr:from>
    <xdr:to>
      <xdr:col>116</xdr:col>
      <xdr:colOff>63500</xdr:colOff>
      <xdr:row>76</xdr:row>
      <xdr:rowOff>124613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2772860"/>
          <a:ext cx="838200" cy="38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169651</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685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146774</xdr:rowOff>
    </xdr:from>
    <xdr:to>
      <xdr:col>116</xdr:col>
      <xdr:colOff>114300</xdr:colOff>
      <xdr:row>75</xdr:row>
      <xdr:rowOff>76924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85560</xdr:rowOff>
    </xdr:from>
    <xdr:to>
      <xdr:col>111</xdr:col>
      <xdr:colOff>177800</xdr:colOff>
      <xdr:row>74</xdr:row>
      <xdr:rowOff>100247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2772860"/>
          <a:ext cx="8890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143783</xdr:rowOff>
    </xdr:from>
    <xdr:to>
      <xdr:col>112</xdr:col>
      <xdr:colOff>38100</xdr:colOff>
      <xdr:row>75</xdr:row>
      <xdr:rowOff>73933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65060</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100247</xdr:rowOff>
    </xdr:from>
    <xdr:to>
      <xdr:col>107</xdr:col>
      <xdr:colOff>50800</xdr:colOff>
      <xdr:row>74</xdr:row>
      <xdr:rowOff>107506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787547"/>
          <a:ext cx="889000" cy="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99702</xdr:rowOff>
    </xdr:from>
    <xdr:to>
      <xdr:col>107</xdr:col>
      <xdr:colOff>101600</xdr:colOff>
      <xdr:row>75</xdr:row>
      <xdr:rowOff>29852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20979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107506</xdr:rowOff>
    </xdr:from>
    <xdr:to>
      <xdr:col>102</xdr:col>
      <xdr:colOff>114300</xdr:colOff>
      <xdr:row>75</xdr:row>
      <xdr:rowOff>7798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794806"/>
          <a:ext cx="889000" cy="7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118370</xdr:rowOff>
    </xdr:from>
    <xdr:to>
      <xdr:col>102</xdr:col>
      <xdr:colOff>165100</xdr:colOff>
      <xdr:row>75</xdr:row>
      <xdr:rowOff>48520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39647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151784</xdr:rowOff>
    </xdr:from>
    <xdr:to>
      <xdr:col>98</xdr:col>
      <xdr:colOff>38100</xdr:colOff>
      <xdr:row>75</xdr:row>
      <xdr:rowOff>81934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83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73061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3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73813</xdr:rowOff>
    </xdr:from>
    <xdr:to>
      <xdr:col>116</xdr:col>
      <xdr:colOff>114300</xdr:colOff>
      <xdr:row>77</xdr:row>
      <xdr:rowOff>3963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1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52240</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08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34760</xdr:rowOff>
    </xdr:from>
    <xdr:to>
      <xdr:col>112</xdr:col>
      <xdr:colOff>38100</xdr:colOff>
      <xdr:row>74</xdr:row>
      <xdr:rowOff>136360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7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152887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49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49447</xdr:rowOff>
    </xdr:from>
    <xdr:to>
      <xdr:col>107</xdr:col>
      <xdr:colOff>101600</xdr:colOff>
      <xdr:row>74</xdr:row>
      <xdr:rowOff>151047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73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167574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51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56706</xdr:rowOff>
    </xdr:from>
    <xdr:to>
      <xdr:col>102</xdr:col>
      <xdr:colOff>165100</xdr:colOff>
      <xdr:row>74</xdr:row>
      <xdr:rowOff>158306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7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3383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5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128448</xdr:rowOff>
    </xdr:from>
    <xdr:to>
      <xdr:col>98</xdr:col>
      <xdr:colOff>38100</xdr:colOff>
      <xdr:row>75</xdr:row>
      <xdr:rowOff>58598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81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75125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59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人件費や物件費等は概ね横ばいとなっており、類似団体内平均値と比較し、低い数値となっている。補助費等について平成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公共下水道事業会計及び農業集落排水事業会計が法適用化したことにより、繰出金が負担金となり大幅な増となった。また、普通建設事業が類似団体中最低となっているが、これは経常収支が悪化したことにより、公共施設の改修・更新整備に係る財源の確保できていないことによるものである。公共施設の多くについて老朽化が進行していることから、施設整備に係る財源の確保が急務となっている。公債費等については類似団体平均値を下回っ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満期一括償還地方債の償還に充てるための準備金の積立が開始したこと等により増加傾向にあるため、今後計画的な起債を行う必要がある。投資及び出資金については病院会計に対し、基盤安定のための出資を行っていることに加え、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年度については下水道事業会計に対し出資を行ったことにより大幅増となった。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16,285
16,232
82.16
7,374,320
7,268,205
91,092
4,704,084
6,318,485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25019</xdr:rowOff>
    </xdr:from>
    <xdr:to>
      <xdr:col>24</xdr:col>
      <xdr:colOff>62865</xdr:colOff>
      <xdr:row>38</xdr:row>
      <xdr:rowOff>162941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68519"/>
          <a:ext cx="1270" cy="150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166768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162941</xdr:rowOff>
    </xdr:from>
    <xdr:to>
      <xdr:col>24</xdr:col>
      <xdr:colOff>152400</xdr:colOff>
      <xdr:row>38</xdr:row>
      <xdr:rowOff>162941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143146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25019</xdr:rowOff>
    </xdr:from>
    <xdr:to>
      <xdr:col>24</xdr:col>
      <xdr:colOff>152400</xdr:colOff>
      <xdr:row>30</xdr:row>
      <xdr:rowOff>25019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6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15113</xdr:rowOff>
    </xdr:from>
    <xdr:to>
      <xdr:col>24</xdr:col>
      <xdr:colOff>63500</xdr:colOff>
      <xdr:row>34</xdr:row>
      <xdr:rowOff>132080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44413"/>
          <a:ext cx="8382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148336</xdr:rowOff>
    </xdr:from>
    <xdr:to>
      <xdr:col>24</xdr:col>
      <xdr:colOff>114300</xdr:colOff>
      <xdr:row>35</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132080</xdr:rowOff>
    </xdr:from>
    <xdr:to>
      <xdr:col>19</xdr:col>
      <xdr:colOff>177800</xdr:colOff>
      <xdr:row>35</xdr:row>
      <xdr:rowOff>82550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613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165100</xdr:rowOff>
    </xdr:from>
    <xdr:to>
      <xdr:col>20</xdr:col>
      <xdr:colOff>38100</xdr:colOff>
      <xdr:row>35</xdr:row>
      <xdr:rowOff>95250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86377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108458</xdr:rowOff>
    </xdr:from>
    <xdr:to>
      <xdr:col>15</xdr:col>
      <xdr:colOff>50800</xdr:colOff>
      <xdr:row>35</xdr:row>
      <xdr:rowOff>82550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66308"/>
          <a:ext cx="889000" cy="3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30607</xdr:rowOff>
    </xdr:from>
    <xdr:to>
      <xdr:col>15</xdr:col>
      <xdr:colOff>101600</xdr:colOff>
      <xdr:row>35</xdr:row>
      <xdr:rowOff>132207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148734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108458</xdr:rowOff>
    </xdr:from>
    <xdr:to>
      <xdr:col>10</xdr:col>
      <xdr:colOff>114300</xdr:colOff>
      <xdr:row>33</xdr:row>
      <xdr:rowOff>142367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66308"/>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81661</xdr:rowOff>
    </xdr:from>
    <xdr:to>
      <xdr:col>10</xdr:col>
      <xdr:colOff>165100</xdr:colOff>
      <xdr:row>35</xdr:row>
      <xdr:rowOff>11811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2938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45085</xdr:rowOff>
    </xdr:from>
    <xdr:to>
      <xdr:col>6</xdr:col>
      <xdr:colOff>38100</xdr:colOff>
      <xdr:row>34</xdr:row>
      <xdr:rowOff>146685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137812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135763</xdr:rowOff>
    </xdr:from>
    <xdr:to>
      <xdr:col>24</xdr:col>
      <xdr:colOff>114300</xdr:colOff>
      <xdr:row>34</xdr:row>
      <xdr:rowOff>65913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158640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4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81280</xdr:rowOff>
    </xdr:from>
    <xdr:to>
      <xdr:col>20</xdr:col>
      <xdr:colOff>38100</xdr:colOff>
      <xdr:row>35</xdr:row>
      <xdr:rowOff>11430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27957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31750</xdr:rowOff>
    </xdr:from>
    <xdr:to>
      <xdr:col>15</xdr:col>
      <xdr:colOff>101600</xdr:colOff>
      <xdr:row>35</xdr:row>
      <xdr:rowOff>133350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124477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57658</xdr:rowOff>
    </xdr:from>
    <xdr:to>
      <xdr:col>10</xdr:col>
      <xdr:colOff>165100</xdr:colOff>
      <xdr:row>33</xdr:row>
      <xdr:rowOff>159258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1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4335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91567</xdr:rowOff>
    </xdr:from>
    <xdr:to>
      <xdr:col>6</xdr:col>
      <xdr:colOff>38100</xdr:colOff>
      <xdr:row>34</xdr:row>
      <xdr:rowOff>21717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4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38244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58065</xdr:rowOff>
    </xdr:from>
    <xdr:to>
      <xdr:col>24</xdr:col>
      <xdr:colOff>62865</xdr:colOff>
      <xdr:row>59</xdr:row>
      <xdr:rowOff>29377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2015"/>
          <a:ext cx="1270" cy="134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33204</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29377</xdr:rowOff>
    </xdr:from>
    <xdr:to>
      <xdr:col>24</xdr:col>
      <xdr:colOff>152400</xdr:colOff>
      <xdr:row>59</xdr:row>
      <xdr:rowOff>29377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4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4742</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7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864,995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58065</xdr:rowOff>
    </xdr:from>
    <xdr:to>
      <xdr:col>24</xdr:col>
      <xdr:colOff>152400</xdr:colOff>
      <xdr:row>51</xdr:row>
      <xdr:rowOff>58065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167878</xdr:rowOff>
    </xdr:from>
    <xdr:to>
      <xdr:col>24</xdr:col>
      <xdr:colOff>63500</xdr:colOff>
      <xdr:row>59</xdr:row>
      <xdr:rowOff>13642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111978"/>
          <a:ext cx="8382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75288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4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52411</xdr:rowOff>
    </xdr:from>
    <xdr:to>
      <xdr:col>24</xdr:col>
      <xdr:colOff>114300</xdr:colOff>
      <xdr:row>58</xdr:row>
      <xdr:rowOff>154011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9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165557</xdr:rowOff>
    </xdr:from>
    <xdr:to>
      <xdr:col>19</xdr:col>
      <xdr:colOff>177800</xdr:colOff>
      <xdr:row>58</xdr:row>
      <xdr:rowOff>167878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109657"/>
          <a:ext cx="889000" cy="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68742</xdr:rowOff>
    </xdr:from>
    <xdr:to>
      <xdr:col>20</xdr:col>
      <xdr:colOff>38100</xdr:colOff>
      <xdr:row>58</xdr:row>
      <xdr:rowOff>170342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15419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8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152727</xdr:rowOff>
    </xdr:from>
    <xdr:to>
      <xdr:col>15</xdr:col>
      <xdr:colOff>50800</xdr:colOff>
      <xdr:row>58</xdr:row>
      <xdr:rowOff>165557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96827"/>
          <a:ext cx="889000" cy="1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43755</xdr:rowOff>
    </xdr:from>
    <xdr:to>
      <xdr:col>15</xdr:col>
      <xdr:colOff>101600</xdr:colOff>
      <xdr:row>58</xdr:row>
      <xdr:rowOff>145355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161882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152727</xdr:rowOff>
    </xdr:from>
    <xdr:to>
      <xdr:col>10</xdr:col>
      <xdr:colOff>114300</xdr:colOff>
      <xdr:row>58</xdr:row>
      <xdr:rowOff>169683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96827"/>
          <a:ext cx="889000" cy="1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91143</xdr:rowOff>
    </xdr:from>
    <xdr:to>
      <xdr:col>10</xdr:col>
      <xdr:colOff>165100</xdr:colOff>
      <xdr:row>59</xdr:row>
      <xdr:rowOff>21293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37820</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93033</xdr:rowOff>
    </xdr:from>
    <xdr:to>
      <xdr:col>6</xdr:col>
      <xdr:colOff>38100</xdr:colOff>
      <xdr:row>59</xdr:row>
      <xdr:rowOff>23183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3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39710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134292</xdr:rowOff>
    </xdr:from>
    <xdr:to>
      <xdr:col>24</xdr:col>
      <xdr:colOff>114300</xdr:colOff>
      <xdr:row>59</xdr:row>
      <xdr:rowOff>64442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7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49219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117078</xdr:rowOff>
    </xdr:from>
    <xdr:to>
      <xdr:col>20</xdr:col>
      <xdr:colOff>38100</xdr:colOff>
      <xdr:row>59</xdr:row>
      <xdr:rowOff>47228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6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38355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5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114757</xdr:rowOff>
    </xdr:from>
    <xdr:to>
      <xdr:col>15</xdr:col>
      <xdr:colOff>101600</xdr:colOff>
      <xdr:row>59</xdr:row>
      <xdr:rowOff>44907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36034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5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101927</xdr:rowOff>
    </xdr:from>
    <xdr:to>
      <xdr:col>10</xdr:col>
      <xdr:colOff>165100</xdr:colOff>
      <xdr:row>59</xdr:row>
      <xdr:rowOff>32077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4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23204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3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118883</xdr:rowOff>
    </xdr:from>
    <xdr:to>
      <xdr:col>6</xdr:col>
      <xdr:colOff>38100</xdr:colOff>
      <xdr:row>59</xdr:row>
      <xdr:rowOff>49033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6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40160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5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124427</xdr:rowOff>
    </xdr:from>
    <xdr:to>
      <xdr:col>24</xdr:col>
      <xdr:colOff>62865</xdr:colOff>
      <xdr:row>79</xdr:row>
      <xdr:rowOff>1789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5927"/>
          <a:ext cx="1270" cy="142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5616</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1789</xdr:rowOff>
    </xdr:from>
    <xdr:to>
      <xdr:col>24</xdr:col>
      <xdr:colOff>152400</xdr:colOff>
      <xdr:row>79</xdr:row>
      <xdr:rowOff>1789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71104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124427</xdr:rowOff>
    </xdr:from>
    <xdr:to>
      <xdr:col>24</xdr:col>
      <xdr:colOff>152400</xdr:colOff>
      <xdr:row>70</xdr:row>
      <xdr:rowOff>124427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104453</xdr:rowOff>
    </xdr:from>
    <xdr:to>
      <xdr:col>24</xdr:col>
      <xdr:colOff>63500</xdr:colOff>
      <xdr:row>77</xdr:row>
      <xdr:rowOff>155321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306103"/>
          <a:ext cx="838200" cy="5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95917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546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73039</xdr:rowOff>
    </xdr:from>
    <xdr:to>
      <xdr:col>24</xdr:col>
      <xdr:colOff>114300</xdr:colOff>
      <xdr:row>77</xdr:row>
      <xdr:rowOff>3189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155321</xdr:rowOff>
    </xdr:from>
    <xdr:to>
      <xdr:col>19</xdr:col>
      <xdr:colOff>177800</xdr:colOff>
      <xdr:row>77</xdr:row>
      <xdr:rowOff>160514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356971"/>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72081</xdr:rowOff>
    </xdr:from>
    <xdr:to>
      <xdr:col>20</xdr:col>
      <xdr:colOff>38100</xdr:colOff>
      <xdr:row>77</xdr:row>
      <xdr:rowOff>2231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18759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7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160514</xdr:rowOff>
    </xdr:from>
    <xdr:to>
      <xdr:col>15</xdr:col>
      <xdr:colOff>50800</xdr:colOff>
      <xdr:row>78</xdr:row>
      <xdr:rowOff>60691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62164"/>
          <a:ext cx="889000" cy="7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30487</xdr:rowOff>
    </xdr:from>
    <xdr:to>
      <xdr:col>15</xdr:col>
      <xdr:colOff>101600</xdr:colOff>
      <xdr:row>76</xdr:row>
      <xdr:rowOff>132087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148614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3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60691</xdr:rowOff>
    </xdr:from>
    <xdr:to>
      <xdr:col>10</xdr:col>
      <xdr:colOff>114300</xdr:colOff>
      <xdr:row>78</xdr:row>
      <xdr:rowOff>73242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33791"/>
          <a:ext cx="889000" cy="1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32191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9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120959</xdr:rowOff>
    </xdr:from>
    <xdr:to>
      <xdr:col>6</xdr:col>
      <xdr:colOff>38100</xdr:colOff>
      <xdr:row>72</xdr:row>
      <xdr:rowOff>51109</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29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67636</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06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53653</xdr:rowOff>
    </xdr:from>
    <xdr:to>
      <xdr:col>24</xdr:col>
      <xdr:colOff>114300</xdr:colOff>
      <xdr:row>77</xdr:row>
      <xdr:rowOff>155253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5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32080</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23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104521</xdr:rowOff>
    </xdr:from>
    <xdr:to>
      <xdr:col>20</xdr:col>
      <xdr:colOff>38100</xdr:colOff>
      <xdr:row>78</xdr:row>
      <xdr:rowOff>34671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3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25798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39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109714</xdr:rowOff>
    </xdr:from>
    <xdr:to>
      <xdr:col>15</xdr:col>
      <xdr:colOff>101600</xdr:colOff>
      <xdr:row>78</xdr:row>
      <xdr:rowOff>39864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30991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0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9891</xdr:rowOff>
    </xdr:from>
    <xdr:to>
      <xdr:col>10</xdr:col>
      <xdr:colOff>165100</xdr:colOff>
      <xdr:row>78</xdr:row>
      <xdr:rowOff>111491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8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102618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7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22442</xdr:rowOff>
    </xdr:from>
    <xdr:to>
      <xdr:col>6</xdr:col>
      <xdr:colOff>38100</xdr:colOff>
      <xdr:row>78</xdr:row>
      <xdr:rowOff>124042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115169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8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141529</xdr:rowOff>
    </xdr:from>
    <xdr:to>
      <xdr:col>24</xdr:col>
      <xdr:colOff>62865</xdr:colOff>
      <xdr:row>99</xdr:row>
      <xdr:rowOff>129772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572029"/>
          <a:ext cx="1270" cy="153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133599</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129772</xdr:rowOff>
    </xdr:from>
    <xdr:to>
      <xdr:col>24</xdr:col>
      <xdr:colOff>152400</xdr:colOff>
      <xdr:row>99</xdr:row>
      <xdr:rowOff>129772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10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88206</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34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141529</xdr:rowOff>
    </xdr:from>
    <xdr:to>
      <xdr:col>24</xdr:col>
      <xdr:colOff>152400</xdr:colOff>
      <xdr:row>90</xdr:row>
      <xdr:rowOff>141529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57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76476</xdr:rowOff>
    </xdr:from>
    <xdr:to>
      <xdr:col>24</xdr:col>
      <xdr:colOff>63500</xdr:colOff>
      <xdr:row>95</xdr:row>
      <xdr:rowOff>55640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192776"/>
          <a:ext cx="838200" cy="15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16856</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647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38429</xdr:rowOff>
    </xdr:from>
    <xdr:to>
      <xdr:col>24</xdr:col>
      <xdr:colOff>114300</xdr:colOff>
      <xdr:row>97</xdr:row>
      <xdr:rowOff>140029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55640</xdr:rowOff>
    </xdr:from>
    <xdr:to>
      <xdr:col>19</xdr:col>
      <xdr:colOff>177800</xdr:colOff>
      <xdr:row>95</xdr:row>
      <xdr:rowOff>82028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343390"/>
          <a:ext cx="889000" cy="2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10066</xdr:rowOff>
    </xdr:from>
    <xdr:to>
      <xdr:col>20</xdr:col>
      <xdr:colOff>38100</xdr:colOff>
      <xdr:row>97</xdr:row>
      <xdr:rowOff>111666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102793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7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120726</xdr:rowOff>
    </xdr:from>
    <xdr:to>
      <xdr:col>15</xdr:col>
      <xdr:colOff>50800</xdr:colOff>
      <xdr:row>95</xdr:row>
      <xdr:rowOff>82028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237026"/>
          <a:ext cx="889000" cy="13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161055</xdr:rowOff>
    </xdr:from>
    <xdr:to>
      <xdr:col>15</xdr:col>
      <xdr:colOff>101600</xdr:colOff>
      <xdr:row>97</xdr:row>
      <xdr:rowOff>91205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82332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7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120726</xdr:rowOff>
    </xdr:from>
    <xdr:to>
      <xdr:col>10</xdr:col>
      <xdr:colOff>114300</xdr:colOff>
      <xdr:row>96</xdr:row>
      <xdr:rowOff>27849</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237026"/>
          <a:ext cx="889000" cy="25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131305</xdr:rowOff>
    </xdr:from>
    <xdr:to>
      <xdr:col>10</xdr:col>
      <xdr:colOff>165100</xdr:colOff>
      <xdr:row>97</xdr:row>
      <xdr:rowOff>61455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52582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151226</xdr:rowOff>
    </xdr:from>
    <xdr:to>
      <xdr:col>6</xdr:col>
      <xdr:colOff>38100</xdr:colOff>
      <xdr:row>97</xdr:row>
      <xdr:rowOff>81376</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72503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7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25676</xdr:rowOff>
    </xdr:from>
    <xdr:to>
      <xdr:col>24</xdr:col>
      <xdr:colOff>114300</xdr:colOff>
      <xdr:row>94</xdr:row>
      <xdr:rowOff>127276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14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48553</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599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4840</xdr:rowOff>
    </xdr:from>
    <xdr:to>
      <xdr:col>20</xdr:col>
      <xdr:colOff>38100</xdr:colOff>
      <xdr:row>95</xdr:row>
      <xdr:rowOff>106440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2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122967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06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31228</xdr:rowOff>
    </xdr:from>
    <xdr:to>
      <xdr:col>15</xdr:col>
      <xdr:colOff>101600</xdr:colOff>
      <xdr:row>95</xdr:row>
      <xdr:rowOff>132828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31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149355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0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69926</xdr:rowOff>
    </xdr:from>
    <xdr:to>
      <xdr:col>10</xdr:col>
      <xdr:colOff>165100</xdr:colOff>
      <xdr:row>95</xdr:row>
      <xdr:rowOff>76</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18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16603</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596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148499</xdr:rowOff>
    </xdr:from>
    <xdr:to>
      <xdr:col>6</xdr:col>
      <xdr:colOff>38100</xdr:colOff>
      <xdr:row>96</xdr:row>
      <xdr:rowOff>78649</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43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95176</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21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110439</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25389"/>
          <a:ext cx="1270" cy="1229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57116</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20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110439</xdr:rowOff>
    </xdr:from>
    <xdr:to>
      <xdr:col>55</xdr:col>
      <xdr:colOff>88900</xdr:colOff>
      <xdr:row>31</xdr:row>
      <xdr:rowOff>110439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2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54204</xdr:rowOff>
    </xdr:from>
    <xdr:to>
      <xdr:col>55</xdr:col>
      <xdr:colOff>0</xdr:colOff>
      <xdr:row>37</xdr:row>
      <xdr:rowOff>58775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39785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56811</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004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78384</xdr:rowOff>
    </xdr:from>
    <xdr:to>
      <xdr:col>55</xdr:col>
      <xdr:colOff>50800</xdr:colOff>
      <xdr:row>38</xdr:row>
      <xdr:rowOff>8534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58775</xdr:rowOff>
    </xdr:from>
    <xdr:to>
      <xdr:col>50</xdr:col>
      <xdr:colOff>114300</xdr:colOff>
      <xdr:row>37</xdr:row>
      <xdr:rowOff>61519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40242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50038</xdr:rowOff>
    </xdr:from>
    <xdr:to>
      <xdr:col>50</xdr:col>
      <xdr:colOff>165100</xdr:colOff>
      <xdr:row>37</xdr:row>
      <xdr:rowOff>151638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142765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61519</xdr:rowOff>
    </xdr:from>
    <xdr:to>
      <xdr:col>45</xdr:col>
      <xdr:colOff>177800</xdr:colOff>
      <xdr:row>37</xdr:row>
      <xdr:rowOff>75235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40516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52324</xdr:rowOff>
    </xdr:from>
    <xdr:to>
      <xdr:col>46</xdr:col>
      <xdr:colOff>38100</xdr:colOff>
      <xdr:row>37</xdr:row>
      <xdr:rowOff>153924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145051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65176</xdr:rowOff>
    </xdr:from>
    <xdr:to>
      <xdr:col>41</xdr:col>
      <xdr:colOff>50800</xdr:colOff>
      <xdr:row>37</xdr:row>
      <xdr:rowOff>75235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237376"/>
          <a:ext cx="889000" cy="18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151249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143764</xdr:rowOff>
    </xdr:from>
    <xdr:to>
      <xdr:col>36</xdr:col>
      <xdr:colOff>165100</xdr:colOff>
      <xdr:row>34</xdr:row>
      <xdr:rowOff>73914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90441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3404</xdr:rowOff>
    </xdr:from>
    <xdr:to>
      <xdr:col>55</xdr:col>
      <xdr:colOff>50800</xdr:colOff>
      <xdr:row>37</xdr:row>
      <xdr:rowOff>105004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26281</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198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7975</xdr:rowOff>
    </xdr:from>
    <xdr:to>
      <xdr:col>50</xdr:col>
      <xdr:colOff>165100</xdr:colOff>
      <xdr:row>37</xdr:row>
      <xdr:rowOff>109575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126102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126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10719</xdr:rowOff>
    </xdr:from>
    <xdr:to>
      <xdr:col>46</xdr:col>
      <xdr:colOff>38100</xdr:colOff>
      <xdr:row>37</xdr:row>
      <xdr:rowOff>112319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128846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129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24435</xdr:rowOff>
    </xdr:from>
    <xdr:to>
      <xdr:col>41</xdr:col>
      <xdr:colOff>101600</xdr:colOff>
      <xdr:row>37</xdr:row>
      <xdr:rowOff>126035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117162</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460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14376</xdr:rowOff>
    </xdr:from>
    <xdr:to>
      <xdr:col>36</xdr:col>
      <xdr:colOff>165100</xdr:colOff>
      <xdr:row>36</xdr:row>
      <xdr:rowOff>115976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1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107103</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279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56866</xdr:rowOff>
    </xdr:from>
    <xdr:to>
      <xdr:col>54</xdr:col>
      <xdr:colOff>189865</xdr:colOff>
      <xdr:row>58</xdr:row>
      <xdr:rowOff>145203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29366"/>
          <a:ext cx="1270" cy="145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149030</xdr:rowOff>
    </xdr:from>
    <xdr:ext cx="469744"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09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145203</xdr:rowOff>
    </xdr:from>
    <xdr:to>
      <xdr:col>55</xdr:col>
      <xdr:colOff>88900</xdr:colOff>
      <xdr:row>58</xdr:row>
      <xdr:rowOff>145203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08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3543</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56866</xdr:rowOff>
    </xdr:from>
    <xdr:to>
      <xdr:col>55</xdr:col>
      <xdr:colOff>88900</xdr:colOff>
      <xdr:row>50</xdr:row>
      <xdr:rowOff>56866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2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141300</xdr:rowOff>
    </xdr:from>
    <xdr:to>
      <xdr:col>55</xdr:col>
      <xdr:colOff>0</xdr:colOff>
      <xdr:row>57</xdr:row>
      <xdr:rowOff>13497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9742500"/>
          <a:ext cx="838200" cy="4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23096</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45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219</xdr:rowOff>
    </xdr:from>
    <xdr:to>
      <xdr:col>55</xdr:col>
      <xdr:colOff>50800</xdr:colOff>
      <xdr:row>56</xdr:row>
      <xdr:rowOff>101819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137430</xdr:rowOff>
    </xdr:from>
    <xdr:to>
      <xdr:col>50</xdr:col>
      <xdr:colOff>114300</xdr:colOff>
      <xdr:row>56</xdr:row>
      <xdr:rowOff>141300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9738630"/>
          <a:ext cx="8890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158688</xdr:rowOff>
    </xdr:from>
    <xdr:to>
      <xdr:col>50</xdr:col>
      <xdr:colOff>165100</xdr:colOff>
      <xdr:row>56</xdr:row>
      <xdr:rowOff>88838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105365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122882</xdr:rowOff>
    </xdr:from>
    <xdr:to>
      <xdr:col>45</xdr:col>
      <xdr:colOff>177800</xdr:colOff>
      <xdr:row>56</xdr:row>
      <xdr:rowOff>137430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9724082"/>
          <a:ext cx="889000" cy="1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125640</xdr:rowOff>
    </xdr:from>
    <xdr:to>
      <xdr:col>46</xdr:col>
      <xdr:colOff>38100</xdr:colOff>
      <xdr:row>56</xdr:row>
      <xdr:rowOff>55790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72317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122882</xdr:rowOff>
    </xdr:from>
    <xdr:to>
      <xdr:col>41</xdr:col>
      <xdr:colOff>50800</xdr:colOff>
      <xdr:row>57</xdr:row>
      <xdr:rowOff>85603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9724082"/>
          <a:ext cx="889000" cy="13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105490</xdr:rowOff>
    </xdr:from>
    <xdr:to>
      <xdr:col>41</xdr:col>
      <xdr:colOff>101600</xdr:colOff>
      <xdr:row>57</xdr:row>
      <xdr:rowOff>35640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7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26767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16466</xdr:rowOff>
    </xdr:from>
    <xdr:to>
      <xdr:col>36</xdr:col>
      <xdr:colOff>165100</xdr:colOff>
      <xdr:row>56</xdr:row>
      <xdr:rowOff>118066</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61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134593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39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134147</xdr:rowOff>
    </xdr:from>
    <xdr:to>
      <xdr:col>55</xdr:col>
      <xdr:colOff>50800</xdr:colOff>
      <xdr:row>57</xdr:row>
      <xdr:rowOff>64297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73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112574</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71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90500</xdr:rowOff>
    </xdr:from>
    <xdr:to>
      <xdr:col>50</xdr:col>
      <xdr:colOff>165100</xdr:colOff>
      <xdr:row>57</xdr:row>
      <xdr:rowOff>20650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6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11777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7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86630</xdr:rowOff>
    </xdr:from>
    <xdr:to>
      <xdr:col>46</xdr:col>
      <xdr:colOff>38100</xdr:colOff>
      <xdr:row>57</xdr:row>
      <xdr:rowOff>16780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68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7907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78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72082</xdr:rowOff>
    </xdr:from>
    <xdr:to>
      <xdr:col>41</xdr:col>
      <xdr:colOff>101600</xdr:colOff>
      <xdr:row>57</xdr:row>
      <xdr:rowOff>2232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67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18759</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44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34803</xdr:rowOff>
    </xdr:from>
    <xdr:to>
      <xdr:col>36</xdr:col>
      <xdr:colOff>165100</xdr:colOff>
      <xdr:row>57</xdr:row>
      <xdr:rowOff>136403</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8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127530</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90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93542</xdr:rowOff>
    </xdr:from>
    <xdr:to>
      <xdr:col>54</xdr:col>
      <xdr:colOff>189865</xdr:colOff>
      <xdr:row>78</xdr:row>
      <xdr:rowOff>165379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095042"/>
          <a:ext cx="1270" cy="1443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169206</xdr:rowOff>
    </xdr:from>
    <xdr:ext cx="469744"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165379</xdr:rowOff>
    </xdr:from>
    <xdr:to>
      <xdr:col>55</xdr:col>
      <xdr:colOff>88900</xdr:colOff>
      <xdr:row>78</xdr:row>
      <xdr:rowOff>165379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40219</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87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93542</xdr:rowOff>
    </xdr:from>
    <xdr:to>
      <xdr:col>55</xdr:col>
      <xdr:colOff>88900</xdr:colOff>
      <xdr:row>70</xdr:row>
      <xdr:rowOff>93542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09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114212</xdr:rowOff>
    </xdr:from>
    <xdr:to>
      <xdr:col>55</xdr:col>
      <xdr:colOff>0</xdr:colOff>
      <xdr:row>78</xdr:row>
      <xdr:rowOff>30029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144412"/>
          <a:ext cx="838200" cy="2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52512</xdr:rowOff>
    </xdr:from>
    <xdr:ext cx="534377"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8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29635</xdr:rowOff>
    </xdr:from>
    <xdr:to>
      <xdr:col>55</xdr:col>
      <xdr:colOff>50800</xdr:colOff>
      <xdr:row>77</xdr:row>
      <xdr:rowOff>131235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114212</xdr:rowOff>
    </xdr:from>
    <xdr:to>
      <xdr:col>50</xdr:col>
      <xdr:colOff>114300</xdr:colOff>
      <xdr:row>77</xdr:row>
      <xdr:rowOff>167760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144412"/>
          <a:ext cx="889000" cy="22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36207</xdr:rowOff>
    </xdr:from>
    <xdr:to>
      <xdr:col>50</xdr:col>
      <xdr:colOff>165100</xdr:colOff>
      <xdr:row>77</xdr:row>
      <xdr:rowOff>137807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128934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33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103067</xdr:rowOff>
    </xdr:from>
    <xdr:to>
      <xdr:col>45</xdr:col>
      <xdr:colOff>177800</xdr:colOff>
      <xdr:row>77</xdr:row>
      <xdr:rowOff>167760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133267"/>
          <a:ext cx="889000" cy="23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60401</xdr:rowOff>
    </xdr:from>
    <xdr:to>
      <xdr:col>46</xdr:col>
      <xdr:colOff>38100</xdr:colOff>
      <xdr:row>77</xdr:row>
      <xdr:rowOff>162001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7078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103067</xdr:rowOff>
    </xdr:from>
    <xdr:to>
      <xdr:col>41</xdr:col>
      <xdr:colOff>50800</xdr:colOff>
      <xdr:row>78</xdr:row>
      <xdr:rowOff>28563</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133267"/>
          <a:ext cx="889000" cy="26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38342</xdr:rowOff>
    </xdr:from>
    <xdr:to>
      <xdr:col>41</xdr:col>
      <xdr:colOff>101600</xdr:colOff>
      <xdr:row>77</xdr:row>
      <xdr:rowOff>139942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131069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3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5290</xdr:rowOff>
    </xdr:from>
    <xdr:to>
      <xdr:col>36</xdr:col>
      <xdr:colOff>165100</xdr:colOff>
      <xdr:row>77</xdr:row>
      <xdr:rowOff>106890</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123417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298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150679</xdr:rowOff>
    </xdr:from>
    <xdr:to>
      <xdr:col>55</xdr:col>
      <xdr:colOff>50800</xdr:colOff>
      <xdr:row>78</xdr:row>
      <xdr:rowOff>80829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35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129106</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33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63412</xdr:rowOff>
    </xdr:from>
    <xdr:to>
      <xdr:col>50</xdr:col>
      <xdr:colOff>165100</xdr:colOff>
      <xdr:row>76</xdr:row>
      <xdr:rowOff>165012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0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10088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286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116960</xdr:rowOff>
    </xdr:from>
    <xdr:to>
      <xdr:col>46</xdr:col>
      <xdr:colOff>38100</xdr:colOff>
      <xdr:row>78</xdr:row>
      <xdr:rowOff>47110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3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38237</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34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52267</xdr:rowOff>
    </xdr:from>
    <xdr:to>
      <xdr:col>41</xdr:col>
      <xdr:colOff>101600</xdr:colOff>
      <xdr:row>76</xdr:row>
      <xdr:rowOff>153867</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08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170394</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285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149213</xdr:rowOff>
    </xdr:from>
    <xdr:to>
      <xdr:col>36</xdr:col>
      <xdr:colOff>165100</xdr:colOff>
      <xdr:row>78</xdr:row>
      <xdr:rowOff>79363</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3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70490</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4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83702</xdr:rowOff>
    </xdr:from>
    <xdr:to>
      <xdr:col>54</xdr:col>
      <xdr:colOff>189865</xdr:colOff>
      <xdr:row>99</xdr:row>
      <xdr:rowOff>48096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14202"/>
          <a:ext cx="1270" cy="1507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51923</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70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48096</xdr:rowOff>
    </xdr:from>
    <xdr:to>
      <xdr:col>55</xdr:col>
      <xdr:colOff>88900</xdr:colOff>
      <xdr:row>99</xdr:row>
      <xdr:rowOff>48096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70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30379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28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83702</xdr:rowOff>
    </xdr:from>
    <xdr:to>
      <xdr:col>55</xdr:col>
      <xdr:colOff>88900</xdr:colOff>
      <xdr:row>90</xdr:row>
      <xdr:rowOff>83702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1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23493</xdr:rowOff>
    </xdr:from>
    <xdr:to>
      <xdr:col>55</xdr:col>
      <xdr:colOff>0</xdr:colOff>
      <xdr:row>99</xdr:row>
      <xdr:rowOff>39170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997043"/>
          <a:ext cx="838200" cy="1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104320</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73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81443</xdr:rowOff>
    </xdr:from>
    <xdr:to>
      <xdr:col>55</xdr:col>
      <xdr:colOff>50800</xdr:colOff>
      <xdr:row>99</xdr:row>
      <xdr:rowOff>11593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8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23493</xdr:rowOff>
    </xdr:from>
    <xdr:to>
      <xdr:col>50</xdr:col>
      <xdr:colOff>114300</xdr:colOff>
      <xdr:row>99</xdr:row>
      <xdr:rowOff>58384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997043"/>
          <a:ext cx="889000" cy="3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84423</xdr:rowOff>
    </xdr:from>
    <xdr:to>
      <xdr:col>50</xdr:col>
      <xdr:colOff>165100</xdr:colOff>
      <xdr:row>99</xdr:row>
      <xdr:rowOff>14573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31100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6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50696</xdr:rowOff>
    </xdr:from>
    <xdr:to>
      <xdr:col>45</xdr:col>
      <xdr:colOff>177800</xdr:colOff>
      <xdr:row>99</xdr:row>
      <xdr:rowOff>58384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7024246"/>
          <a:ext cx="889000" cy="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72560</xdr:rowOff>
    </xdr:from>
    <xdr:to>
      <xdr:col>46</xdr:col>
      <xdr:colOff>38100</xdr:colOff>
      <xdr:row>99</xdr:row>
      <xdr:rowOff>2710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19237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148692</xdr:rowOff>
    </xdr:from>
    <xdr:to>
      <xdr:col>41</xdr:col>
      <xdr:colOff>50800</xdr:colOff>
      <xdr:row>99</xdr:row>
      <xdr:rowOff>50696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950792"/>
          <a:ext cx="889000" cy="7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135062</xdr:rowOff>
    </xdr:from>
    <xdr:to>
      <xdr:col>41</xdr:col>
      <xdr:colOff>101600</xdr:colOff>
      <xdr:row>99</xdr:row>
      <xdr:rowOff>65212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81739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124574</xdr:rowOff>
    </xdr:from>
    <xdr:to>
      <xdr:col>36</xdr:col>
      <xdr:colOff>165100</xdr:colOff>
      <xdr:row>99</xdr:row>
      <xdr:rowOff>54724</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92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45851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701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159820</xdr:rowOff>
    </xdr:from>
    <xdr:to>
      <xdr:col>55</xdr:col>
      <xdr:colOff>50800</xdr:colOff>
      <xdr:row>99</xdr:row>
      <xdr:rowOff>89970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96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74747</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87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144143</xdr:rowOff>
    </xdr:from>
    <xdr:to>
      <xdr:col>50</xdr:col>
      <xdr:colOff>165100</xdr:colOff>
      <xdr:row>99</xdr:row>
      <xdr:rowOff>74293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94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65420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703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7584</xdr:rowOff>
    </xdr:from>
    <xdr:to>
      <xdr:col>46</xdr:col>
      <xdr:colOff>38100</xdr:colOff>
      <xdr:row>99</xdr:row>
      <xdr:rowOff>109184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9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100311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707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171346</xdr:rowOff>
    </xdr:from>
    <xdr:to>
      <xdr:col>41</xdr:col>
      <xdr:colOff>101600</xdr:colOff>
      <xdr:row>99</xdr:row>
      <xdr:rowOff>101496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97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92623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706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97892</xdr:rowOff>
    </xdr:from>
    <xdr:to>
      <xdr:col>36</xdr:col>
      <xdr:colOff>165100</xdr:colOff>
      <xdr:row>99</xdr:row>
      <xdr:rowOff>28042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89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44569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7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157245</xdr:rowOff>
    </xdr:from>
    <xdr:to>
      <xdr:col>85</xdr:col>
      <xdr:colOff>126364</xdr:colOff>
      <xdr:row>38</xdr:row>
      <xdr:rowOff>121755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300745"/>
          <a:ext cx="1269" cy="13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125582</xdr:rowOff>
    </xdr:from>
    <xdr:ext cx="534377"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6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121755</xdr:rowOff>
    </xdr:from>
    <xdr:to>
      <xdr:col>86</xdr:col>
      <xdr:colOff>25400</xdr:colOff>
      <xdr:row>38</xdr:row>
      <xdr:rowOff>121755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63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103922</xdr:rowOff>
    </xdr:from>
    <xdr:ext cx="599010"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07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157245</xdr:rowOff>
    </xdr:from>
    <xdr:to>
      <xdr:col>86</xdr:col>
      <xdr:colOff>25400</xdr:colOff>
      <xdr:row>30</xdr:row>
      <xdr:rowOff>157245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3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60833</xdr:rowOff>
    </xdr:from>
    <xdr:to>
      <xdr:col>85</xdr:col>
      <xdr:colOff>127000</xdr:colOff>
      <xdr:row>38</xdr:row>
      <xdr:rowOff>46489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6404483"/>
          <a:ext cx="838200" cy="15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33494</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377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55067</xdr:rowOff>
    </xdr:from>
    <xdr:to>
      <xdr:col>85</xdr:col>
      <xdr:colOff>177800</xdr:colOff>
      <xdr:row>37</xdr:row>
      <xdr:rowOff>156667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46489</xdr:rowOff>
    </xdr:from>
    <xdr:to>
      <xdr:col>81</xdr:col>
      <xdr:colOff>50800</xdr:colOff>
      <xdr:row>38</xdr:row>
      <xdr:rowOff>73163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561589"/>
          <a:ext cx="889000" cy="2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117504</xdr:rowOff>
    </xdr:from>
    <xdr:to>
      <xdr:col>81</xdr:col>
      <xdr:colOff>101600</xdr:colOff>
      <xdr:row>38</xdr:row>
      <xdr:rowOff>47654</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64181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23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68376</xdr:rowOff>
    </xdr:from>
    <xdr:to>
      <xdr:col>76</xdr:col>
      <xdr:colOff>114300</xdr:colOff>
      <xdr:row>38</xdr:row>
      <xdr:rowOff>73163</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3703300" y="6583476"/>
          <a:ext cx="889000" cy="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64283</xdr:rowOff>
    </xdr:from>
    <xdr:to>
      <xdr:col>76</xdr:col>
      <xdr:colOff>165100</xdr:colOff>
      <xdr:row>37</xdr:row>
      <xdr:rowOff>165883</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0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10960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18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146486</xdr:rowOff>
    </xdr:from>
    <xdr:to>
      <xdr:col>71</xdr:col>
      <xdr:colOff>177800</xdr:colOff>
      <xdr:row>38</xdr:row>
      <xdr:rowOff>68376</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814300" y="6490136"/>
          <a:ext cx="889000" cy="9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48795</xdr:rowOff>
    </xdr:from>
    <xdr:to>
      <xdr:col>72</xdr:col>
      <xdr:colOff>38100</xdr:colOff>
      <xdr:row>37</xdr:row>
      <xdr:rowOff>150395</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39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166922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16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114889</xdr:rowOff>
    </xdr:from>
    <xdr:to>
      <xdr:col>67</xdr:col>
      <xdr:colOff>101600</xdr:colOff>
      <xdr:row>38</xdr:row>
      <xdr:rowOff>45039</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5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36166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5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10033</xdr:rowOff>
    </xdr:from>
    <xdr:to>
      <xdr:col>85</xdr:col>
      <xdr:colOff>177800</xdr:colOff>
      <xdr:row>37</xdr:row>
      <xdr:rowOff>111633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32910</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20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167139</xdr:rowOff>
    </xdr:from>
    <xdr:to>
      <xdr:col>81</xdr:col>
      <xdr:colOff>101600</xdr:colOff>
      <xdr:row>38</xdr:row>
      <xdr:rowOff>97289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5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88416</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6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22363</xdr:rowOff>
    </xdr:from>
    <xdr:to>
      <xdr:col>76</xdr:col>
      <xdr:colOff>165100</xdr:colOff>
      <xdr:row>38</xdr:row>
      <xdr:rowOff>123963</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53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115090</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63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17576</xdr:rowOff>
    </xdr:from>
    <xdr:to>
      <xdr:col>72</xdr:col>
      <xdr:colOff>38100</xdr:colOff>
      <xdr:row>38</xdr:row>
      <xdr:rowOff>119176</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53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110303</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62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95686</xdr:rowOff>
    </xdr:from>
    <xdr:to>
      <xdr:col>67</xdr:col>
      <xdr:colOff>101600</xdr:colOff>
      <xdr:row>38</xdr:row>
      <xdr:rowOff>25836</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4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42363</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21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3" name="教育費グラフ枠">
          <a:extLst>
            <a:ext uri="{FF2B5EF4-FFF2-40B4-BE49-F238E27FC236}">
              <a16:creationId xmlns:a16="http://schemas.microsoft.com/office/drawing/2014/main" id="{00000000-0008-0000-0700-00004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151016</xdr:rowOff>
    </xdr:from>
    <xdr:to>
      <xdr:col>85</xdr:col>
      <xdr:colOff>126364</xdr:colOff>
      <xdr:row>58</xdr:row>
      <xdr:rowOff>36068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6317595" y="855206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39895</xdr:rowOff>
    </xdr:from>
    <xdr:ext cx="534377" cy="259045"/>
    <xdr:sp macro="" textlink="">
      <xdr:nvSpPr>
        <xdr:cNvPr id="585" name="教育費最小値テキスト">
          <a:extLst>
            <a:ext uri="{FF2B5EF4-FFF2-40B4-BE49-F238E27FC236}">
              <a16:creationId xmlns:a16="http://schemas.microsoft.com/office/drawing/2014/main" id="{00000000-0008-0000-0700-000049020000}"/>
            </a:ext>
          </a:extLst>
        </xdr:cNvPr>
        <xdr:cNvSpPr txBox="1"/>
      </xdr:nvSpPr>
      <xdr:spPr>
        <a:xfrm>
          <a:off x="16370300" y="99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36068</xdr:rowOff>
    </xdr:from>
    <xdr:to>
      <xdr:col>86</xdr:col>
      <xdr:colOff>25400</xdr:colOff>
      <xdr:row>58</xdr:row>
      <xdr:rowOff>36068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998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97693</xdr:rowOff>
    </xdr:from>
    <xdr:ext cx="599010" cy="259045"/>
    <xdr:sp macro="" textlink="">
      <xdr:nvSpPr>
        <xdr:cNvPr id="587" name="教育費最大値テキスト">
          <a:extLst>
            <a:ext uri="{FF2B5EF4-FFF2-40B4-BE49-F238E27FC236}">
              <a16:creationId xmlns:a16="http://schemas.microsoft.com/office/drawing/2014/main" id="{00000000-0008-0000-0700-00004B020000}"/>
            </a:ext>
          </a:extLst>
        </xdr:cNvPr>
        <xdr:cNvSpPr txBox="1"/>
      </xdr:nvSpPr>
      <xdr:spPr>
        <a:xfrm>
          <a:off x="16370300" y="832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151016</xdr:rowOff>
    </xdr:from>
    <xdr:to>
      <xdr:col>86</xdr:col>
      <xdr:colOff>25400</xdr:colOff>
      <xdr:row>49</xdr:row>
      <xdr:rowOff>151016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855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32162</xdr:rowOff>
    </xdr:from>
    <xdr:to>
      <xdr:col>85</xdr:col>
      <xdr:colOff>127000</xdr:colOff>
      <xdr:row>56</xdr:row>
      <xdr:rowOff>46945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5481300" y="9633362"/>
          <a:ext cx="8382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131589</xdr:rowOff>
    </xdr:from>
    <xdr:ext cx="534377" cy="259045"/>
    <xdr:sp macro="" textlink="">
      <xdr:nvSpPr>
        <xdr:cNvPr id="590" name="教育費平均値テキスト">
          <a:extLst>
            <a:ext uri="{FF2B5EF4-FFF2-40B4-BE49-F238E27FC236}">
              <a16:creationId xmlns:a16="http://schemas.microsoft.com/office/drawing/2014/main" id="{00000000-0008-0000-0700-00004E020000}"/>
            </a:ext>
          </a:extLst>
        </xdr:cNvPr>
        <xdr:cNvSpPr txBox="1"/>
      </xdr:nvSpPr>
      <xdr:spPr>
        <a:xfrm>
          <a:off x="16370300" y="9218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108712</xdr:rowOff>
    </xdr:from>
    <xdr:to>
      <xdr:col>85</xdr:col>
      <xdr:colOff>177800</xdr:colOff>
      <xdr:row>55</xdr:row>
      <xdr:rowOff>38862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6268700" y="93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45993</xdr:rowOff>
    </xdr:from>
    <xdr:to>
      <xdr:col>81</xdr:col>
      <xdr:colOff>50800</xdr:colOff>
      <xdr:row>56</xdr:row>
      <xdr:rowOff>32162</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4592300" y="9304293"/>
          <a:ext cx="889000" cy="32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146565</xdr:rowOff>
    </xdr:from>
    <xdr:to>
      <xdr:col>81</xdr:col>
      <xdr:colOff>101600</xdr:colOff>
      <xdr:row>55</xdr:row>
      <xdr:rowOff>76715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54305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93242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18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45993</xdr:rowOff>
    </xdr:from>
    <xdr:to>
      <xdr:col>76</xdr:col>
      <xdr:colOff>114300</xdr:colOff>
      <xdr:row>54</xdr:row>
      <xdr:rowOff>151492</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3703300" y="9304293"/>
          <a:ext cx="889000" cy="10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122675</xdr:rowOff>
    </xdr:from>
    <xdr:to>
      <xdr:col>76</xdr:col>
      <xdr:colOff>165100</xdr:colOff>
      <xdr:row>55</xdr:row>
      <xdr:rowOff>52825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4541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43952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4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151492</xdr:rowOff>
    </xdr:from>
    <xdr:to>
      <xdr:col>71</xdr:col>
      <xdr:colOff>177800</xdr:colOff>
      <xdr:row>55</xdr:row>
      <xdr:rowOff>109677</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flipV="1">
          <a:off x="12814300" y="9409792"/>
          <a:ext cx="889000" cy="12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98558</xdr:rowOff>
    </xdr:from>
    <xdr:to>
      <xdr:col>72</xdr:col>
      <xdr:colOff>38100</xdr:colOff>
      <xdr:row>55</xdr:row>
      <xdr:rowOff>28708</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3652500" y="93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45235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13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122924</xdr:rowOff>
    </xdr:from>
    <xdr:to>
      <xdr:col>67</xdr:col>
      <xdr:colOff>101600</xdr:colOff>
      <xdr:row>55</xdr:row>
      <xdr:rowOff>53074</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2763500" y="938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69601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15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167595</xdr:rowOff>
    </xdr:from>
    <xdr:to>
      <xdr:col>85</xdr:col>
      <xdr:colOff>177800</xdr:colOff>
      <xdr:row>56</xdr:row>
      <xdr:rowOff>97745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6268700" y="95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146022</xdr:rowOff>
    </xdr:from>
    <xdr:ext cx="534377" cy="259045"/>
    <xdr:sp macro="" textlink="">
      <xdr:nvSpPr>
        <xdr:cNvPr id="609" name="教育費該当値テキスト">
          <a:extLst>
            <a:ext uri="{FF2B5EF4-FFF2-40B4-BE49-F238E27FC236}">
              <a16:creationId xmlns:a16="http://schemas.microsoft.com/office/drawing/2014/main" id="{00000000-0008-0000-0700-000061020000}"/>
            </a:ext>
          </a:extLst>
        </xdr:cNvPr>
        <xdr:cNvSpPr txBox="1"/>
      </xdr:nvSpPr>
      <xdr:spPr>
        <a:xfrm>
          <a:off x="16370300" y="95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152812</xdr:rowOff>
    </xdr:from>
    <xdr:to>
      <xdr:col>81</xdr:col>
      <xdr:colOff>101600</xdr:colOff>
      <xdr:row>56</xdr:row>
      <xdr:rowOff>82962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5430500" y="95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74089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5214111" y="967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166643</xdr:rowOff>
    </xdr:from>
    <xdr:to>
      <xdr:col>76</xdr:col>
      <xdr:colOff>165100</xdr:colOff>
      <xdr:row>54</xdr:row>
      <xdr:rowOff>96793</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4541500" y="925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113320</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4325111" y="902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100692</xdr:rowOff>
    </xdr:from>
    <xdr:to>
      <xdr:col>72</xdr:col>
      <xdr:colOff>38100</xdr:colOff>
      <xdr:row>55</xdr:row>
      <xdr:rowOff>30842</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3652500" y="93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21969</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3436111" y="945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58877</xdr:rowOff>
    </xdr:from>
    <xdr:to>
      <xdr:col>67</xdr:col>
      <xdr:colOff>101600</xdr:colOff>
      <xdr:row>55</xdr:row>
      <xdr:rowOff>160477</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2763500" y="948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151604</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547111" y="958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122517</xdr:rowOff>
    </xdr:from>
    <xdr:to>
      <xdr:col>85</xdr:col>
      <xdr:colOff>126364</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295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69194</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207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122517</xdr:rowOff>
    </xdr:from>
    <xdr:to>
      <xdr:col>86</xdr:col>
      <xdr:colOff>25400</xdr:colOff>
      <xdr:row>71</xdr:row>
      <xdr:rowOff>122517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29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41384</xdr:rowOff>
    </xdr:from>
    <xdr:to>
      <xdr:col>85</xdr:col>
      <xdr:colOff>127000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5481300" y="13585934"/>
          <a:ext cx="838200" cy="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43406</xdr:rowOff>
    </xdr:from>
    <xdr:ext cx="469744"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20529</xdr:rowOff>
    </xdr:from>
    <xdr:to>
      <xdr:col>85</xdr:col>
      <xdr:colOff>177800</xdr:colOff>
      <xdr:row>78</xdr:row>
      <xdr:rowOff>122129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41384</xdr:rowOff>
    </xdr:from>
    <xdr:to>
      <xdr:col>81</xdr:col>
      <xdr:colOff>50800</xdr:colOff>
      <xdr:row>79</xdr:row>
      <xdr:rowOff>43041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3585934"/>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48458</xdr:rowOff>
    </xdr:from>
    <xdr:to>
      <xdr:col>81</xdr:col>
      <xdr:colOff>101600</xdr:colOff>
      <xdr:row>78</xdr:row>
      <xdr:rowOff>150058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166585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110801</xdr:rowOff>
    </xdr:from>
    <xdr:to>
      <xdr:col>76</xdr:col>
      <xdr:colOff>114300</xdr:colOff>
      <xdr:row>79</xdr:row>
      <xdr:rowOff>43041</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3703300" y="13312451"/>
          <a:ext cx="889000" cy="27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26073</xdr:rowOff>
    </xdr:from>
    <xdr:to>
      <xdr:col>76</xdr:col>
      <xdr:colOff>165100</xdr:colOff>
      <xdr:row>78</xdr:row>
      <xdr:rowOff>127673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144200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53442</xdr:rowOff>
    </xdr:from>
    <xdr:to>
      <xdr:col>71</xdr:col>
      <xdr:colOff>177800</xdr:colOff>
      <xdr:row>77</xdr:row>
      <xdr:rowOff>110801</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814300" y="13255092"/>
          <a:ext cx="889000" cy="5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103626</xdr:rowOff>
    </xdr:from>
    <xdr:to>
      <xdr:col>72</xdr:col>
      <xdr:colOff>38100</xdr:colOff>
      <xdr:row>79</xdr:row>
      <xdr:rowOff>33776</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24903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56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42190</xdr:rowOff>
    </xdr:from>
    <xdr:to>
      <xdr:col>67</xdr:col>
      <xdr:colOff>101600</xdr:colOff>
      <xdr:row>78</xdr:row>
      <xdr:rowOff>143790</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4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134917</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50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162034</xdr:rowOff>
    </xdr:from>
    <xdr:to>
      <xdr:col>81</xdr:col>
      <xdr:colOff>101600</xdr:colOff>
      <xdr:row>79</xdr:row>
      <xdr:rowOff>92184</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5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83311</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92017" y="13627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163691</xdr:rowOff>
    </xdr:from>
    <xdr:to>
      <xdr:col>76</xdr:col>
      <xdr:colOff>165100</xdr:colOff>
      <xdr:row>79</xdr:row>
      <xdr:rowOff>93841</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84968</xdr:rowOff>
    </xdr:from>
    <xdr:ext cx="313932"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435333" y="13629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60001</xdr:rowOff>
    </xdr:from>
    <xdr:to>
      <xdr:col>72</xdr:col>
      <xdr:colOff>38100</xdr:colOff>
      <xdr:row>77</xdr:row>
      <xdr:rowOff>161601</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2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6678</xdr:rowOff>
    </xdr:from>
    <xdr:ext cx="534377"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436111" y="130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2642</xdr:rowOff>
    </xdr:from>
    <xdr:to>
      <xdr:col>67</xdr:col>
      <xdr:colOff>101600</xdr:colOff>
      <xdr:row>77</xdr:row>
      <xdr:rowOff>104242</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20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120769</xdr:rowOff>
    </xdr:from>
    <xdr:ext cx="534377"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547111" y="1297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8" name="公債費グラフ枠">
          <a:extLst>
            <a:ext uri="{FF2B5EF4-FFF2-40B4-BE49-F238E27FC236}">
              <a16:creationId xmlns:a16="http://schemas.microsoft.com/office/drawing/2014/main" id="{00000000-0008-0000-0700-0000B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118872</xdr:rowOff>
    </xdr:from>
    <xdr:to>
      <xdr:col>85</xdr:col>
      <xdr:colOff>126364</xdr:colOff>
      <xdr:row>99</xdr:row>
      <xdr:rowOff>137567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6317595" y="15549372"/>
          <a:ext cx="1269" cy="15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141394</xdr:rowOff>
    </xdr:from>
    <xdr:ext cx="534377" cy="259045"/>
    <xdr:sp macro="" textlink="">
      <xdr:nvSpPr>
        <xdr:cNvPr id="700" name="公債費最小値テキスト">
          <a:extLst>
            <a:ext uri="{FF2B5EF4-FFF2-40B4-BE49-F238E27FC236}">
              <a16:creationId xmlns:a16="http://schemas.microsoft.com/office/drawing/2014/main" id="{00000000-0008-0000-0700-0000BC020000}"/>
            </a:ext>
          </a:extLst>
        </xdr:cNvPr>
        <xdr:cNvSpPr txBox="1"/>
      </xdr:nvSpPr>
      <xdr:spPr>
        <a:xfrm>
          <a:off x="16370300" y="1711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137567</xdr:rowOff>
    </xdr:from>
    <xdr:to>
      <xdr:col>86</xdr:col>
      <xdr:colOff>25400</xdr:colOff>
      <xdr:row>99</xdr:row>
      <xdr:rowOff>137567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711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65549</xdr:rowOff>
    </xdr:from>
    <xdr:ext cx="599010" cy="259045"/>
    <xdr:sp macro="" textlink="">
      <xdr:nvSpPr>
        <xdr:cNvPr id="702" name="公債費最大値テキスト">
          <a:extLst>
            <a:ext uri="{FF2B5EF4-FFF2-40B4-BE49-F238E27FC236}">
              <a16:creationId xmlns:a16="http://schemas.microsoft.com/office/drawing/2014/main" id="{00000000-0008-0000-0700-0000BE020000}"/>
            </a:ext>
          </a:extLst>
        </xdr:cNvPr>
        <xdr:cNvSpPr txBox="1"/>
      </xdr:nvSpPr>
      <xdr:spPr>
        <a:xfrm>
          <a:off x="16370300" y="1532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118872</xdr:rowOff>
    </xdr:from>
    <xdr:to>
      <xdr:col>86</xdr:col>
      <xdr:colOff>25400</xdr:colOff>
      <xdr:row>90</xdr:row>
      <xdr:rowOff>118872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554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164491</xdr:rowOff>
    </xdr:from>
    <xdr:to>
      <xdr:col>85</xdr:col>
      <xdr:colOff>127000</xdr:colOff>
      <xdr:row>98</xdr:row>
      <xdr:rowOff>45453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5481300" y="16795141"/>
          <a:ext cx="838200" cy="5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33914</xdr:rowOff>
    </xdr:from>
    <xdr:ext cx="534377" cy="259045"/>
    <xdr:sp macro="" textlink="">
      <xdr:nvSpPr>
        <xdr:cNvPr id="705" name="公債費平均値テキスト">
          <a:extLst>
            <a:ext uri="{FF2B5EF4-FFF2-40B4-BE49-F238E27FC236}">
              <a16:creationId xmlns:a16="http://schemas.microsoft.com/office/drawing/2014/main" id="{00000000-0008-0000-0700-0000C1020000}"/>
            </a:ext>
          </a:extLst>
        </xdr:cNvPr>
        <xdr:cNvSpPr txBox="1"/>
      </xdr:nvSpPr>
      <xdr:spPr>
        <a:xfrm>
          <a:off x="16370300" y="16493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11037</xdr:rowOff>
    </xdr:from>
    <xdr:to>
      <xdr:col>85</xdr:col>
      <xdr:colOff>177800</xdr:colOff>
      <xdr:row>97</xdr:row>
      <xdr:rowOff>112637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62687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155499</xdr:rowOff>
    </xdr:from>
    <xdr:to>
      <xdr:col>81</xdr:col>
      <xdr:colOff>50800</xdr:colOff>
      <xdr:row>97</xdr:row>
      <xdr:rowOff>164491</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4592300" y="16786149"/>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23025</xdr:rowOff>
    </xdr:from>
    <xdr:to>
      <xdr:col>81</xdr:col>
      <xdr:colOff>101600</xdr:colOff>
      <xdr:row>97</xdr:row>
      <xdr:rowOff>124625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5430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141152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4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155499</xdr:rowOff>
    </xdr:from>
    <xdr:to>
      <xdr:col>76</xdr:col>
      <xdr:colOff>114300</xdr:colOff>
      <xdr:row>98</xdr:row>
      <xdr:rowOff>66154</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3703300" y="16786149"/>
          <a:ext cx="889000" cy="8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22670</xdr:rowOff>
    </xdr:from>
    <xdr:to>
      <xdr:col>76</xdr:col>
      <xdr:colOff>165100</xdr:colOff>
      <xdr:row>97</xdr:row>
      <xdr:rowOff>124270</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4541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140797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4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66154</xdr:rowOff>
    </xdr:from>
    <xdr:to>
      <xdr:col>71</xdr:col>
      <xdr:colOff>177800</xdr:colOff>
      <xdr:row>98</xdr:row>
      <xdr:rowOff>85750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flipV="1">
          <a:off x="12814300" y="16868254"/>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61964</xdr:rowOff>
    </xdr:from>
    <xdr:to>
      <xdr:col>72</xdr:col>
      <xdr:colOff>38100</xdr:colOff>
      <xdr:row>97</xdr:row>
      <xdr:rowOff>163564</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3652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8641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96329</xdr:rowOff>
    </xdr:from>
    <xdr:to>
      <xdr:col>67</xdr:col>
      <xdr:colOff>101600</xdr:colOff>
      <xdr:row>98</xdr:row>
      <xdr:rowOff>26479</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2763500" y="1672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43006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50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166103</xdr:rowOff>
    </xdr:from>
    <xdr:to>
      <xdr:col>85</xdr:col>
      <xdr:colOff>177800</xdr:colOff>
      <xdr:row>98</xdr:row>
      <xdr:rowOff>96253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6268700" y="1679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144530</xdr:rowOff>
    </xdr:from>
    <xdr:ext cx="534377" cy="259045"/>
    <xdr:sp macro="" textlink="">
      <xdr:nvSpPr>
        <xdr:cNvPr id="724" name="公債費該当値テキスト">
          <a:extLst>
            <a:ext uri="{FF2B5EF4-FFF2-40B4-BE49-F238E27FC236}">
              <a16:creationId xmlns:a16="http://schemas.microsoft.com/office/drawing/2014/main" id="{00000000-0008-0000-0700-0000D4020000}"/>
            </a:ext>
          </a:extLst>
        </xdr:cNvPr>
        <xdr:cNvSpPr txBox="1"/>
      </xdr:nvSpPr>
      <xdr:spPr>
        <a:xfrm>
          <a:off x="16370300" y="1677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113691</xdr:rowOff>
    </xdr:from>
    <xdr:to>
      <xdr:col>81</xdr:col>
      <xdr:colOff>101600</xdr:colOff>
      <xdr:row>98</xdr:row>
      <xdr:rowOff>43841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5430500" y="1674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34968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5214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104699</xdr:rowOff>
    </xdr:from>
    <xdr:to>
      <xdr:col>76</xdr:col>
      <xdr:colOff>165100</xdr:colOff>
      <xdr:row>98</xdr:row>
      <xdr:rowOff>34849</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4541500" y="1673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25976</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4325111" y="1682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15354</xdr:rowOff>
    </xdr:from>
    <xdr:to>
      <xdr:col>72</xdr:col>
      <xdr:colOff>38100</xdr:colOff>
      <xdr:row>98</xdr:row>
      <xdr:rowOff>116954</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3652500" y="1681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108081</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3436111" y="1691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34950</xdr:rowOff>
    </xdr:from>
    <xdr:to>
      <xdr:col>67</xdr:col>
      <xdr:colOff>101600</xdr:colOff>
      <xdr:row>98</xdr:row>
      <xdr:rowOff>136550</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2763500" y="168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127677</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2547111" y="169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7" name="諸支出金グラフ枠">
          <a:extLst>
            <a:ext uri="{FF2B5EF4-FFF2-40B4-BE49-F238E27FC236}">
              <a16:creationId xmlns:a16="http://schemas.microsoft.com/office/drawing/2014/main" id="{00000000-0008-0000-0700-0000F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29809</xdr:rowOff>
    </xdr:from>
    <xdr:to>
      <xdr:col>116</xdr:col>
      <xdr:colOff>62864</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2159595" y="5173309"/>
          <a:ext cx="1269" cy="161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9" name="諸支出金最小値テキスト">
          <a:extLst>
            <a:ext uri="{FF2B5EF4-FFF2-40B4-BE49-F238E27FC236}">
              <a16:creationId xmlns:a16="http://schemas.microsoft.com/office/drawing/2014/main" id="{00000000-0008-0000-0700-0000F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147936</xdr:rowOff>
    </xdr:from>
    <xdr:ext cx="469744" cy="259045"/>
    <xdr:sp macro="" textlink="">
      <xdr:nvSpPr>
        <xdr:cNvPr id="761" name="諸支出金最大値テキスト">
          <a:extLst>
            <a:ext uri="{FF2B5EF4-FFF2-40B4-BE49-F238E27FC236}">
              <a16:creationId xmlns:a16="http://schemas.microsoft.com/office/drawing/2014/main" id="{00000000-0008-0000-0700-0000F9020000}"/>
            </a:ext>
          </a:extLst>
        </xdr:cNvPr>
        <xdr:cNvSpPr txBox="1"/>
      </xdr:nvSpPr>
      <xdr:spPr>
        <a:xfrm>
          <a:off x="22212300" y="494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29809</xdr:rowOff>
    </xdr:from>
    <xdr:to>
      <xdr:col>116</xdr:col>
      <xdr:colOff>152400</xdr:colOff>
      <xdr:row>30</xdr:row>
      <xdr:rowOff>29809</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16418</xdr:rowOff>
    </xdr:from>
    <xdr:ext cx="378565" cy="259045"/>
    <xdr:sp macro="" textlink="">
      <xdr:nvSpPr>
        <xdr:cNvPr id="764" name="諸支出金平均値テキスト">
          <a:extLst>
            <a:ext uri="{FF2B5EF4-FFF2-40B4-BE49-F238E27FC236}">
              <a16:creationId xmlns:a16="http://schemas.microsoft.com/office/drawing/2014/main" id="{00000000-0008-0000-0700-0000FC020000}"/>
            </a:ext>
          </a:extLst>
        </xdr:cNvPr>
        <xdr:cNvSpPr txBox="1"/>
      </xdr:nvSpPr>
      <xdr:spPr>
        <a:xfrm>
          <a:off x="22212300" y="653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164991</xdr:rowOff>
    </xdr:from>
    <xdr:to>
      <xdr:col>116</xdr:col>
      <xdr:colOff>114300</xdr:colOff>
      <xdr:row>39</xdr:row>
      <xdr:rowOff>95141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2110700" y="668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126292</xdr:rowOff>
    </xdr:from>
    <xdr:to>
      <xdr:col>112</xdr:col>
      <xdr:colOff>38100</xdr:colOff>
      <xdr:row>39</xdr:row>
      <xdr:rowOff>56442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1272500" y="664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72969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4017" y="6416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120087</xdr:rowOff>
    </xdr:from>
    <xdr:to>
      <xdr:col>107</xdr:col>
      <xdr:colOff>101600</xdr:colOff>
      <xdr:row>39</xdr:row>
      <xdr:rowOff>50237</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20383500" y="663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66765</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5017" y="6410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167767</xdr:rowOff>
    </xdr:from>
    <xdr:to>
      <xdr:col>102</xdr:col>
      <xdr:colOff>165100</xdr:colOff>
      <xdr:row>39</xdr:row>
      <xdr:rowOff>97917</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19494500" y="66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114444</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6017" y="6458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37628</xdr:rowOff>
    </xdr:from>
    <xdr:to>
      <xdr:col>98</xdr:col>
      <xdr:colOff>38100</xdr:colOff>
      <xdr:row>39</xdr:row>
      <xdr:rowOff>139228</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8605500" y="672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155755</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99333" y="6499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143418</xdr:rowOff>
    </xdr:from>
    <xdr:ext cx="249299" cy="259045"/>
    <xdr:sp macro="" textlink="">
      <xdr:nvSpPr>
        <xdr:cNvPr id="783" name="諸支出金該当値テキスト">
          <a:extLst>
            <a:ext uri="{FF2B5EF4-FFF2-40B4-BE49-F238E27FC236}">
              <a16:creationId xmlns:a16="http://schemas.microsoft.com/office/drawing/2014/main" id="{00000000-0008-0000-0700-00000F030000}"/>
            </a:ext>
          </a:extLst>
        </xdr:cNvPr>
        <xdr:cNvSpPr txBox="1"/>
      </xdr:nvSpPr>
      <xdr:spPr>
        <a:xfrm>
          <a:off x="22212300" y="665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前年度繰上充用金グラフ枠">
          <a:extLst>
            <a:ext uri="{FF2B5EF4-FFF2-40B4-BE49-F238E27FC236}">
              <a16:creationId xmlns:a16="http://schemas.microsoft.com/office/drawing/2014/main" id="{00000000-0008-0000-0700-00002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8" name="前年度繰上充用金最小値テキスト">
          <a:extLst>
            <a:ext uri="{FF2B5EF4-FFF2-40B4-BE49-F238E27FC236}">
              <a16:creationId xmlns:a16="http://schemas.microsoft.com/office/drawing/2014/main" id="{00000000-0008-0000-0700-00002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0" name="前年度繰上充用金最大値テキスト">
          <a:extLst>
            <a:ext uri="{FF2B5EF4-FFF2-40B4-BE49-F238E27FC236}">
              <a16:creationId xmlns:a16="http://schemas.microsoft.com/office/drawing/2014/main" id="{00000000-0008-0000-0700-00002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3" name="前年度繰上充用金平均値テキスト">
          <a:extLst>
            <a:ext uri="{FF2B5EF4-FFF2-40B4-BE49-F238E27FC236}">
              <a16:creationId xmlns:a16="http://schemas.microsoft.com/office/drawing/2014/main" id="{00000000-0008-0000-0700-00002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2" name="前年度繰上充用金該当値テキスト">
          <a:extLst>
            <a:ext uri="{FF2B5EF4-FFF2-40B4-BE49-F238E27FC236}">
              <a16:creationId xmlns:a16="http://schemas.microsoft.com/office/drawing/2014/main" id="{00000000-0008-0000-0700-00004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主に人件費や委託費等が類似団体と比較して低いため、類似団体平均値を下回る状態が続いている。今後、他の歳出とバランスを取りながら、行政サービスの向上に努める。衛生費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年度以降大幅に増加しているが、病院会計に対する負担金等が増加しているためである。また、平成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年度において、大崎地域広域行政事務組合のマテリアルサイクル推進施設建設に対する負担金のため、衛生費が大きく増加している。商工費については、平成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年度から開始した企業誘致に向けた町有地造成事業が、平成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年度に完了となったことから大幅増となり、類似団体平均を上回った。教育費については、平成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完了した小学校の統合による校舎等の改修工事以降、類似団体平均を下回る状況が続いており、今後いかにして財源を捻出するかが課題となっている。公債費については、類似団体より低い数値で推移し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満期一括償還地方債の償還に充てるための減債基金への積立を開始したことにより増加していることから、今後より一層計画的な起債に努める。歳出について全体的に偏りが見られることから、バランスを取りつつも、特色のあるまちづくり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では黒字となったが、単年度収支及び実質単年度収支では赤字となった。公営企業や一部事務組合に対する負担金等の高止まりに伴う経常収支の悪化により、財政調整基金の取崩しに頼った財政運営が続いており、財政調整基金の現在高は減少の一途をたどっている。財源の確保とともに歳出削減を実現することが急務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・水道事業会計：給水収益について</a:t>
          </a:r>
          <a:r>
            <a:rPr kumimoji="1" lang="en-US" altLang="ja-JP" sz="1200">
              <a:latin typeface="ＭＳ ゴシック" pitchFamily="49" charset="-128"/>
              <a:ea typeface="ＭＳ ゴシック" pitchFamily="49" charset="-128"/>
            </a:rPr>
            <a:t>680</a:t>
          </a:r>
          <a:r>
            <a:rPr kumimoji="1" lang="ja-JP" altLang="en-US" sz="1200">
              <a:latin typeface="ＭＳ ゴシック" pitchFamily="49" charset="-128"/>
              <a:ea typeface="ＭＳ ゴシック" pitchFamily="49" charset="-128"/>
            </a:rPr>
            <a:t>千円の増となったが、今後、給水人口の減少が見込まれていることから注意が必要である。</a:t>
          </a:r>
        </a:p>
        <a:p>
          <a:r>
            <a:rPr kumimoji="1" lang="ja-JP" altLang="en-US" sz="1200">
              <a:latin typeface="ＭＳ ゴシック" pitchFamily="49" charset="-128"/>
              <a:ea typeface="ＭＳ ゴシック" pitchFamily="49" charset="-128"/>
            </a:rPr>
            <a:t>・公共下水道事業特別会計：平成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年度に公共下水道事業及び農集排事業が法適用化となった。</a:t>
          </a:r>
          <a:r>
            <a:rPr kumimoji="1" lang="en-US" altLang="ja-JP" sz="1200">
              <a:latin typeface="ＭＳ ゴシック" pitchFamily="49" charset="-128"/>
              <a:ea typeface="ＭＳ ゴシック" pitchFamily="49" charset="-128"/>
            </a:rPr>
            <a:t>67,739</a:t>
          </a:r>
          <a:r>
            <a:rPr kumimoji="1" lang="ja-JP" altLang="en-US" sz="1200">
              <a:latin typeface="ＭＳ ゴシック" pitchFamily="49" charset="-128"/>
              <a:ea typeface="ＭＳ ゴシック" pitchFamily="49" charset="-128"/>
            </a:rPr>
            <a:t>千円の純利益を計上しているが、接続率は</a:t>
          </a:r>
          <a:r>
            <a:rPr kumimoji="1" lang="en-US" altLang="ja-JP" sz="1200">
              <a:latin typeface="ＭＳ ゴシック" pitchFamily="49" charset="-128"/>
              <a:ea typeface="ＭＳ ゴシック" pitchFamily="49" charset="-128"/>
            </a:rPr>
            <a:t>63.2%</a:t>
          </a:r>
          <a:r>
            <a:rPr kumimoji="1" lang="ja-JP" altLang="en-US" sz="1200">
              <a:latin typeface="ＭＳ ゴシック" pitchFamily="49" charset="-128"/>
              <a:ea typeface="ＭＳ ゴシック" pitchFamily="49" charset="-128"/>
            </a:rPr>
            <a:t>と低い数値となっている。今後、接続率向上が必要である。</a:t>
          </a:r>
        </a:p>
        <a:p>
          <a:r>
            <a:rPr kumimoji="1" lang="ja-JP" altLang="en-US" sz="1200">
              <a:latin typeface="ＭＳ ゴシック" pitchFamily="49" charset="-128"/>
              <a:ea typeface="ＭＳ ゴシック" pitchFamily="49" charset="-128"/>
            </a:rPr>
            <a:t>・病院事業会計：入院・外来ともに前年収益を下回り、</a:t>
          </a:r>
          <a:r>
            <a:rPr kumimoji="1" lang="en-US" altLang="ja-JP" sz="1200">
              <a:latin typeface="ＭＳ ゴシック" pitchFamily="49" charset="-128"/>
              <a:ea typeface="ＭＳ ゴシック" pitchFamily="49" charset="-128"/>
            </a:rPr>
            <a:t>161,063</a:t>
          </a:r>
          <a:r>
            <a:rPr kumimoji="1" lang="ja-JP" altLang="en-US" sz="1200">
              <a:latin typeface="ＭＳ ゴシック" pitchFamily="49" charset="-128"/>
              <a:ea typeface="ＭＳ ゴシック" pitchFamily="49" charset="-128"/>
            </a:rPr>
            <a:t>千円の純損失計上となり、経営基盤強化が急務となっている。</a:t>
          </a:r>
        </a:p>
        <a:p>
          <a:r>
            <a:rPr kumimoji="1" lang="ja-JP" altLang="en-US" sz="1200">
              <a:latin typeface="ＭＳ ゴシック" pitchFamily="49" charset="-128"/>
              <a:ea typeface="ＭＳ ゴシック" pitchFamily="49" charset="-128"/>
            </a:rPr>
            <a:t>・老人保健施設事業会計：</a:t>
          </a:r>
          <a:r>
            <a:rPr kumimoji="1" lang="en-US" altLang="ja-JP" sz="1200">
              <a:latin typeface="ＭＳ ゴシック" pitchFamily="49" charset="-128"/>
              <a:ea typeface="ＭＳ ゴシック" pitchFamily="49" charset="-128"/>
            </a:rPr>
            <a:t>14,977</a:t>
          </a:r>
          <a:r>
            <a:rPr kumimoji="1" lang="ja-JP" altLang="en-US" sz="1200">
              <a:latin typeface="ＭＳ ゴシック" pitchFamily="49" charset="-128"/>
              <a:ea typeface="ＭＳ ゴシック" pitchFamily="49" charset="-128"/>
            </a:rPr>
            <a:t>千円の純損失を計上している。</a:t>
          </a:r>
        </a:p>
        <a:p>
          <a:r>
            <a:rPr kumimoji="1" lang="ja-JP" altLang="en-US" sz="1200">
              <a:latin typeface="ＭＳ ゴシック" pitchFamily="49" charset="-128"/>
              <a:ea typeface="ＭＳ ゴシック" pitchFamily="49" charset="-128"/>
            </a:rPr>
            <a:t>・訪問看護ｽﾃｰｼｮﾝ事業会計：</a:t>
          </a:r>
          <a:r>
            <a:rPr kumimoji="1" lang="en-US" altLang="ja-JP" sz="1200">
              <a:latin typeface="ＭＳ ゴシック" pitchFamily="49" charset="-128"/>
              <a:ea typeface="ＭＳ ゴシック" pitchFamily="49" charset="-128"/>
            </a:rPr>
            <a:t>3,431</a:t>
          </a:r>
          <a:r>
            <a:rPr kumimoji="1" lang="ja-JP" altLang="en-US" sz="1200">
              <a:latin typeface="ＭＳ ゴシック" pitchFamily="49" charset="-128"/>
              <a:ea typeface="ＭＳ ゴシック" pitchFamily="49" charset="-128"/>
            </a:rPr>
            <a:t>千円の純損失を計上している。</a:t>
          </a:r>
        </a:p>
        <a:p>
          <a:r>
            <a:rPr kumimoji="1" lang="ja-JP" altLang="en-US" sz="1200">
              <a:latin typeface="ＭＳ ゴシック" pitchFamily="49" charset="-128"/>
              <a:ea typeface="ＭＳ ゴシック" pitchFamily="49" charset="-128"/>
            </a:rPr>
            <a:t>・国民健康保険事業勘定特別会計：歳入については、保険税は</a:t>
          </a:r>
          <a:r>
            <a:rPr kumimoji="1" lang="en-US" altLang="ja-JP" sz="1200">
              <a:latin typeface="ＭＳ ゴシック" pitchFamily="49" charset="-128"/>
              <a:ea typeface="ＭＳ ゴシック" pitchFamily="49" charset="-128"/>
            </a:rPr>
            <a:t>33,630</a:t>
          </a:r>
          <a:r>
            <a:rPr kumimoji="1" lang="ja-JP" altLang="en-US" sz="1200">
              <a:latin typeface="ＭＳ ゴシック" pitchFamily="49" charset="-128"/>
              <a:ea typeface="ＭＳ ゴシック" pitchFamily="49" charset="-128"/>
            </a:rPr>
            <a:t>千円の減等により、歳入総額で</a:t>
          </a:r>
          <a:r>
            <a:rPr kumimoji="1" lang="en-US" altLang="ja-JP" sz="1200">
              <a:latin typeface="ＭＳ ゴシック" pitchFamily="49" charset="-128"/>
              <a:ea typeface="ＭＳ ゴシック" pitchFamily="49" charset="-128"/>
            </a:rPr>
            <a:t>396,965</a:t>
          </a:r>
          <a:r>
            <a:rPr kumimoji="1" lang="ja-JP" altLang="en-US" sz="1200">
              <a:latin typeface="ＭＳ ゴシック" pitchFamily="49" charset="-128"/>
              <a:ea typeface="ＭＳ ゴシック" pitchFamily="49" charset="-128"/>
            </a:rPr>
            <a:t>千円の減となっている。歳出については、給付費が</a:t>
          </a:r>
          <a:r>
            <a:rPr kumimoji="1" lang="en-US" altLang="ja-JP" sz="1200">
              <a:latin typeface="ＭＳ ゴシック" pitchFamily="49" charset="-128"/>
              <a:ea typeface="ＭＳ ゴシック" pitchFamily="49" charset="-128"/>
            </a:rPr>
            <a:t>95,941</a:t>
          </a:r>
          <a:r>
            <a:rPr kumimoji="1" lang="ja-JP" altLang="en-US" sz="1200">
              <a:latin typeface="ＭＳ ゴシック" pitchFamily="49" charset="-128"/>
              <a:ea typeface="ＭＳ ゴシック" pitchFamily="49" charset="-128"/>
            </a:rPr>
            <a:t>千円の減等により、総額で</a:t>
          </a:r>
          <a:r>
            <a:rPr kumimoji="1" lang="en-US" altLang="ja-JP" sz="1200">
              <a:latin typeface="ＭＳ ゴシック" pitchFamily="49" charset="-128"/>
              <a:ea typeface="ＭＳ ゴシック" pitchFamily="49" charset="-128"/>
            </a:rPr>
            <a:t>392,642</a:t>
          </a:r>
          <a:r>
            <a:rPr kumimoji="1" lang="ja-JP" altLang="en-US" sz="1200">
              <a:latin typeface="ＭＳ ゴシック" pitchFamily="49" charset="-128"/>
              <a:ea typeface="ＭＳ ゴシック" pitchFamily="49" charset="-128"/>
            </a:rPr>
            <a:t>千円の減となった。今後も高齢化等により医療費の増加が見込まれ、税率改正や所得の増加なくして医療費に比例する保険税による増収は期待できず、財政状況は今後も厳しいと予想される。</a:t>
          </a:r>
        </a:p>
        <a:p>
          <a:r>
            <a:rPr kumimoji="1" lang="ja-JP" altLang="en-US" sz="1200">
              <a:latin typeface="ＭＳ ゴシック" pitchFamily="49" charset="-128"/>
              <a:ea typeface="ＭＳ ゴシック" pitchFamily="49" charset="-128"/>
            </a:rPr>
            <a:t>・介護保険事業特別会計においては、歳入は保険料の</a:t>
          </a:r>
          <a:r>
            <a:rPr kumimoji="1" lang="en-US" altLang="ja-JP" sz="1200">
              <a:latin typeface="ＭＳ ゴシック" pitchFamily="49" charset="-128"/>
              <a:ea typeface="ＭＳ ゴシック" pitchFamily="49" charset="-128"/>
            </a:rPr>
            <a:t>52,742</a:t>
          </a:r>
          <a:r>
            <a:rPr kumimoji="1" lang="ja-JP" altLang="en-US" sz="1200">
              <a:latin typeface="ＭＳ ゴシック" pitchFamily="49" charset="-128"/>
              <a:ea typeface="ＭＳ ゴシック" pitchFamily="49" charset="-128"/>
            </a:rPr>
            <a:t>千円の増等により</a:t>
          </a:r>
          <a:r>
            <a:rPr kumimoji="1" lang="en-US" altLang="ja-JP" sz="1200">
              <a:latin typeface="ＭＳ ゴシック" pitchFamily="49" charset="-128"/>
              <a:ea typeface="ＭＳ ゴシック" pitchFamily="49" charset="-128"/>
            </a:rPr>
            <a:t>22,354</a:t>
          </a:r>
          <a:r>
            <a:rPr kumimoji="1" lang="ja-JP" altLang="en-US" sz="1200">
              <a:latin typeface="ＭＳ ゴシック" pitchFamily="49" charset="-128"/>
              <a:ea typeface="ＭＳ ゴシック" pitchFamily="49" charset="-128"/>
            </a:rPr>
            <a:t>千円の増となっており、歳出については</a:t>
          </a:r>
          <a:r>
            <a:rPr kumimoji="1" lang="en-US" altLang="ja-JP" sz="1200">
              <a:latin typeface="ＭＳ ゴシック" pitchFamily="49" charset="-128"/>
              <a:ea typeface="ＭＳ ゴシック" pitchFamily="49" charset="-128"/>
            </a:rPr>
            <a:t>8,918</a:t>
          </a:r>
          <a:r>
            <a:rPr kumimoji="1" lang="ja-JP" altLang="en-US" sz="1200">
              <a:latin typeface="ＭＳ ゴシック" pitchFamily="49" charset="-128"/>
              <a:ea typeface="ＭＳ ゴシック" pitchFamily="49" charset="-128"/>
            </a:rPr>
            <a:t>千円の増となった。今後も高齢化が進み、ｻｰﾋﾞｽ受給者が増えることが見込まれることから、財政状況は今後も厳しいと予想される。</a:t>
          </a:r>
        </a:p>
        <a:p>
          <a:r>
            <a:rPr kumimoji="1" lang="ja-JP" altLang="en-US" sz="1200">
              <a:latin typeface="ＭＳ ゴシック" pitchFamily="49" charset="-128"/>
              <a:ea typeface="ＭＳ ゴシック" pitchFamily="49" charset="-128"/>
            </a:rPr>
            <a:t>・後期高齢者医療保険事業勘定特別会計については、実質収支で</a:t>
          </a:r>
          <a:r>
            <a:rPr kumimoji="1" lang="en-US" altLang="ja-JP" sz="1200">
              <a:latin typeface="ＭＳ ゴシック" pitchFamily="49" charset="-128"/>
              <a:ea typeface="ＭＳ ゴシック" pitchFamily="49" charset="-128"/>
            </a:rPr>
            <a:t>1,145</a:t>
          </a:r>
          <a:r>
            <a:rPr kumimoji="1" lang="ja-JP" altLang="en-US" sz="1200">
              <a:latin typeface="ＭＳ ゴシック" pitchFamily="49" charset="-128"/>
              <a:ea typeface="ＭＳ ゴシック" pitchFamily="49" charset="-128"/>
            </a:rPr>
            <a:t>千円となっている。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7374320</v>
      </c>
      <c r="BO4" s="430"/>
      <c r="BP4" s="430"/>
      <c r="BQ4" s="430"/>
      <c r="BR4" s="430"/>
      <c r="BS4" s="430"/>
      <c r="BT4" s="430"/>
      <c r="BU4" s="431"/>
      <c r="BV4" s="429">
        <v>7812551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1.9</v>
      </c>
      <c r="CU4" s="436"/>
      <c r="CV4" s="436"/>
      <c r="CW4" s="436"/>
      <c r="CX4" s="436"/>
      <c r="CY4" s="436"/>
      <c r="CZ4" s="436"/>
      <c r="DA4" s="437"/>
      <c r="DB4" s="435">
        <v>2.7</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7268205</v>
      </c>
      <c r="BO5" s="467"/>
      <c r="BP5" s="467"/>
      <c r="BQ5" s="467"/>
      <c r="BR5" s="467"/>
      <c r="BS5" s="467"/>
      <c r="BT5" s="467"/>
      <c r="BU5" s="468"/>
      <c r="BV5" s="466">
        <v>7674879</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94</v>
      </c>
      <c r="CU5" s="464"/>
      <c r="CV5" s="464"/>
      <c r="CW5" s="464"/>
      <c r="CX5" s="464"/>
      <c r="CY5" s="464"/>
      <c r="CZ5" s="464"/>
      <c r="DA5" s="465"/>
      <c r="DB5" s="463">
        <v>94.2</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106115</v>
      </c>
      <c r="BO6" s="467"/>
      <c r="BP6" s="467"/>
      <c r="BQ6" s="467"/>
      <c r="BR6" s="467"/>
      <c r="BS6" s="467"/>
      <c r="BT6" s="467"/>
      <c r="BU6" s="468"/>
      <c r="BV6" s="466">
        <v>137672</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98.5</v>
      </c>
      <c r="CU6" s="504"/>
      <c r="CV6" s="504"/>
      <c r="CW6" s="504"/>
      <c r="CX6" s="504"/>
      <c r="CY6" s="504"/>
      <c r="CZ6" s="504"/>
      <c r="DA6" s="505"/>
      <c r="DB6" s="503">
        <v>98.9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15023</v>
      </c>
      <c r="BO7" s="467"/>
      <c r="BP7" s="467"/>
      <c r="BQ7" s="467"/>
      <c r="BR7" s="467"/>
      <c r="BS7" s="467"/>
      <c r="BT7" s="467"/>
      <c r="BU7" s="468"/>
      <c r="BV7" s="466">
        <v>7216</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4704084</v>
      </c>
      <c r="CU7" s="467"/>
      <c r="CV7" s="467"/>
      <c r="CW7" s="467"/>
      <c r="CX7" s="467"/>
      <c r="CY7" s="467"/>
      <c r="CZ7" s="467"/>
      <c r="DA7" s="468"/>
      <c r="DB7" s="466">
        <v>4784941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91092</v>
      </c>
      <c r="BO8" s="467"/>
      <c r="BP8" s="467"/>
      <c r="BQ8" s="467"/>
      <c r="BR8" s="467"/>
      <c r="BS8" s="467"/>
      <c r="BT8" s="467"/>
      <c r="BU8" s="468"/>
      <c r="BV8" s="466">
        <v>130456</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0.38</v>
      </c>
      <c r="CU8" s="507"/>
      <c r="CV8" s="507"/>
      <c r="CW8" s="507"/>
      <c r="CX8" s="507"/>
      <c r="CY8" s="507"/>
      <c r="CZ8" s="507"/>
      <c r="DA8" s="508"/>
      <c r="DB8" s="506">
        <v>0.37</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16701</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-39675</v>
      </c>
      <c r="BO9" s="467"/>
      <c r="BP9" s="467"/>
      <c r="BQ9" s="467"/>
      <c r="BR9" s="467"/>
      <c r="BS9" s="467"/>
      <c r="BT9" s="467"/>
      <c r="BU9" s="468"/>
      <c r="BV9" s="466">
        <v>-145090</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11.9</v>
      </c>
      <c r="CU9" s="464"/>
      <c r="CV9" s="464"/>
      <c r="CW9" s="464"/>
      <c r="CX9" s="464"/>
      <c r="CY9" s="464"/>
      <c r="CZ9" s="464"/>
      <c r="DA9" s="465"/>
      <c r="DB9" s="463">
        <v>12.8</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17494</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69041</v>
      </c>
      <c r="BO10" s="467"/>
      <c r="BP10" s="467"/>
      <c r="BQ10" s="467"/>
      <c r="BR10" s="467"/>
      <c r="BS10" s="467"/>
      <c r="BT10" s="467"/>
      <c r="BU10" s="468"/>
      <c r="BV10" s="466">
        <v>152719</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16285</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188655</v>
      </c>
      <c r="BO12" s="467"/>
      <c r="BP12" s="467"/>
      <c r="BQ12" s="467"/>
      <c r="BR12" s="467"/>
      <c r="BS12" s="467"/>
      <c r="BT12" s="467"/>
      <c r="BU12" s="468"/>
      <c r="BV12" s="466">
        <v>104000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16232</v>
      </c>
      <c r="S13" s="548"/>
      <c r="T13" s="548"/>
      <c r="U13" s="548"/>
      <c r="V13" s="549"/>
      <c r="W13" s="482" t="s">
        <v>139</v>
      </c>
      <c r="X13" s="483"/>
      <c r="Y13" s="483"/>
      <c r="Z13" s="483"/>
      <c r="AA13" s="483"/>
      <c r="AB13" s="473"/>
      <c r="AC13" s="517">
        <v>1121</v>
      </c>
      <c r="AD13" s="518"/>
      <c r="AE13" s="518"/>
      <c r="AF13" s="518"/>
      <c r="AG13" s="557"/>
      <c r="AH13" s="517">
        <v>1134</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-159289</v>
      </c>
      <c r="BO13" s="467"/>
      <c r="BP13" s="467"/>
      <c r="BQ13" s="467"/>
      <c r="BR13" s="467"/>
      <c r="BS13" s="467"/>
      <c r="BT13" s="467"/>
      <c r="BU13" s="468"/>
      <c r="BV13" s="466">
        <v>-96371</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12.1</v>
      </c>
      <c r="CU13" s="464"/>
      <c r="CV13" s="464"/>
      <c r="CW13" s="464"/>
      <c r="CX13" s="464"/>
      <c r="CY13" s="464"/>
      <c r="CZ13" s="464"/>
      <c r="DA13" s="465"/>
      <c r="DB13" s="463">
        <v>12.6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16592</v>
      </c>
      <c r="S14" s="548"/>
      <c r="T14" s="548"/>
      <c r="U14" s="548"/>
      <c r="V14" s="549"/>
      <c r="W14" s="456"/>
      <c r="X14" s="457"/>
      <c r="Y14" s="457"/>
      <c r="Z14" s="457"/>
      <c r="AA14" s="457"/>
      <c r="AB14" s="446"/>
      <c r="AC14" s="550">
        <v>13.7</v>
      </c>
      <c r="AD14" s="551"/>
      <c r="AE14" s="551"/>
      <c r="AF14" s="551"/>
      <c r="AG14" s="552"/>
      <c r="AH14" s="550">
        <v>13.8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59.6</v>
      </c>
      <c r="CU14" s="562"/>
      <c r="CV14" s="562"/>
      <c r="CW14" s="562"/>
      <c r="CX14" s="562"/>
      <c r="CY14" s="562"/>
      <c r="CZ14" s="562"/>
      <c r="DA14" s="563"/>
      <c r="DB14" s="561">
        <v>66.3</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146</v>
      </c>
      <c r="N15" s="555"/>
      <c r="O15" s="555"/>
      <c r="P15" s="555"/>
      <c r="Q15" s="556"/>
      <c r="R15" s="547">
        <v>16535</v>
      </c>
      <c r="S15" s="548"/>
      <c r="T15" s="548"/>
      <c r="U15" s="548"/>
      <c r="V15" s="549"/>
      <c r="W15" s="482" t="s">
        <v>147</v>
      </c>
      <c r="X15" s="483"/>
      <c r="Y15" s="483"/>
      <c r="Z15" s="483"/>
      <c r="AA15" s="483"/>
      <c r="AB15" s="473"/>
      <c r="AC15" s="517">
        <v>2570</v>
      </c>
      <c r="AD15" s="518"/>
      <c r="AE15" s="518"/>
      <c r="AF15" s="518"/>
      <c r="AG15" s="557"/>
      <c r="AH15" s="517">
        <v>2620</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1639362</v>
      </c>
      <c r="BO15" s="430"/>
      <c r="BP15" s="430"/>
      <c r="BQ15" s="430"/>
      <c r="BR15" s="430"/>
      <c r="BS15" s="430"/>
      <c r="BT15" s="430"/>
      <c r="BU15" s="431"/>
      <c r="BV15" s="429">
        <v>1568638</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31.5</v>
      </c>
      <c r="AD16" s="551"/>
      <c r="AE16" s="551"/>
      <c r="AF16" s="551"/>
      <c r="AG16" s="552"/>
      <c r="AH16" s="550">
        <v>31.9</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4070085</v>
      </c>
      <c r="BO16" s="467"/>
      <c r="BP16" s="467"/>
      <c r="BQ16" s="467"/>
      <c r="BR16" s="467"/>
      <c r="BS16" s="467"/>
      <c r="BT16" s="467"/>
      <c r="BU16" s="468"/>
      <c r="BV16" s="466">
        <v>4157769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4464</v>
      </c>
      <c r="AD17" s="518"/>
      <c r="AE17" s="518"/>
      <c r="AF17" s="518"/>
      <c r="AG17" s="557"/>
      <c r="AH17" s="517">
        <v>4463</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2057148</v>
      </c>
      <c r="BO17" s="467"/>
      <c r="BP17" s="467"/>
      <c r="BQ17" s="467"/>
      <c r="BR17" s="467"/>
      <c r="BS17" s="467"/>
      <c r="BT17" s="467"/>
      <c r="BU17" s="468"/>
      <c r="BV17" s="466">
        <v>1969239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82.16</v>
      </c>
      <c r="M18" s="579"/>
      <c r="N18" s="579"/>
      <c r="O18" s="579"/>
      <c r="P18" s="579"/>
      <c r="Q18" s="579"/>
      <c r="R18" s="580"/>
      <c r="S18" s="580"/>
      <c r="T18" s="580"/>
      <c r="U18" s="580"/>
      <c r="V18" s="581"/>
      <c r="W18" s="484"/>
      <c r="X18" s="485"/>
      <c r="Y18" s="485"/>
      <c r="Z18" s="485"/>
      <c r="AA18" s="485"/>
      <c r="AB18" s="476"/>
      <c r="AC18" s="582">
        <v>54.7</v>
      </c>
      <c r="AD18" s="583"/>
      <c r="AE18" s="583"/>
      <c r="AF18" s="583"/>
      <c r="AG18" s="584"/>
      <c r="AH18" s="582">
        <v>54.3</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4419184</v>
      </c>
      <c r="BO18" s="467"/>
      <c r="BP18" s="467"/>
      <c r="BQ18" s="467"/>
      <c r="BR18" s="467"/>
      <c r="BS18" s="467"/>
      <c r="BT18" s="467"/>
      <c r="BU18" s="468"/>
      <c r="BV18" s="466">
        <v>4537254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203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5626768</v>
      </c>
      <c r="BO19" s="467"/>
      <c r="BP19" s="467"/>
      <c r="BQ19" s="467"/>
      <c r="BR19" s="467"/>
      <c r="BS19" s="467"/>
      <c r="BT19" s="467"/>
      <c r="BU19" s="468"/>
      <c r="BV19" s="466">
        <v>5702564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5476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6318485</v>
      </c>
      <c r="BO23" s="467"/>
      <c r="BP23" s="467"/>
      <c r="BQ23" s="467"/>
      <c r="BR23" s="467"/>
      <c r="BS23" s="467"/>
      <c r="BT23" s="467"/>
      <c r="BU23" s="468"/>
      <c r="BV23" s="466">
        <v>6407478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2976</v>
      </c>
      <c r="R24" s="518"/>
      <c r="S24" s="518"/>
      <c r="T24" s="518"/>
      <c r="U24" s="518"/>
      <c r="V24" s="557"/>
      <c r="W24" s="616"/>
      <c r="X24" s="604"/>
      <c r="Y24" s="605"/>
      <c r="Z24" s="516" t="s">
        <v>171</v>
      </c>
      <c r="AA24" s="496"/>
      <c r="AB24" s="496"/>
      <c r="AC24" s="496"/>
      <c r="AD24" s="496"/>
      <c r="AE24" s="496"/>
      <c r="AF24" s="496"/>
      <c r="AG24" s="497"/>
      <c r="AH24" s="517">
        <v>140</v>
      </c>
      <c r="AI24" s="518"/>
      <c r="AJ24" s="518"/>
      <c r="AK24" s="518"/>
      <c r="AL24" s="557"/>
      <c r="AM24" s="517">
        <v>395500</v>
      </c>
      <c r="AN24" s="518"/>
      <c r="AO24" s="518"/>
      <c r="AP24" s="518"/>
      <c r="AQ24" s="518"/>
      <c r="AR24" s="557"/>
      <c r="AS24" s="517">
        <v>2825</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4960155</v>
      </c>
      <c r="BO24" s="467"/>
      <c r="BP24" s="467"/>
      <c r="BQ24" s="467"/>
      <c r="BR24" s="467"/>
      <c r="BS24" s="467"/>
      <c r="BT24" s="467"/>
      <c r="BU24" s="468"/>
      <c r="BV24" s="466">
        <v>5002792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6300</v>
      </c>
      <c r="R25" s="518"/>
      <c r="S25" s="518"/>
      <c r="T25" s="518"/>
      <c r="U25" s="518"/>
      <c r="V25" s="557"/>
      <c r="W25" s="616"/>
      <c r="X25" s="604"/>
      <c r="Y25" s="605"/>
      <c r="Z25" s="516" t="s">
        <v>174</v>
      </c>
      <c r="AA25" s="496"/>
      <c r="AB25" s="496"/>
      <c r="AC25" s="496"/>
      <c r="AD25" s="496"/>
      <c r="AE25" s="496"/>
      <c r="AF25" s="496"/>
      <c r="AG25" s="497"/>
      <c r="AH25" s="517" t="s">
        <v>127</v>
      </c>
      <c r="AI25" s="518"/>
      <c r="AJ25" s="518"/>
      <c r="AK25" s="518"/>
      <c r="AL25" s="557"/>
      <c r="AM25" s="517" t="s">
        <v>127</v>
      </c>
      <c r="AN25" s="518"/>
      <c r="AO25" s="518"/>
      <c r="AP25" s="518"/>
      <c r="AQ25" s="518"/>
      <c r="AR25" s="557"/>
      <c r="AS25" s="517" t="s">
        <v>175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729881</v>
      </c>
      <c r="BO25" s="430"/>
      <c r="BP25" s="430"/>
      <c r="BQ25" s="430"/>
      <c r="BR25" s="430"/>
      <c r="BS25" s="430"/>
      <c r="BT25" s="430"/>
      <c r="BU25" s="431"/>
      <c r="BV25" s="429">
        <v>236579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4707</v>
      </c>
      <c r="R26" s="518"/>
      <c r="S26" s="518"/>
      <c r="T26" s="518"/>
      <c r="U26" s="518"/>
      <c r="V26" s="557"/>
      <c r="W26" s="616"/>
      <c r="X26" s="604"/>
      <c r="Y26" s="605"/>
      <c r="Z26" s="516" t="s">
        <v>178</v>
      </c>
      <c r="AA26" s="626"/>
      <c r="AB26" s="626"/>
      <c r="AC26" s="626"/>
      <c r="AD26" s="626"/>
      <c r="AE26" s="626"/>
      <c r="AF26" s="626"/>
      <c r="AG26" s="627"/>
      <c r="AH26" s="517">
        <v>8</v>
      </c>
      <c r="AI26" s="518"/>
      <c r="AJ26" s="518"/>
      <c r="AK26" s="518"/>
      <c r="AL26" s="557"/>
      <c r="AM26" s="517">
        <v>23072</v>
      </c>
      <c r="AN26" s="518"/>
      <c r="AO26" s="518"/>
      <c r="AP26" s="518"/>
      <c r="AQ26" s="518"/>
      <c r="AR26" s="557"/>
      <c r="AS26" s="517">
        <v>2884</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175</v>
      </c>
      <c r="BO26" s="467"/>
      <c r="BP26" s="467"/>
      <c r="BQ26" s="467"/>
      <c r="BR26" s="467"/>
      <c r="BS26" s="467"/>
      <c r="BT26" s="467"/>
      <c r="BU26" s="468"/>
      <c r="BV26" s="466" t="s">
        <v>136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3088</v>
      </c>
      <c r="R27" s="518"/>
      <c r="S27" s="518"/>
      <c r="T27" s="518"/>
      <c r="U27" s="518"/>
      <c r="V27" s="557"/>
      <c r="W27" s="616"/>
      <c r="X27" s="604"/>
      <c r="Y27" s="605"/>
      <c r="Z27" s="516" t="s">
        <v>181</v>
      </c>
      <c r="AA27" s="496"/>
      <c r="AB27" s="496"/>
      <c r="AC27" s="496"/>
      <c r="AD27" s="496"/>
      <c r="AE27" s="496"/>
      <c r="AF27" s="496"/>
      <c r="AG27" s="497"/>
      <c r="AH27" s="517">
        <v>16</v>
      </c>
      <c r="AI27" s="518"/>
      <c r="AJ27" s="518"/>
      <c r="AK27" s="518"/>
      <c r="AL27" s="557"/>
      <c r="AM27" s="517">
        <v>41856</v>
      </c>
      <c r="AN27" s="518"/>
      <c r="AO27" s="518"/>
      <c r="AP27" s="518"/>
      <c r="AQ27" s="518"/>
      <c r="AR27" s="557"/>
      <c r="AS27" s="517">
        <v>2616</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100007</v>
      </c>
      <c r="BO27" s="640"/>
      <c r="BP27" s="640"/>
      <c r="BQ27" s="640"/>
      <c r="BR27" s="640"/>
      <c r="BS27" s="640"/>
      <c r="BT27" s="640"/>
      <c r="BU27" s="641"/>
      <c r="BV27" s="639">
        <v>100003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2413</v>
      </c>
      <c r="R28" s="518"/>
      <c r="S28" s="518"/>
      <c r="T28" s="518"/>
      <c r="U28" s="518"/>
      <c r="V28" s="557"/>
      <c r="W28" s="616"/>
      <c r="X28" s="604"/>
      <c r="Y28" s="605"/>
      <c r="Z28" s="516" t="s">
        <v>184</v>
      </c>
      <c r="AA28" s="496"/>
      <c r="AB28" s="496"/>
      <c r="AC28" s="496"/>
      <c r="AD28" s="496"/>
      <c r="AE28" s="496"/>
      <c r="AF28" s="496"/>
      <c r="AG28" s="497"/>
      <c r="AH28" s="517" t="s">
        <v>185</v>
      </c>
      <c r="AI28" s="518"/>
      <c r="AJ28" s="518"/>
      <c r="AK28" s="518"/>
      <c r="AL28" s="557"/>
      <c r="AM28" s="517" t="s">
        <v>127</v>
      </c>
      <c r="AN28" s="518"/>
      <c r="AO28" s="518"/>
      <c r="AP28" s="518"/>
      <c r="AQ28" s="518"/>
      <c r="AR28" s="557"/>
      <c r="AS28" s="517" t="s">
        <v>136</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638999</v>
      </c>
      <c r="BO28" s="430"/>
      <c r="BP28" s="430"/>
      <c r="BQ28" s="430"/>
      <c r="BR28" s="430"/>
      <c r="BS28" s="430"/>
      <c r="BT28" s="430"/>
      <c r="BU28" s="431"/>
      <c r="BV28" s="429">
        <v>758613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11</v>
      </c>
      <c r="M29" s="518"/>
      <c r="N29" s="518"/>
      <c r="O29" s="518"/>
      <c r="P29" s="557"/>
      <c r="Q29" s="517">
        <v>2252</v>
      </c>
      <c r="R29" s="518"/>
      <c r="S29" s="518"/>
      <c r="T29" s="518"/>
      <c r="U29" s="518"/>
      <c r="V29" s="557"/>
      <c r="W29" s="617"/>
      <c r="X29" s="618"/>
      <c r="Y29" s="619"/>
      <c r="Z29" s="516" t="s">
        <v>188</v>
      </c>
      <c r="AA29" s="496"/>
      <c r="AB29" s="496"/>
      <c r="AC29" s="496"/>
      <c r="AD29" s="496"/>
      <c r="AE29" s="496"/>
      <c r="AF29" s="496"/>
      <c r="AG29" s="497"/>
      <c r="AH29" s="517">
        <v>156</v>
      </c>
      <c r="AI29" s="518"/>
      <c r="AJ29" s="518"/>
      <c r="AK29" s="518"/>
      <c r="AL29" s="557"/>
      <c r="AM29" s="517">
        <v>437356</v>
      </c>
      <c r="AN29" s="518"/>
      <c r="AO29" s="518"/>
      <c r="AP29" s="518"/>
      <c r="AQ29" s="518"/>
      <c r="AR29" s="557"/>
      <c r="AS29" s="517">
        <v>2804</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181660</v>
      </c>
      <c r="BO29" s="467"/>
      <c r="BP29" s="467"/>
      <c r="BQ29" s="467"/>
      <c r="BR29" s="467"/>
      <c r="BS29" s="467"/>
      <c r="BT29" s="467"/>
      <c r="BU29" s="468"/>
      <c r="BV29" s="466">
        <v>180628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93.2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206810</v>
      </c>
      <c r="BO30" s="640"/>
      <c r="BP30" s="640"/>
      <c r="BQ30" s="640"/>
      <c r="BR30" s="640"/>
      <c r="BS30" s="640"/>
      <c r="BT30" s="640"/>
      <c r="BU30" s="641"/>
      <c r="BV30" s="639">
        <v>387235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199</v>
      </c>
      <c r="X33" s="455"/>
      <c r="Y33" s="455"/>
      <c r="Z33" s="455"/>
      <c r="AA33" s="455"/>
      <c r="AB33" s="455"/>
      <c r="AC33" s="455"/>
      <c r="AD33" s="455"/>
      <c r="AE33" s="455"/>
      <c r="AF33" s="455"/>
      <c r="AG33" s="455"/>
      <c r="AH33" s="455"/>
      <c r="AI33" s="455"/>
      <c r="AJ33" s="455"/>
      <c r="AK33" s="455"/>
      <c r="AL33" s="215"/>
      <c r="AM33" s="490" t="s">
        <v>200</v>
      </c>
      <c r="AN33" s="490"/>
      <c r="AO33" s="455" t="s">
        <v>198</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197</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国民健康保険事業勘定特別会計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国民健康保険病院事業会計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宮城県市町村職員退職手当組合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介護保険事業勘定特別会計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老人保健施設事業会計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宮城県市町村非常勤消防団員補償報償組合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後期高齢者医療保険事業勘定特別会計</v>
      </c>
      <c r="X36" s="653"/>
      <c r="Y36" s="653"/>
      <c r="Z36" s="653"/>
      <c r="AA36" s="653"/>
      <c r="AB36" s="653"/>
      <c r="AC36" s="653"/>
      <c r="AD36" s="653"/>
      <c r="AE36" s="653"/>
      <c r="AF36" s="653"/>
      <c r="AG36" s="653"/>
      <c r="AH36" s="653"/>
      <c r="AI36" s="653"/>
      <c r="AJ36" s="653"/>
      <c r="AK36" s="653"/>
      <c r="AL36" s="213"/>
      <c r="AM36" s="652">
        <f t="shared" si="0"/>
        <v>7</v>
      </c>
      <c r="AN36" s="652"/>
      <c r="AO36" s="653" t="str">
        <f>IF('各会計、関係団体の財政状況及び健全化判断比率'!B33="","",'各会計、関係団体の財政状況及び健全化判断比率'!B33)</f>
        <v>訪問看護ステーション事業会計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大崎地域広域行政事務組合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f t="shared" si="0"/>
        <v>8</v>
      </c>
      <c r="AN37" s="652"/>
      <c r="AO37" s="653" t="str">
        <f>IF('各会計、関係団体の財政状況及び健全化判断比率'!B34="","",'各会計、関係団体の財政状況及び健全化判断比率'!B34)</f>
        <v>水道事業会計</v>
      </c>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宮城県市町村自治振興センター</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f t="shared" si="0"/>
        <v>9</v>
      </c>
      <c r="AN38" s="652"/>
      <c r="AO38" s="653" t="str">
        <f>IF('各会計、関係団体の財政状況及び健全化判断比率'!B35="","",'各会計、関係団体の財政状況及び健全化判断比率'!B35)</f>
        <v>下水道事業会計（公共下水道事業）</v>
      </c>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宮城県後期高齢者医療広域連合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f t="shared" si="0"/>
        <v>10</v>
      </c>
      <c r="AN39" s="652"/>
      <c r="AO39" s="653" t="str">
        <f>IF('各会計、関係団体の財政状況及び健全化判断比率'!B36="","",'各会計、関係団体の財政状況及び健全化判断比率'!B36)</f>
        <v>下水道事業会計（農業集落排水事業）</v>
      </c>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2ihtL7wXeLkRhjeRf0cEX85Shlmpm6oxot3wjqhPKFkM05aYAc0DbbRdUD5VWBf3Yzd/SfjpL31mn7Lgu7y4OA==" saltValue="zmsszsVE/MUsZa6RtU9x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8" t="s">
        <v>563</v>
      </c>
      <c r="D34" s="1248"/>
      <c r="E34" s="1249"/>
      <c r="F34" s="32">
        <v>6.8</v>
      </c>
      <c r="G34" s="33">
        <v>6.75</v>
      </c>
      <c r="H34" s="33">
        <v>7.24</v>
      </c>
      <c r="I34" s="33">
        <v>6.84</v>
      </c>
      <c r="J34" s="34">
        <v>5.96</v>
      </c>
      <c r="K34" s="22"/>
      <c r="L34" s="22"/>
      <c r="M34" s="22"/>
      <c r="N34" s="22"/>
      <c r="O34" s="22"/>
      <c r="P34" s="22"/>
    </row>
    <row r="35" spans="1:16" ht="39" customHeight="1" x14ac:dyDescent="0.15">
      <c r="A35" s="22"/>
      <c r="B35" s="35"/>
      <c r="C35" s="1242" t="s">
        <v>564</v>
      </c>
      <c r="D35" s="1243"/>
      <c r="E35" s="1244"/>
      <c r="F35" s="36">
        <v>2.04</v>
      </c>
      <c r="G35" s="37">
        <v>1.99</v>
      </c>
      <c r="H35" s="37">
        <v>2.1</v>
      </c>
      <c r="I35" s="37">
        <v>2.06</v>
      </c>
      <c r="J35" s="38">
        <v>1.98</v>
      </c>
      <c r="K35" s="22"/>
      <c r="L35" s="22"/>
      <c r="M35" s="22"/>
      <c r="N35" s="22"/>
      <c r="O35" s="22"/>
      <c r="P35" s="22"/>
    </row>
    <row r="36" spans="1:16" ht="39" customHeight="1" x14ac:dyDescent="0.15">
      <c r="A36" s="22"/>
      <c r="B36" s="35"/>
      <c r="C36" s="1242" t="s">
        <v>565</v>
      </c>
      <c r="D36" s="1243"/>
      <c r="E36" s="1244"/>
      <c r="F36" s="36">
        <v>3.03</v>
      </c>
      <c r="G36" s="37">
        <v>3.86</v>
      </c>
      <c r="H36" s="37">
        <v>5.68</v>
      </c>
      <c r="I36" s="37">
        <v>2.73</v>
      </c>
      <c r="J36" s="38">
        <v>1.93</v>
      </c>
      <c r="K36" s="22"/>
      <c r="L36" s="22"/>
      <c r="M36" s="22"/>
      <c r="N36" s="22"/>
      <c r="O36" s="22"/>
      <c r="P36" s="22"/>
    </row>
    <row r="37" spans="1:16" ht="39" customHeight="1" x14ac:dyDescent="0.15">
      <c r="A37" s="22"/>
      <c r="B37" s="35"/>
      <c r="C37" s="1242" t="s">
        <v>566</v>
      </c>
      <c r="D37" s="1243"/>
      <c r="E37" s="1244"/>
      <c r="F37" s="36">
        <v>2.11</v>
      </c>
      <c r="G37" s="37">
        <v>1.61</v>
      </c>
      <c r="H37" s="37">
        <v>2.1</v>
      </c>
      <c r="I37" s="37">
        <v>1.81</v>
      </c>
      <c r="J37" s="38">
        <v>1.75</v>
      </c>
      <c r="K37" s="22"/>
      <c r="L37" s="22"/>
      <c r="M37" s="22"/>
      <c r="N37" s="22"/>
      <c r="O37" s="22"/>
      <c r="P37" s="22"/>
    </row>
    <row r="38" spans="1:16" ht="39" customHeight="1" x14ac:dyDescent="0.15">
      <c r="A38" s="22"/>
      <c r="B38" s="35"/>
      <c r="C38" s="1242" t="s">
        <v>567</v>
      </c>
      <c r="D38" s="1243"/>
      <c r="E38" s="1244"/>
      <c r="F38" s="36">
        <v>3.27</v>
      </c>
      <c r="G38" s="37">
        <v>2.96</v>
      </c>
      <c r="H38" s="37">
        <v>2.48</v>
      </c>
      <c r="I38" s="37">
        <v>1.37</v>
      </c>
      <c r="J38" s="38">
        <v>1.2</v>
      </c>
      <c r="K38" s="22"/>
      <c r="L38" s="22"/>
      <c r="M38" s="22"/>
      <c r="N38" s="22"/>
      <c r="O38" s="22"/>
      <c r="P38" s="22"/>
    </row>
    <row r="39" spans="1:16" ht="39" customHeight="1" x14ac:dyDescent="0.15">
      <c r="A39" s="22"/>
      <c r="B39" s="35"/>
      <c r="C39" s="1242" t="s">
        <v>568</v>
      </c>
      <c r="D39" s="1243"/>
      <c r="E39" s="1244"/>
      <c r="F39" s="36">
        <v>0.78</v>
      </c>
      <c r="G39" s="37">
        <v>0.65</v>
      </c>
      <c r="H39" s="37">
        <v>1.31</v>
      </c>
      <c r="I39" s="37">
        <v>0.6</v>
      </c>
      <c r="J39" s="38">
        <v>0.9</v>
      </c>
      <c r="K39" s="22"/>
      <c r="L39" s="22"/>
      <c r="M39" s="22"/>
      <c r="N39" s="22"/>
      <c r="O39" s="22"/>
      <c r="P39" s="22"/>
    </row>
    <row r="40" spans="1:16" ht="39" customHeight="1" x14ac:dyDescent="0.15">
      <c r="A40" s="22"/>
      <c r="B40" s="35"/>
      <c r="C40" s="1242" t="s">
        <v>569</v>
      </c>
      <c r="D40" s="1243"/>
      <c r="E40" s="1244"/>
      <c r="F40" s="36" t="s">
        <v>512</v>
      </c>
      <c r="G40" s="37" t="s">
        <v>512</v>
      </c>
      <c r="H40" s="37" t="s">
        <v>512</v>
      </c>
      <c r="I40" s="37" t="s">
        <v>512</v>
      </c>
      <c r="J40" s="38">
        <v>0.87</v>
      </c>
      <c r="K40" s="22"/>
      <c r="L40" s="22"/>
      <c r="M40" s="22"/>
      <c r="N40" s="22"/>
      <c r="O40" s="22"/>
      <c r="P40" s="22"/>
    </row>
    <row r="41" spans="1:16" ht="39" customHeight="1" x14ac:dyDescent="0.15">
      <c r="A41" s="22"/>
      <c r="B41" s="35"/>
      <c r="C41" s="1242" t="s">
        <v>570</v>
      </c>
      <c r="D41" s="1243"/>
      <c r="E41" s="1244"/>
      <c r="F41" s="36" t="s">
        <v>512</v>
      </c>
      <c r="G41" s="37" t="s">
        <v>512</v>
      </c>
      <c r="H41" s="37" t="s">
        <v>512</v>
      </c>
      <c r="I41" s="37" t="s">
        <v>512</v>
      </c>
      <c r="J41" s="38">
        <v>0.53</v>
      </c>
      <c r="K41" s="22"/>
      <c r="L41" s="22"/>
      <c r="M41" s="22"/>
      <c r="N41" s="22"/>
      <c r="O41" s="22"/>
      <c r="P41" s="22"/>
    </row>
    <row r="42" spans="1:16" ht="39" customHeight="1" x14ac:dyDescent="0.15">
      <c r="A42" s="22"/>
      <c r="B42" s="39"/>
      <c r="C42" s="1242" t="s">
        <v>571</v>
      </c>
      <c r="D42" s="1243"/>
      <c r="E42" s="1244"/>
      <c r="F42" s="36" t="s">
        <v>512</v>
      </c>
      <c r="G42" s="37" t="s">
        <v>512</v>
      </c>
      <c r="H42" s="37" t="s">
        <v>512</v>
      </c>
      <c r="I42" s="37" t="s">
        <v>512</v>
      </c>
      <c r="J42" s="38" t="s">
        <v>512</v>
      </c>
      <c r="K42" s="22"/>
      <c r="L42" s="22"/>
      <c r="M42" s="22"/>
      <c r="N42" s="22"/>
      <c r="O42" s="22"/>
      <c r="P42" s="22"/>
    </row>
    <row r="43" spans="1:16" ht="39" customHeight="1" thickBot="1" x14ac:dyDescent="0.2">
      <c r="A43" s="22"/>
      <c r="B43" s="40"/>
      <c r="C43" s="1245" t="s">
        <v>572</v>
      </c>
      <c r="D43" s="1246"/>
      <c r="E43" s="1247"/>
      <c r="F43" s="41">
        <v>6.28</v>
      </c>
      <c r="G43" s="42">
        <v>8</v>
      </c>
      <c r="H43" s="42">
        <v>6.95</v>
      </c>
      <c r="I43" s="42">
        <v>5.25</v>
      </c>
      <c r="J43" s="43">
        <v>0.09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FJ/5oEKa754r1wrq0jYSS3Dn2RPJ4moEU60QZvj1/PrC+wo8xRYNPg7HBRbb8sRo/o3YkSoKGdddEWRzRi8A==" saltValue="qrcDoMqNoIqZdcb0Ix5r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691</v>
      </c>
      <c r="L45" s="60">
        <v>710</v>
      </c>
      <c r="M45" s="60">
        <v>729</v>
      </c>
      <c r="N45" s="60">
        <v>736</v>
      </c>
      <c r="O45" s="61">
        <v>627</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512</v>
      </c>
      <c r="L46" s="64" t="s">
        <v>512</v>
      </c>
      <c r="M46" s="64" t="s">
        <v>512</v>
      </c>
      <c r="N46" s="64" t="s">
        <v>512</v>
      </c>
      <c r="O46" s="65" t="s">
        <v>512</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512</v>
      </c>
      <c r="L47" s="64" t="s">
        <v>512</v>
      </c>
      <c r="M47" s="64">
        <v>13</v>
      </c>
      <c r="N47" s="64">
        <v>13</v>
      </c>
      <c r="O47" s="65">
        <v>13</v>
      </c>
      <c r="P47" s="48"/>
      <c r="Q47" s="48"/>
      <c r="R47" s="48"/>
      <c r="S47" s="48"/>
      <c r="T47" s="48"/>
      <c r="U47" s="48"/>
    </row>
    <row r="48" spans="1:21" ht="30.75" customHeight="1" x14ac:dyDescent="0.15">
      <c r="A48" s="48"/>
      <c r="B48" s="1252"/>
      <c r="C48" s="1253"/>
      <c r="D48" s="62"/>
      <c r="E48" s="1258" t="s">
        <v>15</v>
      </c>
      <c r="F48" s="1258"/>
      <c r="G48" s="1258"/>
      <c r="H48" s="1258"/>
      <c r="I48" s="1258"/>
      <c r="J48" s="1259"/>
      <c r="K48" s="63">
        <v>370</v>
      </c>
      <c r="L48" s="64">
        <v>457</v>
      </c>
      <c r="M48" s="64">
        <v>464</v>
      </c>
      <c r="N48" s="64">
        <v>462</v>
      </c>
      <c r="O48" s="65">
        <v>394</v>
      </c>
      <c r="P48" s="48"/>
      <c r="Q48" s="48"/>
      <c r="R48" s="48"/>
      <c r="S48" s="48"/>
      <c r="T48" s="48"/>
      <c r="U48" s="48"/>
    </row>
    <row r="49" spans="1:21" ht="30.75" customHeight="1" x14ac:dyDescent="0.15">
      <c r="A49" s="48"/>
      <c r="B49" s="1252"/>
      <c r="C49" s="1253"/>
      <c r="D49" s="62"/>
      <c r="E49" s="1258" t="s">
        <v>16</v>
      </c>
      <c r="F49" s="1258"/>
      <c r="G49" s="1258"/>
      <c r="H49" s="1258"/>
      <c r="I49" s="1258"/>
      <c r="J49" s="1259"/>
      <c r="K49" s="63">
        <v>144</v>
      </c>
      <c r="L49" s="64">
        <v>148</v>
      </c>
      <c r="M49" s="64">
        <v>142</v>
      </c>
      <c r="N49" s="64">
        <v>114</v>
      </c>
      <c r="O49" s="65">
        <v>100</v>
      </c>
      <c r="P49" s="48"/>
      <c r="Q49" s="48"/>
      <c r="R49" s="48"/>
      <c r="S49" s="48"/>
      <c r="T49" s="48"/>
      <c r="U49" s="48"/>
    </row>
    <row r="50" spans="1:21" ht="30.75" customHeight="1" x14ac:dyDescent="0.15">
      <c r="A50" s="48"/>
      <c r="B50" s="1252"/>
      <c r="C50" s="1253"/>
      <c r="D50" s="62"/>
      <c r="E50" s="1258" t="s">
        <v>17</v>
      </c>
      <c r="F50" s="1258"/>
      <c r="G50" s="1258"/>
      <c r="H50" s="1258"/>
      <c r="I50" s="1258"/>
      <c r="J50" s="1259"/>
      <c r="K50" s="63">
        <v>3</v>
      </c>
      <c r="L50" s="64">
        <v>3</v>
      </c>
      <c r="M50" s="64">
        <v>0</v>
      </c>
      <c r="N50" s="64">
        <v>0</v>
      </c>
      <c r="O50" s="65">
        <v>0</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512</v>
      </c>
      <c r="L51" s="64" t="s">
        <v>512</v>
      </c>
      <c r="M51" s="64" t="s">
        <v>512</v>
      </c>
      <c r="N51" s="64" t="s">
        <v>512</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833</v>
      </c>
      <c r="L52" s="64">
        <v>814</v>
      </c>
      <c r="M52" s="64">
        <v>829</v>
      </c>
      <c r="N52" s="64">
        <v>805</v>
      </c>
      <c r="O52" s="65">
        <v>694</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375</v>
      </c>
      <c r="L53" s="69">
        <v>504</v>
      </c>
      <c r="M53" s="69">
        <v>519</v>
      </c>
      <c r="N53" s="69">
        <v>520</v>
      </c>
      <c r="O53" s="70">
        <v>440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66" t="s">
        <v>25</v>
      </c>
      <c r="C57" s="1267"/>
      <c r="D57" s="1270" t="s">
        <v>26</v>
      </c>
      <c r="E57" s="1271"/>
      <c r="F57" s="1271"/>
      <c r="G57" s="1271"/>
      <c r="H57" s="1271"/>
      <c r="I57" s="1271"/>
      <c r="J57" s="1272"/>
      <c r="K57" s="82" t="s">
        <v>591</v>
      </c>
      <c r="L57" s="83" t="s">
        <v>591</v>
      </c>
      <c r="M57" s="83" t="s">
        <v>591</v>
      </c>
      <c r="N57" s="83">
        <v>13333</v>
      </c>
      <c r="O57" s="84">
        <v>26667</v>
      </c>
    </row>
    <row r="58" spans="1:21" ht="31.5" customHeight="1" thickBot="1" x14ac:dyDescent="0.2">
      <c r="B58" s="1268"/>
      <c r="C58" s="1269"/>
      <c r="D58" s="1273" t="s">
        <v>27</v>
      </c>
      <c r="E58" s="1274"/>
      <c r="F58" s="1274"/>
      <c r="G58" s="1274"/>
      <c r="H58" s="1274"/>
      <c r="I58" s="1274"/>
      <c r="J58" s="1275"/>
      <c r="K58" s="85" t="s">
        <v>592</v>
      </c>
      <c r="L58" s="86" t="s">
        <v>592</v>
      </c>
      <c r="M58" s="86" t="s">
        <v>592</v>
      </c>
      <c r="N58" s="86">
        <v>13333</v>
      </c>
      <c r="O58" s="87">
        <v>13333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THQsezM6UpDCkQIpOpontH1KJyNuPZnI3s7QiSkNYzWZCU22nRUPOAqcj5ka7jsUZqAi8xvewIH7UVFNcTOuA==" saltValue="KWx2XgyXBH43MpE9NZj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76" t="s">
        <v>30</v>
      </c>
      <c r="C41" s="1277"/>
      <c r="D41" s="101"/>
      <c r="E41" s="1282" t="s">
        <v>31</v>
      </c>
      <c r="F41" s="1282"/>
      <c r="G41" s="1282"/>
      <c r="H41" s="1283"/>
      <c r="I41" s="102">
        <v>6477</v>
      </c>
      <c r="J41" s="103">
        <v>6759</v>
      </c>
      <c r="K41" s="103">
        <v>6693</v>
      </c>
      <c r="L41" s="103">
        <v>6541</v>
      </c>
      <c r="M41" s="104">
        <v>6532</v>
      </c>
    </row>
    <row r="42" spans="2:13" ht="27.75" customHeight="1" x14ac:dyDescent="0.15">
      <c r="B42" s="1278"/>
      <c r="C42" s="1279"/>
      <c r="D42" s="105"/>
      <c r="E42" s="1284" t="s">
        <v>32</v>
      </c>
      <c r="F42" s="1284"/>
      <c r="G42" s="1284"/>
      <c r="H42" s="1285"/>
      <c r="I42" s="106">
        <v>3</v>
      </c>
      <c r="J42" s="107" t="s">
        <v>512</v>
      </c>
      <c r="K42" s="107" t="s">
        <v>512</v>
      </c>
      <c r="L42" s="107" t="s">
        <v>512</v>
      </c>
      <c r="M42" s="108" t="s">
        <v>512</v>
      </c>
    </row>
    <row r="43" spans="2:13" ht="27.75" customHeight="1" x14ac:dyDescent="0.15">
      <c r="B43" s="1278"/>
      <c r="C43" s="1279"/>
      <c r="D43" s="105"/>
      <c r="E43" s="1284" t="s">
        <v>33</v>
      </c>
      <c r="F43" s="1284"/>
      <c r="G43" s="1284"/>
      <c r="H43" s="1285"/>
      <c r="I43" s="106">
        <v>5036</v>
      </c>
      <c r="J43" s="107">
        <v>5213</v>
      </c>
      <c r="K43" s="107">
        <v>5001</v>
      </c>
      <c r="L43" s="107">
        <v>4733</v>
      </c>
      <c r="M43" s="108">
        <v>4299</v>
      </c>
    </row>
    <row r="44" spans="2:13" ht="27.75" customHeight="1" x14ac:dyDescent="0.15">
      <c r="B44" s="1278"/>
      <c r="C44" s="1279"/>
      <c r="D44" s="105"/>
      <c r="E44" s="1284" t="s">
        <v>34</v>
      </c>
      <c r="F44" s="1284"/>
      <c r="G44" s="1284"/>
      <c r="H44" s="1285"/>
      <c r="I44" s="106">
        <v>975</v>
      </c>
      <c r="J44" s="107">
        <v>965</v>
      </c>
      <c r="K44" s="107">
        <v>849</v>
      </c>
      <c r="L44" s="107">
        <v>645</v>
      </c>
      <c r="M44" s="108">
        <v>528</v>
      </c>
    </row>
    <row r="45" spans="2:13" ht="27.75" customHeight="1" x14ac:dyDescent="0.15">
      <c r="B45" s="1278"/>
      <c r="C45" s="1279"/>
      <c r="D45" s="105"/>
      <c r="E45" s="1284" t="s">
        <v>35</v>
      </c>
      <c r="F45" s="1284"/>
      <c r="G45" s="1284"/>
      <c r="H45" s="1285"/>
      <c r="I45" s="106">
        <v>375</v>
      </c>
      <c r="J45" s="107">
        <v>255</v>
      </c>
      <c r="K45" s="107">
        <v>241</v>
      </c>
      <c r="L45" s="107">
        <v>280</v>
      </c>
      <c r="M45" s="108">
        <v>219</v>
      </c>
    </row>
    <row r="46" spans="2:13" ht="27.75" customHeight="1" x14ac:dyDescent="0.15">
      <c r="B46" s="1278"/>
      <c r="C46" s="1279"/>
      <c r="D46" s="109"/>
      <c r="E46" s="1284" t="s">
        <v>36</v>
      </c>
      <c r="F46" s="1284"/>
      <c r="G46" s="1284"/>
      <c r="H46" s="1285"/>
      <c r="I46" s="106" t="s">
        <v>512</v>
      </c>
      <c r="J46" s="107" t="s">
        <v>512</v>
      </c>
      <c r="K46" s="107" t="s">
        <v>512</v>
      </c>
      <c r="L46" s="107" t="s">
        <v>512</v>
      </c>
      <c r="M46" s="108" t="s">
        <v>512</v>
      </c>
    </row>
    <row r="47" spans="2:13" ht="27.75" customHeight="1" x14ac:dyDescent="0.15">
      <c r="B47" s="1278"/>
      <c r="C47" s="1279"/>
      <c r="D47" s="110"/>
      <c r="E47" s="1286" t="s">
        <v>37</v>
      </c>
      <c r="F47" s="1287"/>
      <c r="G47" s="1287"/>
      <c r="H47" s="1288"/>
      <c r="I47" s="106" t="s">
        <v>512</v>
      </c>
      <c r="J47" s="107" t="s">
        <v>512</v>
      </c>
      <c r="K47" s="107" t="s">
        <v>512</v>
      </c>
      <c r="L47" s="107" t="s">
        <v>512</v>
      </c>
      <c r="M47" s="108" t="s">
        <v>512</v>
      </c>
    </row>
    <row r="48" spans="2:13" ht="27.75" customHeight="1" x14ac:dyDescent="0.15">
      <c r="B48" s="1278"/>
      <c r="C48" s="1279"/>
      <c r="D48" s="105"/>
      <c r="E48" s="1284" t="s">
        <v>38</v>
      </c>
      <c r="F48" s="1284"/>
      <c r="G48" s="1284"/>
      <c r="H48" s="1285"/>
      <c r="I48" s="106" t="s">
        <v>512</v>
      </c>
      <c r="J48" s="107" t="s">
        <v>512</v>
      </c>
      <c r="K48" s="107" t="s">
        <v>512</v>
      </c>
      <c r="L48" s="107" t="s">
        <v>512</v>
      </c>
      <c r="M48" s="108" t="s">
        <v>512</v>
      </c>
    </row>
    <row r="49" spans="2:13" ht="27.75" customHeight="1" x14ac:dyDescent="0.15">
      <c r="B49" s="1280"/>
      <c r="C49" s="1281"/>
      <c r="D49" s="105"/>
      <c r="E49" s="1284" t="s">
        <v>39</v>
      </c>
      <c r="F49" s="1284"/>
      <c r="G49" s="1284"/>
      <c r="H49" s="1285"/>
      <c r="I49" s="106" t="s">
        <v>512</v>
      </c>
      <c r="J49" s="107" t="s">
        <v>512</v>
      </c>
      <c r="K49" s="107" t="s">
        <v>512</v>
      </c>
      <c r="L49" s="107" t="s">
        <v>512</v>
      </c>
      <c r="M49" s="108" t="s">
        <v>512</v>
      </c>
    </row>
    <row r="50" spans="2:13" ht="27.75" customHeight="1" x14ac:dyDescent="0.15">
      <c r="B50" s="1289" t="s">
        <v>40</v>
      </c>
      <c r="C50" s="1290"/>
      <c r="D50" s="111"/>
      <c r="E50" s="1284" t="s">
        <v>41</v>
      </c>
      <c r="F50" s="1284"/>
      <c r="G50" s="1284"/>
      <c r="H50" s="1285"/>
      <c r="I50" s="106">
        <v>1972</v>
      </c>
      <c r="J50" s="107">
        <v>1799</v>
      </c>
      <c r="K50" s="107">
        <v>1678</v>
      </c>
      <c r="L50" s="107">
        <v>1839</v>
      </c>
      <c r="M50" s="108">
        <v>1731</v>
      </c>
    </row>
    <row r="51" spans="2:13" ht="27.75" customHeight="1" x14ac:dyDescent="0.15">
      <c r="B51" s="1278"/>
      <c r="C51" s="1279"/>
      <c r="D51" s="105"/>
      <c r="E51" s="1284" t="s">
        <v>42</v>
      </c>
      <c r="F51" s="1284"/>
      <c r="G51" s="1284"/>
      <c r="H51" s="1285"/>
      <c r="I51" s="106">
        <v>442</v>
      </c>
      <c r="J51" s="107">
        <v>447</v>
      </c>
      <c r="K51" s="107">
        <v>440</v>
      </c>
      <c r="L51" s="107">
        <v>394</v>
      </c>
      <c r="M51" s="108">
        <v>343</v>
      </c>
    </row>
    <row r="52" spans="2:13" ht="27.75" customHeight="1" x14ac:dyDescent="0.15">
      <c r="B52" s="1280"/>
      <c r="C52" s="1281"/>
      <c r="D52" s="105"/>
      <c r="E52" s="1284" t="s">
        <v>43</v>
      </c>
      <c r="F52" s="1284"/>
      <c r="G52" s="1284"/>
      <c r="H52" s="1285"/>
      <c r="I52" s="106">
        <v>8182</v>
      </c>
      <c r="J52" s="107">
        <v>7886</v>
      </c>
      <c r="K52" s="107">
        <v>7607</v>
      </c>
      <c r="L52" s="107">
        <v>7286</v>
      </c>
      <c r="M52" s="108">
        <v>7090</v>
      </c>
    </row>
    <row r="53" spans="2:13" ht="27.75" customHeight="1" thickBot="1" x14ac:dyDescent="0.2">
      <c r="B53" s="1291" t="s">
        <v>44</v>
      </c>
      <c r="C53" s="1292"/>
      <c r="D53" s="112"/>
      <c r="E53" s="1293" t="s">
        <v>45</v>
      </c>
      <c r="F53" s="1293"/>
      <c r="G53" s="1293"/>
      <c r="H53" s="1294"/>
      <c r="I53" s="113">
        <v>2270</v>
      </c>
      <c r="J53" s="114">
        <v>3059</v>
      </c>
      <c r="K53" s="114">
        <v>3059</v>
      </c>
      <c r="L53" s="114">
        <v>2679</v>
      </c>
      <c r="M53" s="115">
        <v>2413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P8t1c9YSrZnQE720lB43U+gwTRzpBhqh8f99az2sOlWUWUh0DGVg016ouR30vP2Z45G2DlIpR0Z2UhC6gIN3w==" saltValue="Cp5Sn8sbLY1lYZM0bLM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303" t="s">
        <v>48</v>
      </c>
      <c r="D55" s="1303"/>
      <c r="E55" s="1304"/>
      <c r="F55" s="127">
        <v>710</v>
      </c>
      <c r="G55" s="127">
        <v>759</v>
      </c>
      <c r="H55" s="128">
        <v>639</v>
      </c>
    </row>
    <row r="56" spans="2:8" ht="52.5" customHeight="1" x14ac:dyDescent="0.15">
      <c r="B56" s="129"/>
      <c r="C56" s="1305" t="s">
        <v>49</v>
      </c>
      <c r="D56" s="1305"/>
      <c r="E56" s="1306"/>
      <c r="F56" s="130">
        <v>179</v>
      </c>
      <c r="G56" s="130">
        <v>181</v>
      </c>
      <c r="H56" s="131">
        <v>182</v>
      </c>
    </row>
    <row r="57" spans="2:8" ht="53.25" customHeight="1" x14ac:dyDescent="0.15">
      <c r="B57" s="129"/>
      <c r="C57" s="1307" t="s">
        <v>50</v>
      </c>
      <c r="D57" s="1307"/>
      <c r="E57" s="1308"/>
      <c r="F57" s="132">
        <v>406</v>
      </c>
      <c r="G57" s="132">
        <v>387</v>
      </c>
      <c r="H57" s="133">
        <v>207</v>
      </c>
    </row>
    <row r="58" spans="2:8" ht="45.75" customHeight="1" x14ac:dyDescent="0.15">
      <c r="B58" s="134"/>
      <c r="C58" s="1295" t="s">
        <v>585</v>
      </c>
      <c r="D58" s="1296"/>
      <c r="E58" s="1297"/>
      <c r="F58" s="135">
        <v>168</v>
      </c>
      <c r="G58" s="135">
        <v>114</v>
      </c>
      <c r="H58" s="136">
        <v>91</v>
      </c>
    </row>
    <row r="59" spans="2:8" ht="45.75" customHeight="1" x14ac:dyDescent="0.15">
      <c r="B59" s="134"/>
      <c r="C59" s="1295" t="s">
        <v>586</v>
      </c>
      <c r="D59" s="1296"/>
      <c r="E59" s="1297"/>
      <c r="F59" s="135">
        <v>201</v>
      </c>
      <c r="G59" s="135">
        <v>231</v>
      </c>
      <c r="H59" s="136">
        <v>76</v>
      </c>
    </row>
    <row r="60" spans="2:8" ht="45.75" customHeight="1" x14ac:dyDescent="0.15">
      <c r="B60" s="134"/>
      <c r="C60" s="1295" t="s">
        <v>587</v>
      </c>
      <c r="D60" s="1296"/>
      <c r="E60" s="1297"/>
      <c r="F60" s="135">
        <v>16</v>
      </c>
      <c r="G60" s="135">
        <v>16</v>
      </c>
      <c r="H60" s="136">
        <v>16</v>
      </c>
    </row>
    <row r="61" spans="2:8" ht="45.75" customHeight="1" x14ac:dyDescent="0.15">
      <c r="B61" s="134"/>
      <c r="C61" s="1295" t="s">
        <v>588</v>
      </c>
      <c r="D61" s="1296"/>
      <c r="E61" s="1297"/>
      <c r="F61" s="135">
        <v>11</v>
      </c>
      <c r="G61" s="135">
        <v>11</v>
      </c>
      <c r="H61" s="136">
        <v>11</v>
      </c>
    </row>
    <row r="62" spans="2:8" ht="45.75" customHeight="1" thickBot="1" x14ac:dyDescent="0.2">
      <c r="B62" s="137"/>
      <c r="C62" s="1298" t="s">
        <v>589</v>
      </c>
      <c r="D62" s="1299"/>
      <c r="E62" s="1300"/>
      <c r="F62" s="138">
        <v>10</v>
      </c>
      <c r="G62" s="138">
        <v>9</v>
      </c>
      <c r="H62" s="139">
        <v>7</v>
      </c>
    </row>
    <row r="63" spans="2:8" ht="52.5" customHeight="1" thickBot="1" x14ac:dyDescent="0.2">
      <c r="B63" s="140"/>
      <c r="C63" s="1301" t="s">
        <v>51</v>
      </c>
      <c r="D63" s="1301"/>
      <c r="E63" s="1302"/>
      <c r="F63" s="141">
        <v>1296</v>
      </c>
      <c r="G63" s="141">
        <v>1326</v>
      </c>
      <c r="H63" s="142">
        <v>1027</v>
      </c>
    </row>
    <row r="64" spans="2:8" ht="15" customHeight="1" x14ac:dyDescent="0.15"/>
    <row r="65" ht="0" hidden="1" customHeight="1" x14ac:dyDescent="0.15"/>
    <row r="66" ht="0" hidden="1" customHeight="1" x14ac:dyDescent="0.15"/>
  </sheetData>
  <sheetProtection algorithmName="SHA-512" hashValue="zfHxzl/TDcG2Xhwl+rhw6sPh3rVF+PsaNdzBNfEWi7DGMCZpJTcfmnF7O7d2gweV/vm4tgXaKn/qBE/VGSkOOw==" saltValue="W+3BNGn6WUpfHDdFs0Qm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0" t="s">
        <v>603</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4"/>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4"/>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4"/>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4"/>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596</v>
      </c>
    </row>
    <row r="50" spans="1:109" x14ac:dyDescent="0.15">
      <c r="B50" s="394"/>
      <c r="G50" s="1320"/>
      <c r="H50" s="1320"/>
      <c r="I50" s="1320"/>
      <c r="J50" s="1320"/>
      <c r="K50" s="404"/>
      <c r="L50" s="404"/>
      <c r="M50" s="405"/>
      <c r="N50" s="405"/>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553</v>
      </c>
      <c r="BQ50" s="1324"/>
      <c r="BR50" s="1324"/>
      <c r="BS50" s="1324"/>
      <c r="BT50" s="1324"/>
      <c r="BU50" s="1324"/>
      <c r="BV50" s="1324"/>
      <c r="BW50" s="1324"/>
      <c r="BX50" s="1324" t="s">
        <v>554</v>
      </c>
      <c r="BY50" s="1324"/>
      <c r="BZ50" s="1324"/>
      <c r="CA50" s="1324"/>
      <c r="CB50" s="1324"/>
      <c r="CC50" s="1324"/>
      <c r="CD50" s="1324"/>
      <c r="CE50" s="1324"/>
      <c r="CF50" s="1324" t="s">
        <v>555</v>
      </c>
      <c r="CG50" s="1324"/>
      <c r="CH50" s="1324"/>
      <c r="CI50" s="1324"/>
      <c r="CJ50" s="1324"/>
      <c r="CK50" s="1324"/>
      <c r="CL50" s="1324"/>
      <c r="CM50" s="1324"/>
      <c r="CN50" s="1324" t="s">
        <v>556</v>
      </c>
      <c r="CO50" s="1324"/>
      <c r="CP50" s="1324"/>
      <c r="CQ50" s="1324"/>
      <c r="CR50" s="1324"/>
      <c r="CS50" s="1324"/>
      <c r="CT50" s="1324"/>
      <c r="CU50" s="1324"/>
      <c r="CV50" s="1324" t="s">
        <v>557</v>
      </c>
      <c r="CW50" s="1324"/>
      <c r="CX50" s="1324"/>
      <c r="CY50" s="1324"/>
      <c r="CZ50" s="1324"/>
      <c r="DA50" s="1324"/>
      <c r="DB50" s="1324"/>
      <c r="DC50" s="1324"/>
    </row>
    <row r="51" spans="1:109" ht="13.5" customHeight="1" x14ac:dyDescent="0.15">
      <c r="B51" s="394"/>
      <c r="G51" s="1325"/>
      <c r="H51" s="1325"/>
      <c r="I51" s="1328"/>
      <c r="J51" s="1328"/>
      <c r="K51" s="1326"/>
      <c r="L51" s="1326"/>
      <c r="M51" s="1326"/>
      <c r="N51" s="1326"/>
      <c r="AM51" s="403"/>
      <c r="AN51" s="1327" t="s">
        <v>597</v>
      </c>
      <c r="AO51" s="1327"/>
      <c r="AP51" s="1327"/>
      <c r="AQ51" s="1327"/>
      <c r="AR51" s="1327"/>
      <c r="AS51" s="1327"/>
      <c r="AT51" s="1327"/>
      <c r="AU51" s="1327"/>
      <c r="AV51" s="1327"/>
      <c r="AW51" s="1327"/>
      <c r="AX51" s="1327"/>
      <c r="AY51" s="1327"/>
      <c r="AZ51" s="1327"/>
      <c r="BA51" s="1327"/>
      <c r="BB51" s="1327" t="s">
        <v>598</v>
      </c>
      <c r="BC51" s="1327"/>
      <c r="BD51" s="1327"/>
      <c r="BE51" s="1327"/>
      <c r="BF51" s="1327"/>
      <c r="BG51" s="1327"/>
      <c r="BH51" s="1327"/>
      <c r="BI51" s="1327"/>
      <c r="BJ51" s="1327"/>
      <c r="BK51" s="1327"/>
      <c r="BL51" s="1327"/>
      <c r="BM51" s="1327"/>
      <c r="BN51" s="1327"/>
      <c r="BO51" s="1327"/>
      <c r="BP51" s="1319"/>
      <c r="BQ51" s="1309"/>
      <c r="BR51" s="1309"/>
      <c r="BS51" s="1309"/>
      <c r="BT51" s="1309"/>
      <c r="BU51" s="1309"/>
      <c r="BV51" s="1309"/>
      <c r="BW51" s="1309"/>
      <c r="BX51" s="1309">
        <v>73.8</v>
      </c>
      <c r="BY51" s="1309"/>
      <c r="BZ51" s="1309"/>
      <c r="CA51" s="1309"/>
      <c r="CB51" s="1309"/>
      <c r="CC51" s="1309"/>
      <c r="CD51" s="1309"/>
      <c r="CE51" s="1309"/>
      <c r="CF51" s="1309">
        <v>75.5</v>
      </c>
      <c r="CG51" s="1309"/>
      <c r="CH51" s="1309"/>
      <c r="CI51" s="1309"/>
      <c r="CJ51" s="1309"/>
      <c r="CK51" s="1309"/>
      <c r="CL51" s="1309"/>
      <c r="CM51" s="1309"/>
      <c r="CN51" s="1309">
        <v>66.3</v>
      </c>
      <c r="CO51" s="1309"/>
      <c r="CP51" s="1309"/>
      <c r="CQ51" s="1309"/>
      <c r="CR51" s="1309"/>
      <c r="CS51" s="1309"/>
      <c r="CT51" s="1309"/>
      <c r="CU51" s="1309"/>
      <c r="CV51" s="1319"/>
      <c r="CW51" s="1309"/>
      <c r="CX51" s="1309"/>
      <c r="CY51" s="1309"/>
      <c r="CZ51" s="1309"/>
      <c r="DA51" s="1309"/>
      <c r="DB51" s="1309"/>
      <c r="DC51" s="1309"/>
    </row>
    <row r="52" spans="1:109" x14ac:dyDescent="0.15">
      <c r="B52" s="394"/>
      <c r="G52" s="1325"/>
      <c r="H52" s="1325"/>
      <c r="I52" s="1328"/>
      <c r="J52" s="1328"/>
      <c r="K52" s="1326"/>
      <c r="L52" s="1326"/>
      <c r="M52" s="1326"/>
      <c r="N52" s="1326"/>
      <c r="AM52" s="403"/>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2"/>
      <c r="B53" s="394"/>
      <c r="G53" s="1325"/>
      <c r="H53" s="1325"/>
      <c r="I53" s="1320"/>
      <c r="J53" s="1320"/>
      <c r="K53" s="1326"/>
      <c r="L53" s="1326"/>
      <c r="M53" s="1326"/>
      <c r="N53" s="1326"/>
      <c r="AM53" s="403"/>
      <c r="AN53" s="1327"/>
      <c r="AO53" s="1327"/>
      <c r="AP53" s="1327"/>
      <c r="AQ53" s="1327"/>
      <c r="AR53" s="1327"/>
      <c r="AS53" s="1327"/>
      <c r="AT53" s="1327"/>
      <c r="AU53" s="1327"/>
      <c r="AV53" s="1327"/>
      <c r="AW53" s="1327"/>
      <c r="AX53" s="1327"/>
      <c r="AY53" s="1327"/>
      <c r="AZ53" s="1327"/>
      <c r="BA53" s="1327"/>
      <c r="BB53" s="1327" t="s">
        <v>599</v>
      </c>
      <c r="BC53" s="1327"/>
      <c r="BD53" s="1327"/>
      <c r="BE53" s="1327"/>
      <c r="BF53" s="1327"/>
      <c r="BG53" s="1327"/>
      <c r="BH53" s="1327"/>
      <c r="BI53" s="1327"/>
      <c r="BJ53" s="1327"/>
      <c r="BK53" s="1327"/>
      <c r="BL53" s="1327"/>
      <c r="BM53" s="1327"/>
      <c r="BN53" s="1327"/>
      <c r="BO53" s="1327"/>
      <c r="BP53" s="1319"/>
      <c r="BQ53" s="1309"/>
      <c r="BR53" s="1309"/>
      <c r="BS53" s="1309"/>
      <c r="BT53" s="1309"/>
      <c r="BU53" s="1309"/>
      <c r="BV53" s="1309"/>
      <c r="BW53" s="1309"/>
      <c r="BX53" s="1309">
        <v>69.8</v>
      </c>
      <c r="BY53" s="1309"/>
      <c r="BZ53" s="1309"/>
      <c r="CA53" s="1309"/>
      <c r="CB53" s="1309"/>
      <c r="CC53" s="1309"/>
      <c r="CD53" s="1309"/>
      <c r="CE53" s="1309"/>
      <c r="CF53" s="1309">
        <v>71.599999999999994</v>
      </c>
      <c r="CG53" s="1309"/>
      <c r="CH53" s="1309"/>
      <c r="CI53" s="1309"/>
      <c r="CJ53" s="1309"/>
      <c r="CK53" s="1309"/>
      <c r="CL53" s="1309"/>
      <c r="CM53" s="1309"/>
      <c r="CN53" s="1309">
        <v>74.900000000000006</v>
      </c>
      <c r="CO53" s="1309"/>
      <c r="CP53" s="1309"/>
      <c r="CQ53" s="1309"/>
      <c r="CR53" s="1309"/>
      <c r="CS53" s="1309"/>
      <c r="CT53" s="1309"/>
      <c r="CU53" s="1309"/>
      <c r="CV53" s="1319"/>
      <c r="CW53" s="1309"/>
      <c r="CX53" s="1309"/>
      <c r="CY53" s="1309"/>
      <c r="CZ53" s="1309"/>
      <c r="DA53" s="1309"/>
      <c r="DB53" s="1309"/>
      <c r="DC53" s="1309"/>
    </row>
    <row r="54" spans="1:109" x14ac:dyDescent="0.15">
      <c r="A54" s="402"/>
      <c r="B54" s="394"/>
      <c r="G54" s="1325"/>
      <c r="H54" s="1325"/>
      <c r="I54" s="1320"/>
      <c r="J54" s="1320"/>
      <c r="K54" s="1326"/>
      <c r="L54" s="1326"/>
      <c r="M54" s="1326"/>
      <c r="N54" s="1326"/>
      <c r="AM54" s="403"/>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2"/>
      <c r="B55" s="394"/>
      <c r="G55" s="1320"/>
      <c r="H55" s="1320"/>
      <c r="I55" s="1320"/>
      <c r="J55" s="1320"/>
      <c r="K55" s="1326"/>
      <c r="L55" s="1326"/>
      <c r="M55" s="1326"/>
      <c r="N55" s="1326"/>
      <c r="AN55" s="1324" t="s">
        <v>600</v>
      </c>
      <c r="AO55" s="1324"/>
      <c r="AP55" s="1324"/>
      <c r="AQ55" s="1324"/>
      <c r="AR55" s="1324"/>
      <c r="AS55" s="1324"/>
      <c r="AT55" s="1324"/>
      <c r="AU55" s="1324"/>
      <c r="AV55" s="1324"/>
      <c r="AW55" s="1324"/>
      <c r="AX55" s="1324"/>
      <c r="AY55" s="1324"/>
      <c r="AZ55" s="1324"/>
      <c r="BA55" s="1324"/>
      <c r="BB55" s="1327" t="s">
        <v>598</v>
      </c>
      <c r="BC55" s="1327"/>
      <c r="BD55" s="1327"/>
      <c r="BE55" s="1327"/>
      <c r="BF55" s="1327"/>
      <c r="BG55" s="1327"/>
      <c r="BH55" s="1327"/>
      <c r="BI55" s="1327"/>
      <c r="BJ55" s="1327"/>
      <c r="BK55" s="1327"/>
      <c r="BL55" s="1327"/>
      <c r="BM55" s="1327"/>
      <c r="BN55" s="1327"/>
      <c r="BO55" s="1327"/>
      <c r="BP55" s="1319"/>
      <c r="BQ55" s="1309"/>
      <c r="BR55" s="1309"/>
      <c r="BS55" s="1309"/>
      <c r="BT55" s="1309"/>
      <c r="BU55" s="1309"/>
      <c r="BV55" s="1309"/>
      <c r="BW55" s="1309"/>
      <c r="BX55" s="1309">
        <v>44.9</v>
      </c>
      <c r="BY55" s="1309"/>
      <c r="BZ55" s="1309"/>
      <c r="CA55" s="1309"/>
      <c r="CB55" s="1309"/>
      <c r="CC55" s="1309"/>
      <c r="CD55" s="1309"/>
      <c r="CE55" s="1309"/>
      <c r="CF55" s="1309">
        <v>44.9</v>
      </c>
      <c r="CG55" s="1309"/>
      <c r="CH55" s="1309"/>
      <c r="CI55" s="1309"/>
      <c r="CJ55" s="1309"/>
      <c r="CK55" s="1309"/>
      <c r="CL55" s="1309"/>
      <c r="CM55" s="1309"/>
      <c r="CN55" s="1309">
        <v>40.799999999999997</v>
      </c>
      <c r="CO55" s="1309"/>
      <c r="CP55" s="1309"/>
      <c r="CQ55" s="1309"/>
      <c r="CR55" s="1309"/>
      <c r="CS55" s="1309"/>
      <c r="CT55" s="1309"/>
      <c r="CU55" s="1309"/>
      <c r="CV55" s="1319"/>
      <c r="CW55" s="1309"/>
      <c r="CX55" s="1309"/>
      <c r="CY55" s="1309"/>
      <c r="CZ55" s="1309"/>
      <c r="DA55" s="1309"/>
      <c r="DB55" s="1309"/>
      <c r="DC55" s="1309"/>
    </row>
    <row r="56" spans="1:109" x14ac:dyDescent="0.15">
      <c r="A56" s="402"/>
      <c r="B56" s="394"/>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x14ac:dyDescent="0.15">
      <c r="B57" s="406"/>
      <c r="G57" s="1320"/>
      <c r="H57" s="1320"/>
      <c r="I57" s="1329"/>
      <c r="J57" s="1329"/>
      <c r="K57" s="1326"/>
      <c r="L57" s="1326"/>
      <c r="M57" s="1326"/>
      <c r="N57" s="1326"/>
      <c r="AM57" s="387"/>
      <c r="AN57" s="1324"/>
      <c r="AO57" s="1324"/>
      <c r="AP57" s="1324"/>
      <c r="AQ57" s="1324"/>
      <c r="AR57" s="1324"/>
      <c r="AS57" s="1324"/>
      <c r="AT57" s="1324"/>
      <c r="AU57" s="1324"/>
      <c r="AV57" s="1324"/>
      <c r="AW57" s="1324"/>
      <c r="AX57" s="1324"/>
      <c r="AY57" s="1324"/>
      <c r="AZ57" s="1324"/>
      <c r="BA57" s="1324"/>
      <c r="BB57" s="1327" t="s">
        <v>599</v>
      </c>
      <c r="BC57" s="1327"/>
      <c r="BD57" s="1327"/>
      <c r="BE57" s="1327"/>
      <c r="BF57" s="1327"/>
      <c r="BG57" s="1327"/>
      <c r="BH57" s="1327"/>
      <c r="BI57" s="1327"/>
      <c r="BJ57" s="1327"/>
      <c r="BK57" s="1327"/>
      <c r="BL57" s="1327"/>
      <c r="BM57" s="1327"/>
      <c r="BN57" s="1327"/>
      <c r="BO57" s="1327"/>
      <c r="BP57" s="1319"/>
      <c r="BQ57" s="1309"/>
      <c r="BR57" s="1309"/>
      <c r="BS57" s="1309"/>
      <c r="BT57" s="1309"/>
      <c r="BU57" s="1309"/>
      <c r="BV57" s="1309"/>
      <c r="BW57" s="1309"/>
      <c r="BX57" s="1309">
        <v>61.9</v>
      </c>
      <c r="BY57" s="1309"/>
      <c r="BZ57" s="1309"/>
      <c r="CA57" s="1309"/>
      <c r="CB57" s="1309"/>
      <c r="CC57" s="1309"/>
      <c r="CD57" s="1309"/>
      <c r="CE57" s="1309"/>
      <c r="CF57" s="1309">
        <v>62.6</v>
      </c>
      <c r="CG57" s="1309"/>
      <c r="CH57" s="1309"/>
      <c r="CI57" s="1309"/>
      <c r="CJ57" s="1309"/>
      <c r="CK57" s="1309"/>
      <c r="CL57" s="1309"/>
      <c r="CM57" s="1309"/>
      <c r="CN57" s="1309">
        <v>63.5</v>
      </c>
      <c r="CO57" s="1309"/>
      <c r="CP57" s="1309"/>
      <c r="CQ57" s="1309"/>
      <c r="CR57" s="1309"/>
      <c r="CS57" s="1309"/>
      <c r="CT57" s="1309"/>
      <c r="CU57" s="1309"/>
      <c r="CV57" s="1319"/>
      <c r="CW57" s="1309"/>
      <c r="CX57" s="1309"/>
      <c r="CY57" s="1309"/>
      <c r="CZ57" s="1309"/>
      <c r="DA57" s="1309"/>
      <c r="DB57" s="1309"/>
      <c r="DC57" s="1309"/>
      <c r="DD57" s="407"/>
      <c r="DE57" s="406"/>
    </row>
    <row r="58" spans="1:109" s="402" customFormat="1" x14ac:dyDescent="0.15">
      <c r="A58" s="387"/>
      <c r="B58" s="406"/>
      <c r="G58" s="1320"/>
      <c r="H58" s="1320"/>
      <c r="I58" s="1329"/>
      <c r="J58" s="1329"/>
      <c r="K58" s="1326"/>
      <c r="L58" s="1326"/>
      <c r="M58" s="1326"/>
      <c r="N58" s="1326"/>
      <c r="AM58" s="387"/>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601</v>
      </c>
    </row>
    <row r="64" spans="1:109" x14ac:dyDescent="0.15">
      <c r="B64" s="394"/>
      <c r="G64" s="401"/>
      <c r="I64" s="414"/>
      <c r="J64" s="414"/>
      <c r="K64" s="414"/>
      <c r="L64" s="414"/>
      <c r="M64" s="414"/>
      <c r="N64" s="415"/>
      <c r="AM64" s="401"/>
      <c r="AN64" s="401" t="s">
        <v>595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0" t="s">
        <v>604</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4"/>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4"/>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4"/>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4"/>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596</v>
      </c>
    </row>
    <row r="72" spans="2:107" x14ac:dyDescent="0.15">
      <c r="B72" s="394"/>
      <c r="G72" s="1320"/>
      <c r="H72" s="1320"/>
      <c r="I72" s="1320"/>
      <c r="J72" s="1320"/>
      <c r="K72" s="404"/>
      <c r="L72" s="404"/>
      <c r="M72" s="405"/>
      <c r="N72" s="405"/>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553</v>
      </c>
      <c r="BQ72" s="1324"/>
      <c r="BR72" s="1324"/>
      <c r="BS72" s="1324"/>
      <c r="BT72" s="1324"/>
      <c r="BU72" s="1324"/>
      <c r="BV72" s="1324"/>
      <c r="BW72" s="1324"/>
      <c r="BX72" s="1324" t="s">
        <v>554</v>
      </c>
      <c r="BY72" s="1324"/>
      <c r="BZ72" s="1324"/>
      <c r="CA72" s="1324"/>
      <c r="CB72" s="1324"/>
      <c r="CC72" s="1324"/>
      <c r="CD72" s="1324"/>
      <c r="CE72" s="1324"/>
      <c r="CF72" s="1324" t="s">
        <v>555</v>
      </c>
      <c r="CG72" s="1324"/>
      <c r="CH72" s="1324"/>
      <c r="CI72" s="1324"/>
      <c r="CJ72" s="1324"/>
      <c r="CK72" s="1324"/>
      <c r="CL72" s="1324"/>
      <c r="CM72" s="1324"/>
      <c r="CN72" s="1324" t="s">
        <v>556</v>
      </c>
      <c r="CO72" s="1324"/>
      <c r="CP72" s="1324"/>
      <c r="CQ72" s="1324"/>
      <c r="CR72" s="1324"/>
      <c r="CS72" s="1324"/>
      <c r="CT72" s="1324"/>
      <c r="CU72" s="1324"/>
      <c r="CV72" s="1324" t="s">
        <v>557</v>
      </c>
      <c r="CW72" s="1324"/>
      <c r="CX72" s="1324"/>
      <c r="CY72" s="1324"/>
      <c r="CZ72" s="1324"/>
      <c r="DA72" s="1324"/>
      <c r="DB72" s="1324"/>
      <c r="DC72" s="1324"/>
    </row>
    <row r="73" spans="2:107" x14ac:dyDescent="0.15">
      <c r="B73" s="394"/>
      <c r="G73" s="1325"/>
      <c r="H73" s="1325"/>
      <c r="I73" s="1325"/>
      <c r="J73" s="1325"/>
      <c r="K73" s="1330"/>
      <c r="L73" s="1330"/>
      <c r="M73" s="1330"/>
      <c r="N73" s="1330"/>
      <c r="AM73" s="403"/>
      <c r="AN73" s="1327" t="s">
        <v>597</v>
      </c>
      <c r="AO73" s="1327"/>
      <c r="AP73" s="1327"/>
      <c r="AQ73" s="1327"/>
      <c r="AR73" s="1327"/>
      <c r="AS73" s="1327"/>
      <c r="AT73" s="1327"/>
      <c r="AU73" s="1327"/>
      <c r="AV73" s="1327"/>
      <c r="AW73" s="1327"/>
      <c r="AX73" s="1327"/>
      <c r="AY73" s="1327"/>
      <c r="AZ73" s="1327"/>
      <c r="BA73" s="1327"/>
      <c r="BB73" s="1327" t="s">
        <v>598</v>
      </c>
      <c r="BC73" s="1327"/>
      <c r="BD73" s="1327"/>
      <c r="BE73" s="1327"/>
      <c r="BF73" s="1327"/>
      <c r="BG73" s="1327"/>
      <c r="BH73" s="1327"/>
      <c r="BI73" s="1327"/>
      <c r="BJ73" s="1327"/>
      <c r="BK73" s="1327"/>
      <c r="BL73" s="1327"/>
      <c r="BM73" s="1327"/>
      <c r="BN73" s="1327"/>
      <c r="BO73" s="1327"/>
      <c r="BP73" s="1309">
        <v>56.7</v>
      </c>
      <c r="BQ73" s="1309"/>
      <c r="BR73" s="1309"/>
      <c r="BS73" s="1309"/>
      <c r="BT73" s="1309"/>
      <c r="BU73" s="1309"/>
      <c r="BV73" s="1309"/>
      <c r="BW73" s="1309"/>
      <c r="BX73" s="1309">
        <v>73.8</v>
      </c>
      <c r="BY73" s="1309"/>
      <c r="BZ73" s="1309"/>
      <c r="CA73" s="1309"/>
      <c r="CB73" s="1309"/>
      <c r="CC73" s="1309"/>
      <c r="CD73" s="1309"/>
      <c r="CE73" s="1309"/>
      <c r="CF73" s="1309">
        <v>75.5</v>
      </c>
      <c r="CG73" s="1309"/>
      <c r="CH73" s="1309"/>
      <c r="CI73" s="1309"/>
      <c r="CJ73" s="1309"/>
      <c r="CK73" s="1309"/>
      <c r="CL73" s="1309"/>
      <c r="CM73" s="1309"/>
      <c r="CN73" s="1309">
        <v>66.3</v>
      </c>
      <c r="CO73" s="1309"/>
      <c r="CP73" s="1309"/>
      <c r="CQ73" s="1309"/>
      <c r="CR73" s="1309"/>
      <c r="CS73" s="1309"/>
      <c r="CT73" s="1309"/>
      <c r="CU73" s="1309"/>
      <c r="CV73" s="1309">
        <v>59.6</v>
      </c>
      <c r="CW73" s="1309"/>
      <c r="CX73" s="1309"/>
      <c r="CY73" s="1309"/>
      <c r="CZ73" s="1309"/>
      <c r="DA73" s="1309"/>
      <c r="DB73" s="1309"/>
      <c r="DC73" s="1309"/>
    </row>
    <row r="74" spans="2:107" x14ac:dyDescent="0.15">
      <c r="B74" s="394"/>
      <c r="G74" s="1325"/>
      <c r="H74" s="1325"/>
      <c r="I74" s="1325"/>
      <c r="J74" s="1325"/>
      <c r="K74" s="1330"/>
      <c r="L74" s="1330"/>
      <c r="M74" s="1330"/>
      <c r="N74" s="1330"/>
      <c r="AM74" s="403"/>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4"/>
      <c r="G75" s="1325"/>
      <c r="H75" s="1325"/>
      <c r="I75" s="1320"/>
      <c r="J75" s="1320"/>
      <c r="K75" s="1326"/>
      <c r="L75" s="1326"/>
      <c r="M75" s="1326"/>
      <c r="N75" s="1326"/>
      <c r="AM75" s="403"/>
      <c r="AN75" s="1327"/>
      <c r="AO75" s="1327"/>
      <c r="AP75" s="1327"/>
      <c r="AQ75" s="1327"/>
      <c r="AR75" s="1327"/>
      <c r="AS75" s="1327"/>
      <c r="AT75" s="1327"/>
      <c r="AU75" s="1327"/>
      <c r="AV75" s="1327"/>
      <c r="AW75" s="1327"/>
      <c r="AX75" s="1327"/>
      <c r="AY75" s="1327"/>
      <c r="AZ75" s="1327"/>
      <c r="BA75" s="1327"/>
      <c r="BB75" s="1327" t="s">
        <v>602</v>
      </c>
      <c r="BC75" s="1327"/>
      <c r="BD75" s="1327"/>
      <c r="BE75" s="1327"/>
      <c r="BF75" s="1327"/>
      <c r="BG75" s="1327"/>
      <c r="BH75" s="1327"/>
      <c r="BI75" s="1327"/>
      <c r="BJ75" s="1327"/>
      <c r="BK75" s="1327"/>
      <c r="BL75" s="1327"/>
      <c r="BM75" s="1327"/>
      <c r="BN75" s="1327"/>
      <c r="BO75" s="1327"/>
      <c r="BP75" s="1309">
        <v>9.1999999999999993</v>
      </c>
      <c r="BQ75" s="1309"/>
      <c r="BR75" s="1309"/>
      <c r="BS75" s="1309"/>
      <c r="BT75" s="1309"/>
      <c r="BU75" s="1309"/>
      <c r="BV75" s="1309"/>
      <c r="BW75" s="1309"/>
      <c r="BX75" s="1309">
        <v>10.1</v>
      </c>
      <c r="BY75" s="1309"/>
      <c r="BZ75" s="1309"/>
      <c r="CA75" s="1309"/>
      <c r="CB75" s="1309"/>
      <c r="CC75" s="1309"/>
      <c r="CD75" s="1309"/>
      <c r="CE75" s="1309"/>
      <c r="CF75" s="1309">
        <v>11.4</v>
      </c>
      <c r="CG75" s="1309"/>
      <c r="CH75" s="1309"/>
      <c r="CI75" s="1309"/>
      <c r="CJ75" s="1309"/>
      <c r="CK75" s="1309"/>
      <c r="CL75" s="1309"/>
      <c r="CM75" s="1309"/>
      <c r="CN75" s="1309">
        <v>12.6</v>
      </c>
      <c r="CO75" s="1309"/>
      <c r="CP75" s="1309"/>
      <c r="CQ75" s="1309"/>
      <c r="CR75" s="1309"/>
      <c r="CS75" s="1309"/>
      <c r="CT75" s="1309"/>
      <c r="CU75" s="1309"/>
      <c r="CV75" s="1309">
        <v>12.1</v>
      </c>
      <c r="CW75" s="1309"/>
      <c r="CX75" s="1309"/>
      <c r="CY75" s="1309"/>
      <c r="CZ75" s="1309"/>
      <c r="DA75" s="1309"/>
      <c r="DB75" s="1309"/>
      <c r="DC75" s="1309"/>
    </row>
    <row r="76" spans="2:107" x14ac:dyDescent="0.15">
      <c r="B76" s="394"/>
      <c r="G76" s="1325"/>
      <c r="H76" s="1325"/>
      <c r="I76" s="1320"/>
      <c r="J76" s="1320"/>
      <c r="K76" s="1326"/>
      <c r="L76" s="1326"/>
      <c r="M76" s="1326"/>
      <c r="N76" s="1326"/>
      <c r="AM76" s="403"/>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4"/>
      <c r="G77" s="1320"/>
      <c r="H77" s="1320"/>
      <c r="I77" s="1320"/>
      <c r="J77" s="1320"/>
      <c r="K77" s="1330"/>
      <c r="L77" s="1330"/>
      <c r="M77" s="1330"/>
      <c r="N77" s="1330"/>
      <c r="AN77" s="1324" t="s">
        <v>600</v>
      </c>
      <c r="AO77" s="1324"/>
      <c r="AP77" s="1324"/>
      <c r="AQ77" s="1324"/>
      <c r="AR77" s="1324"/>
      <c r="AS77" s="1324"/>
      <c r="AT77" s="1324"/>
      <c r="AU77" s="1324"/>
      <c r="AV77" s="1324"/>
      <c r="AW77" s="1324"/>
      <c r="AX77" s="1324"/>
      <c r="AY77" s="1324"/>
      <c r="AZ77" s="1324"/>
      <c r="BA77" s="1324"/>
      <c r="BB77" s="1327" t="s">
        <v>598</v>
      </c>
      <c r="BC77" s="1327"/>
      <c r="BD77" s="1327"/>
      <c r="BE77" s="1327"/>
      <c r="BF77" s="1327"/>
      <c r="BG77" s="1327"/>
      <c r="BH77" s="1327"/>
      <c r="BI77" s="1327"/>
      <c r="BJ77" s="1327"/>
      <c r="BK77" s="1327"/>
      <c r="BL77" s="1327"/>
      <c r="BM77" s="1327"/>
      <c r="BN77" s="1327"/>
      <c r="BO77" s="1327"/>
      <c r="BP77" s="1309">
        <v>40.299999999999997</v>
      </c>
      <c r="BQ77" s="1309"/>
      <c r="BR77" s="1309"/>
      <c r="BS77" s="1309"/>
      <c r="BT77" s="1309"/>
      <c r="BU77" s="1309"/>
      <c r="BV77" s="1309"/>
      <c r="BW77" s="1309"/>
      <c r="BX77" s="1309">
        <v>44.9</v>
      </c>
      <c r="BY77" s="1309"/>
      <c r="BZ77" s="1309"/>
      <c r="CA77" s="1309"/>
      <c r="CB77" s="1309"/>
      <c r="CC77" s="1309"/>
      <c r="CD77" s="1309"/>
      <c r="CE77" s="1309"/>
      <c r="CF77" s="1309">
        <v>44.9</v>
      </c>
      <c r="CG77" s="1309"/>
      <c r="CH77" s="1309"/>
      <c r="CI77" s="1309"/>
      <c r="CJ77" s="1309"/>
      <c r="CK77" s="1309"/>
      <c r="CL77" s="1309"/>
      <c r="CM77" s="1309"/>
      <c r="CN77" s="1309">
        <v>40.799999999999997</v>
      </c>
      <c r="CO77" s="1309"/>
      <c r="CP77" s="1309"/>
      <c r="CQ77" s="1309"/>
      <c r="CR77" s="1309"/>
      <c r="CS77" s="1309"/>
      <c r="CT77" s="1309"/>
      <c r="CU77" s="1309"/>
      <c r="CV77" s="1309">
        <v>38.5</v>
      </c>
      <c r="CW77" s="1309"/>
      <c r="CX77" s="1309"/>
      <c r="CY77" s="1309"/>
      <c r="CZ77" s="1309"/>
      <c r="DA77" s="1309"/>
      <c r="DB77" s="1309"/>
      <c r="DC77" s="1309"/>
    </row>
    <row r="78" spans="2:107" x14ac:dyDescent="0.15">
      <c r="B78" s="394"/>
      <c r="G78" s="1320"/>
      <c r="H78" s="1320"/>
      <c r="I78" s="1320"/>
      <c r="J78" s="1320"/>
      <c r="K78" s="1330"/>
      <c r="L78" s="1330"/>
      <c r="M78" s="1330"/>
      <c r="N78" s="1330"/>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4"/>
      <c r="G79" s="1320"/>
      <c r="H79" s="1320"/>
      <c r="I79" s="1329"/>
      <c r="J79" s="1329"/>
      <c r="K79" s="1331"/>
      <c r="L79" s="1331"/>
      <c r="M79" s="1331"/>
      <c r="N79" s="1331"/>
      <c r="AN79" s="1324"/>
      <c r="AO79" s="1324"/>
      <c r="AP79" s="1324"/>
      <c r="AQ79" s="1324"/>
      <c r="AR79" s="1324"/>
      <c r="AS79" s="1324"/>
      <c r="AT79" s="1324"/>
      <c r="AU79" s="1324"/>
      <c r="AV79" s="1324"/>
      <c r="AW79" s="1324"/>
      <c r="AX79" s="1324"/>
      <c r="AY79" s="1324"/>
      <c r="AZ79" s="1324"/>
      <c r="BA79" s="1324"/>
      <c r="BB79" s="1327" t="s">
        <v>602</v>
      </c>
      <c r="BC79" s="1327"/>
      <c r="BD79" s="1327"/>
      <c r="BE79" s="1327"/>
      <c r="BF79" s="1327"/>
      <c r="BG79" s="1327"/>
      <c r="BH79" s="1327"/>
      <c r="BI79" s="1327"/>
      <c r="BJ79" s="1327"/>
      <c r="BK79" s="1327"/>
      <c r="BL79" s="1327"/>
      <c r="BM79" s="1327"/>
      <c r="BN79" s="1327"/>
      <c r="BO79" s="1327"/>
      <c r="BP79" s="1309">
        <v>9.8000000000000007</v>
      </c>
      <c r="BQ79" s="1309"/>
      <c r="BR79" s="1309"/>
      <c r="BS79" s="1309"/>
      <c r="BT79" s="1309"/>
      <c r="BU79" s="1309"/>
      <c r="BV79" s="1309"/>
      <c r="BW79" s="1309"/>
      <c r="BX79" s="1309">
        <v>8.5</v>
      </c>
      <c r="BY79" s="1309"/>
      <c r="BZ79" s="1309"/>
      <c r="CA79" s="1309"/>
      <c r="CB79" s="1309"/>
      <c r="CC79" s="1309"/>
      <c r="CD79" s="1309"/>
      <c r="CE79" s="1309"/>
      <c r="CF79" s="1309">
        <v>9.1</v>
      </c>
      <c r="CG79" s="1309"/>
      <c r="CH79" s="1309"/>
      <c r="CI79" s="1309"/>
      <c r="CJ79" s="1309"/>
      <c r="CK79" s="1309"/>
      <c r="CL79" s="1309"/>
      <c r="CM79" s="1309"/>
      <c r="CN79" s="1309">
        <v>8.9</v>
      </c>
      <c r="CO79" s="1309"/>
      <c r="CP79" s="1309"/>
      <c r="CQ79" s="1309"/>
      <c r="CR79" s="1309"/>
      <c r="CS79" s="1309"/>
      <c r="CT79" s="1309"/>
      <c r="CU79" s="1309"/>
      <c r="CV79" s="1309">
        <v>8.9</v>
      </c>
      <c r="CW79" s="1309"/>
      <c r="CX79" s="1309"/>
      <c r="CY79" s="1309"/>
      <c r="CZ79" s="1309"/>
      <c r="DA79" s="1309"/>
      <c r="DB79" s="1309"/>
      <c r="DC79" s="1309"/>
    </row>
    <row r="80" spans="2:107" x14ac:dyDescent="0.15">
      <c r="B80" s="394"/>
      <c r="G80" s="1320"/>
      <c r="H80" s="1320"/>
      <c r="I80" s="1329"/>
      <c r="J80" s="1329"/>
      <c r="K80" s="1331"/>
      <c r="L80" s="1331"/>
      <c r="M80" s="1331"/>
      <c r="N80" s="1331"/>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3xoJxWKD6n3WvVGVixVNMO7aRRgVTB8UiTtM7zoF0jvQ0JDgovTcnvxnvsSmTfvdMJE4XFLwHGikbDYq4r9Sg==" saltValue="dSeZPOvNl+Owo9oBsWhwv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XJoGNWuWgd0e9jhxHaJf4KCcMrOiT8cUGKTayBodkWb+iFm33OD+2GNu3XC/gdbkwyfoxo9bw3RhabtAkuhQ==" saltValue="vzrIvnl5MLPLIQ9Z9D6A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mUYemXCc/hT0p0WVZTQFrcZOJ1rLdtYyIDwGzQetXm4m9m7JSVfK3CFRHYR8N/2pgN1SGvklIAnCnwlsxktKw==" saltValue="cCbbJ9efieyn8mQmNsQbN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550</v>
      </c>
      <c r="G2" s="156"/>
      <c r="H2" s="157"/>
    </row>
    <row r="3" spans="1:8" x14ac:dyDescent="0.15">
      <c r="A3" s="153" t="s">
        <v>543</v>
      </c>
      <c r="B3" s="158"/>
      <c r="C3" s="159"/>
      <c r="D3" s="160">
        <v>85799</v>
      </c>
      <c r="E3" s="161"/>
      <c r="F3" s="162">
        <v>87551</v>
      </c>
      <c r="G3" s="163"/>
      <c r="H3" s="164"/>
    </row>
    <row r="4" spans="1:8" x14ac:dyDescent="0.15">
      <c r="A4" s="165"/>
      <c r="B4" s="166"/>
      <c r="C4" s="167"/>
      <c r="D4" s="168">
        <v>19421</v>
      </c>
      <c r="E4" s="169"/>
      <c r="F4" s="170">
        <v>43994</v>
      </c>
      <c r="G4" s="171"/>
      <c r="H4" s="172"/>
    </row>
    <row r="5" spans="1:8" x14ac:dyDescent="0.15">
      <c r="A5" s="153" t="s">
        <v>545</v>
      </c>
      <c r="B5" s="158"/>
      <c r="C5" s="159"/>
      <c r="D5" s="160">
        <v>49599</v>
      </c>
      <c r="E5" s="161"/>
      <c r="F5" s="162">
        <v>77577</v>
      </c>
      <c r="G5" s="163"/>
      <c r="H5" s="164"/>
    </row>
    <row r="6" spans="1:8" x14ac:dyDescent="0.15">
      <c r="A6" s="165"/>
      <c r="B6" s="166"/>
      <c r="C6" s="167"/>
      <c r="D6" s="168">
        <v>33077</v>
      </c>
      <c r="E6" s="169"/>
      <c r="F6" s="170">
        <v>40870</v>
      </c>
      <c r="G6" s="171"/>
      <c r="H6" s="172"/>
    </row>
    <row r="7" spans="1:8" x14ac:dyDescent="0.15">
      <c r="A7" s="153" t="s">
        <v>546</v>
      </c>
      <c r="B7" s="158"/>
      <c r="C7" s="159"/>
      <c r="D7" s="160">
        <v>37733</v>
      </c>
      <c r="E7" s="161"/>
      <c r="F7" s="162">
        <v>115123</v>
      </c>
      <c r="G7" s="163"/>
      <c r="H7" s="164"/>
    </row>
    <row r="8" spans="1:8" x14ac:dyDescent="0.15">
      <c r="A8" s="165"/>
      <c r="B8" s="166"/>
      <c r="C8" s="167"/>
      <c r="D8" s="168">
        <v>23704</v>
      </c>
      <c r="E8" s="169"/>
      <c r="F8" s="170">
        <v>46026</v>
      </c>
      <c r="G8" s="171"/>
      <c r="H8" s="172"/>
    </row>
    <row r="9" spans="1:8" x14ac:dyDescent="0.15">
      <c r="A9" s="153" t="s">
        <v>547</v>
      </c>
      <c r="B9" s="158"/>
      <c r="C9" s="159"/>
      <c r="D9" s="160">
        <v>48085</v>
      </c>
      <c r="E9" s="161"/>
      <c r="F9" s="162">
        <v>98899</v>
      </c>
      <c r="G9" s="163"/>
      <c r="H9" s="164"/>
    </row>
    <row r="10" spans="1:8" x14ac:dyDescent="0.15">
      <c r="A10" s="165"/>
      <c r="B10" s="166"/>
      <c r="C10" s="167"/>
      <c r="D10" s="168">
        <v>26596</v>
      </c>
      <c r="E10" s="169"/>
      <c r="F10" s="170">
        <v>43734</v>
      </c>
      <c r="G10" s="171"/>
      <c r="H10" s="172"/>
    </row>
    <row r="11" spans="1:8" x14ac:dyDescent="0.15">
      <c r="A11" s="153" t="s">
        <v>548</v>
      </c>
      <c r="B11" s="158"/>
      <c r="C11" s="159"/>
      <c r="D11" s="160">
        <v>21352</v>
      </c>
      <c r="E11" s="161"/>
      <c r="F11" s="162">
        <v>96462</v>
      </c>
      <c r="G11" s="163"/>
      <c r="H11" s="164"/>
    </row>
    <row r="12" spans="1:8" x14ac:dyDescent="0.15">
      <c r="A12" s="165"/>
      <c r="B12" s="166"/>
      <c r="C12" s="173"/>
      <c r="D12" s="168">
        <v>11971</v>
      </c>
      <c r="E12" s="169"/>
      <c r="F12" s="170">
        <v>39886</v>
      </c>
      <c r="G12" s="171"/>
      <c r="H12" s="172"/>
    </row>
    <row r="13" spans="1:8" x14ac:dyDescent="0.15">
      <c r="A13" s="153"/>
      <c r="B13" s="158"/>
      <c r="C13" s="174"/>
      <c r="D13" s="175">
        <v>48514</v>
      </c>
      <c r="E13" s="176"/>
      <c r="F13" s="177">
        <v>95122</v>
      </c>
      <c r="G13" s="178"/>
      <c r="H13" s="164"/>
    </row>
    <row r="14" spans="1:8" x14ac:dyDescent="0.15">
      <c r="A14" s="165"/>
      <c r="B14" s="166"/>
      <c r="C14" s="167"/>
      <c r="D14" s="168">
        <v>22954</v>
      </c>
      <c r="E14" s="169"/>
      <c r="F14" s="170">
        <v>42902</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3.03</v>
      </c>
      <c r="C19" s="179">
        <f>ROUND(VALUE(SUBSTITUTE(実質収支比率等に係る経年分析!G$48,"▲","-")),2)</f>
        <v>3.87</v>
      </c>
      <c r="D19" s="179">
        <f>ROUND(VALUE(SUBSTITUTE(実質収支比率等に係る経年分析!H$48,"▲","-")),2)</f>
        <v>5.69</v>
      </c>
      <c r="E19" s="179">
        <f>ROUND(VALUE(SUBSTITUTE(実質収支比率等に係る経年分析!I$48,"▲","-")),2)</f>
        <v>2.73</v>
      </c>
      <c r="F19" s="179">
        <f>ROUND(VALUE(SUBSTITUTE(実質収支比率等に係る経年分析!J$48,"▲","-")),2)</f>
        <v>1.94</v>
      </c>
    </row>
    <row r="20" spans="1:11" x14ac:dyDescent="0.15">
      <c r="A20" s="179" t="s">
        <v>55</v>
      </c>
      <c r="B20" s="179">
        <f>ROUND(VALUE(SUBSTITUTE(実質収支比率等に係る経年分析!F$47,"▲","-")),2)</f>
        <v>23.52</v>
      </c>
      <c r="C20" s="179">
        <f>ROUND(VALUE(SUBSTITUTE(実質収支比率等に係る経年分析!G$47,"▲","-")),2)</f>
        <v>20.100000000000001</v>
      </c>
      <c r="D20" s="179">
        <f>ROUND(VALUE(SUBSTITUTE(実質収支比率等に係る経年分析!H$47,"▲","-")),2)</f>
        <v>14.65</v>
      </c>
      <c r="E20" s="179">
        <f>ROUND(VALUE(SUBSTITUTE(実質収支比率等に係る経年分析!I$47,"▲","-")),2)</f>
        <v>15.85</v>
      </c>
      <c r="F20" s="179">
        <f>ROUND(VALUE(SUBSTITUTE(実質収支比率等に係る経年分析!J$47,"▲","-")),2)</f>
        <v>13.58</v>
      </c>
    </row>
    <row r="21" spans="1:11" x14ac:dyDescent="0.15">
      <c r="A21" s="179" t="s">
        <v>56</v>
      </c>
      <c r="B21" s="179">
        <f>IF(ISNUMBER(VALUE(SUBSTITUTE(実質収支比率等に係る経年分析!F$49,"▲","-"))),ROUND(VALUE(SUBSTITUTE(実質収支比率等に係る経年分析!F$49,"▲","-")),2),NA())</f>
        <v>-3.67</v>
      </c>
      <c r="C21" s="179">
        <f>IF(ISNUMBER(VALUE(SUBSTITUTE(実質収支比率等に係る経年分析!G$49,"▲","-"))),ROUND(VALUE(SUBSTITUTE(実質収支比率等に係る経年分析!G$49,"▲","-")),2),NA())</f>
        <v>-1.82</v>
      </c>
      <c r="D21" s="179">
        <f>IF(ISNUMBER(VALUE(SUBSTITUTE(実質収支比率等に係る経年分析!H$49,"▲","-"))),ROUND(VALUE(SUBSTITUTE(実質収支比率等に係る経年分析!H$49,"▲","-")),2),NA())</f>
        <v>-4.03</v>
      </c>
      <c r="E21" s="179">
        <f>IF(ISNUMBER(VALUE(SUBSTITUTE(実質収支比率等に係る経年分析!I$49,"▲","-"))),ROUND(VALUE(SUBSTITUTE(実質収支比率等に係る経年分析!I$49,"▲","-")),2),NA())</f>
        <v>-2.0099999999999998</v>
      </c>
      <c r="F21" s="179">
        <f>IF(ISNUMBER(VALUE(SUBSTITUTE(実質収支比率等に係る経年分析!J$49,"▲","-"))),ROUND(VALUE(SUBSTITUTE(実質収支比率等に係る経年分析!J$49,"▲","-")),2),NA())</f>
        <v>-3.39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6.28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6.95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5.25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0.09</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下水道事業会計（農業集落排水事業）</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0.53</v>
      </c>
    </row>
    <row r="30" spans="1:11" x14ac:dyDescent="0.15">
      <c r="A30" s="180" t="str">
        <f>IF(連結実質赤字比率に係る赤字・黒字の構成分析!C$40="",NA(),連結実質赤字比率に係る赤字・黒字の構成分析!C$40)</f>
        <v>下水道事業会計（公共下水道事業）</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0.87</v>
      </c>
    </row>
    <row r="31" spans="1:11" x14ac:dyDescent="0.15">
      <c r="A31" s="180" t="str">
        <f>IF(連結実質赤字比率に係る赤字・黒字の構成分析!C$39="",NA(),連結実質赤字比率に係る赤字・黒字の構成分析!C$39)</f>
        <v>介護保険事業勘定特別会計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0.78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0.65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1.31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0.9</v>
      </c>
    </row>
    <row r="32" spans="1:11" x14ac:dyDescent="0.15">
      <c r="A32" s="180" t="str">
        <f>IF(連結実質赤字比率に係る赤字・黒字の構成分析!C$38="",NA(),連結実質赤字比率に係る赤字・黒字の構成分析!C$38)</f>
        <v>老人保健施設事業会計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3.27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2.96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2.48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1.37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1.2</v>
      </c>
    </row>
    <row r="33" spans="1:16" x14ac:dyDescent="0.15">
      <c r="A33" s="180" t="str">
        <f>IF(連結実質赤字比率に係る赤字・黒字の構成分析!C$37="",NA(),連結実質赤字比率に係る赤字・黒字の構成分析!C$37)</f>
        <v>国民健康保険事業勘定特別会計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2.11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1.61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1.81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1.75</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3.86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5.68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2.73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1.93</v>
      </c>
    </row>
    <row r="35" spans="1:16" x14ac:dyDescent="0.15">
      <c r="A35" s="180" t="str">
        <f>IF(連結実質赤字比率に係る赤字・黒字の構成分析!C$35="",NA(),連結実質赤字比率に係る赤字・黒字の構成分析!C$35)</f>
        <v>訪問看護ステーション事業会計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1.99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2.06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1.98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6.75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7.24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6.84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5.96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833</v>
      </c>
      <c r="E42" s="181"/>
      <c r="F42" s="181"/>
      <c r="G42" s="181">
        <f>'実質公債費比率（分子）の構造'!L$52</f>
        <v>814</v>
      </c>
      <c r="H42" s="181"/>
      <c r="I42" s="181"/>
      <c r="J42" s="181">
        <f>'実質公債費比率（分子）の構造'!M$52</f>
        <v>829</v>
      </c>
      <c r="K42" s="181"/>
      <c r="L42" s="181"/>
      <c r="M42" s="181">
        <f>'実質公債費比率（分子）の構造'!N$52</f>
        <v>805</v>
      </c>
      <c r="N42" s="181"/>
      <c r="O42" s="181"/>
      <c r="P42" s="181">
        <f>'実質公債費比率（分子）の構造'!O$52</f>
        <v>694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f>'実質公債費比率（分子）の構造'!O$51</f>
        <v>0</v>
      </c>
      <c r="O43" s="181"/>
      <c r="P43" s="181"/>
    </row>
    <row r="44" spans="1:16" x14ac:dyDescent="0.15">
      <c r="A44" s="181" t="s">
        <v>65</v>
      </c>
      <c r="B44" s="181">
        <f>'実質公債費比率（分子）の構造'!K$50</f>
        <v>3</v>
      </c>
      <c r="C44" s="181"/>
      <c r="D44" s="181"/>
      <c r="E44" s="181">
        <f>'実質公債費比率（分子）の構造'!L$50</f>
        <v>3</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144</v>
      </c>
      <c r="C45" s="181"/>
      <c r="D45" s="181"/>
      <c r="E45" s="181">
        <f>'実質公債費比率（分子）の構造'!L$49</f>
        <v>148</v>
      </c>
      <c r="F45" s="181"/>
      <c r="G45" s="181"/>
      <c r="H45" s="181">
        <f>'実質公債費比率（分子）の構造'!M$49</f>
        <v>142</v>
      </c>
      <c r="I45" s="181"/>
      <c r="J45" s="181"/>
      <c r="K45" s="181">
        <f>'実質公債費比率（分子）の構造'!N$49</f>
        <v>114</v>
      </c>
      <c r="L45" s="181"/>
      <c r="M45" s="181"/>
      <c r="N45" s="181">
        <f>'実質公債費比率（分子）の構造'!O$49</f>
        <v>100</v>
      </c>
      <c r="O45" s="181"/>
      <c r="P45" s="181"/>
    </row>
    <row r="46" spans="1:16" x14ac:dyDescent="0.15">
      <c r="A46" s="181" t="s">
        <v>67</v>
      </c>
      <c r="B46" s="181">
        <f>'実質公債費比率（分子）の構造'!K$48</f>
        <v>370</v>
      </c>
      <c r="C46" s="181"/>
      <c r="D46" s="181"/>
      <c r="E46" s="181">
        <f>'実質公債費比率（分子）の構造'!L$48</f>
        <v>457</v>
      </c>
      <c r="F46" s="181"/>
      <c r="G46" s="181"/>
      <c r="H46" s="181">
        <f>'実質公債費比率（分子）の構造'!M$48</f>
        <v>464</v>
      </c>
      <c r="I46" s="181"/>
      <c r="J46" s="181"/>
      <c r="K46" s="181">
        <f>'実質公債費比率（分子）の構造'!N$48</f>
        <v>462</v>
      </c>
      <c r="L46" s="181"/>
      <c r="M46" s="181"/>
      <c r="N46" s="181">
        <f>'実質公債費比率（分子）の構造'!O$48</f>
        <v>394</v>
      </c>
      <c r="O46" s="181"/>
      <c r="P46" s="181"/>
    </row>
    <row r="47" spans="1:16" x14ac:dyDescent="0.15">
      <c r="A47" s="181" t="s">
        <v>68</v>
      </c>
      <c r="B47" s="181" t="str">
        <f>'実質公債費比率（分子）の構造'!K$47</f>
        <v>-</v>
      </c>
      <c r="C47" s="181"/>
      <c r="D47" s="181"/>
      <c r="E47" s="181" t="str">
        <f>'実質公債費比率（分子）の構造'!L$47</f>
        <v>-</v>
      </c>
      <c r="F47" s="181"/>
      <c r="G47" s="181"/>
      <c r="H47" s="181">
        <f>'実質公債費比率（分子）の構造'!M$47</f>
        <v>13</v>
      </c>
      <c r="I47" s="181"/>
      <c r="J47" s="181"/>
      <c r="K47" s="181">
        <f>'実質公債費比率（分子）の構造'!N$47</f>
        <v>13</v>
      </c>
      <c r="L47" s="181"/>
      <c r="M47" s="181"/>
      <c r="N47" s="181">
        <f>'実質公債費比率（分子）の構造'!O$47</f>
        <v>13</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691</v>
      </c>
      <c r="C49" s="181"/>
      <c r="D49" s="181"/>
      <c r="E49" s="181">
        <f>'実質公債費比率（分子）の構造'!L$45</f>
        <v>710</v>
      </c>
      <c r="F49" s="181"/>
      <c r="G49" s="181"/>
      <c r="H49" s="181">
        <f>'実質公債費比率（分子）の構造'!M$45</f>
        <v>729</v>
      </c>
      <c r="I49" s="181"/>
      <c r="J49" s="181"/>
      <c r="K49" s="181">
        <f>'実質公債費比率（分子）の構造'!N$45</f>
        <v>736</v>
      </c>
      <c r="L49" s="181"/>
      <c r="M49" s="181"/>
      <c r="N49" s="181">
        <f>'実質公債費比率（分子）の構造'!O$45</f>
        <v>627</v>
      </c>
      <c r="O49" s="181"/>
      <c r="P49" s="181"/>
    </row>
    <row r="50" spans="1:16" x14ac:dyDescent="0.15">
      <c r="A50" s="181" t="s">
        <v>71</v>
      </c>
      <c r="B50" s="181" t="e">
        <f>NA()</f>
        <v>#N/A</v>
      </c>
      <c r="C50" s="181">
        <f>IF(ISNUMBER('実質公債費比率（分子）の構造'!K$53),'実質公債費比率（分子）の構造'!K$53,NA())</f>
        <v>375</v>
      </c>
      <c r="D50" s="181" t="e">
        <f>NA()</f>
        <v>#N/A</v>
      </c>
      <c r="E50" s="181" t="e">
        <f>NA()</f>
        <v>#N/A</v>
      </c>
      <c r="F50" s="181">
        <f>IF(ISNUMBER('実質公債費比率（分子）の構造'!L$53),'実質公債費比率（分子）の構造'!L$53,NA())</f>
        <v>504</v>
      </c>
      <c r="G50" s="181" t="e">
        <f>NA()</f>
        <v>#N/A</v>
      </c>
      <c r="H50" s="181" t="e">
        <f>NA()</f>
        <v>#N/A</v>
      </c>
      <c r="I50" s="181">
        <f>IF(ISNUMBER('実質公債費比率（分子）の構造'!M$53),'実質公債費比率（分子）の構造'!M$53,NA())</f>
        <v>519</v>
      </c>
      <c r="J50" s="181" t="e">
        <f>NA()</f>
        <v>#N/A</v>
      </c>
      <c r="K50" s="181" t="e">
        <f>NA()</f>
        <v>#N/A</v>
      </c>
      <c r="L50" s="181">
        <f>IF(ISNUMBER('実質公債費比率（分子）の構造'!N$53),'実質公債費比率（分子）の構造'!N$53,NA())</f>
        <v>520</v>
      </c>
      <c r="M50" s="181" t="e">
        <f>NA()</f>
        <v>#N/A</v>
      </c>
      <c r="N50" s="181" t="e">
        <f>NA()</f>
        <v>#N/A</v>
      </c>
      <c r="O50" s="181">
        <f>IF(ISNUMBER('実質公債費比率（分子）の構造'!O$53),'実質公債費比率（分子）の構造'!O$53,NA())</f>
        <v>440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8182</v>
      </c>
      <c r="E56" s="180"/>
      <c r="F56" s="180"/>
      <c r="G56" s="180">
        <f>'将来負担比率（分子）の構造'!J$52</f>
        <v>7886</v>
      </c>
      <c r="H56" s="180"/>
      <c r="I56" s="180"/>
      <c r="J56" s="180">
        <f>'将来負担比率（分子）の構造'!K$52</f>
        <v>7607</v>
      </c>
      <c r="K56" s="180"/>
      <c r="L56" s="180"/>
      <c r="M56" s="180">
        <f>'将来負担比率（分子）の構造'!L$52</f>
        <v>7286</v>
      </c>
      <c r="N56" s="180"/>
      <c r="O56" s="180"/>
      <c r="P56" s="180">
        <f>'将来負担比率（分子）の構造'!M$52</f>
        <v>7090</v>
      </c>
    </row>
    <row r="57" spans="1:16" x14ac:dyDescent="0.15">
      <c r="A57" s="180" t="s">
        <v>42</v>
      </c>
      <c r="B57" s="180"/>
      <c r="C57" s="180"/>
      <c r="D57" s="180">
        <f>'将来負担比率（分子）の構造'!I$51</f>
        <v>442</v>
      </c>
      <c r="E57" s="180"/>
      <c r="F57" s="180"/>
      <c r="G57" s="180">
        <f>'将来負担比率（分子）の構造'!J$51</f>
        <v>447</v>
      </c>
      <c r="H57" s="180"/>
      <c r="I57" s="180"/>
      <c r="J57" s="180">
        <f>'将来負担比率（分子）の構造'!K$51</f>
        <v>440</v>
      </c>
      <c r="K57" s="180"/>
      <c r="L57" s="180"/>
      <c r="M57" s="180">
        <f>'将来負担比率（分子）の構造'!L$51</f>
        <v>394</v>
      </c>
      <c r="N57" s="180"/>
      <c r="O57" s="180"/>
      <c r="P57" s="180">
        <f>'将来負担比率（分子）の構造'!M$51</f>
        <v>343</v>
      </c>
    </row>
    <row r="58" spans="1:16" x14ac:dyDescent="0.15">
      <c r="A58" s="180" t="s">
        <v>41</v>
      </c>
      <c r="B58" s="180"/>
      <c r="C58" s="180"/>
      <c r="D58" s="180">
        <f>'将来負担比率（分子）の構造'!I$50</f>
        <v>1972</v>
      </c>
      <c r="E58" s="180"/>
      <c r="F58" s="180"/>
      <c r="G58" s="180">
        <f>'将来負担比率（分子）の構造'!J$50</f>
        <v>1799</v>
      </c>
      <c r="H58" s="180"/>
      <c r="I58" s="180"/>
      <c r="J58" s="180">
        <f>'将来負担比率（分子）の構造'!K$50</f>
        <v>1678</v>
      </c>
      <c r="K58" s="180"/>
      <c r="L58" s="180"/>
      <c r="M58" s="180">
        <f>'将来負担比率（分子）の構造'!L$50</f>
        <v>1839</v>
      </c>
      <c r="N58" s="180"/>
      <c r="O58" s="180"/>
      <c r="P58" s="180">
        <f>'将来負担比率（分子）の構造'!M$50</f>
        <v>1731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375</v>
      </c>
      <c r="C62" s="180"/>
      <c r="D62" s="180"/>
      <c r="E62" s="180">
        <f>'将来負担比率（分子）の構造'!J$45</f>
        <v>255</v>
      </c>
      <c r="F62" s="180"/>
      <c r="G62" s="180"/>
      <c r="H62" s="180">
        <f>'将来負担比率（分子）の構造'!K$45</f>
        <v>241</v>
      </c>
      <c r="I62" s="180"/>
      <c r="J62" s="180"/>
      <c r="K62" s="180">
        <f>'将来負担比率（分子）の構造'!L$45</f>
        <v>280</v>
      </c>
      <c r="L62" s="180"/>
      <c r="M62" s="180"/>
      <c r="N62" s="180">
        <f>'将来負担比率（分子）の構造'!M$45</f>
        <v>219</v>
      </c>
      <c r="O62" s="180"/>
      <c r="P62" s="180"/>
    </row>
    <row r="63" spans="1:16" x14ac:dyDescent="0.15">
      <c r="A63" s="180" t="s">
        <v>34</v>
      </c>
      <c r="B63" s="180">
        <f>'将来負担比率（分子）の構造'!I$44</f>
        <v>975</v>
      </c>
      <c r="C63" s="180"/>
      <c r="D63" s="180"/>
      <c r="E63" s="180">
        <f>'将来負担比率（分子）の構造'!J$44</f>
        <v>965</v>
      </c>
      <c r="F63" s="180"/>
      <c r="G63" s="180"/>
      <c r="H63" s="180">
        <f>'将来負担比率（分子）の構造'!K$44</f>
        <v>849</v>
      </c>
      <c r="I63" s="180"/>
      <c r="J63" s="180"/>
      <c r="K63" s="180">
        <f>'将来負担比率（分子）の構造'!L$44</f>
        <v>645</v>
      </c>
      <c r="L63" s="180"/>
      <c r="M63" s="180"/>
      <c r="N63" s="180">
        <f>'将来負担比率（分子）の構造'!M$44</f>
        <v>528</v>
      </c>
      <c r="O63" s="180"/>
      <c r="P63" s="180"/>
    </row>
    <row r="64" spans="1:16" x14ac:dyDescent="0.15">
      <c r="A64" s="180" t="s">
        <v>33</v>
      </c>
      <c r="B64" s="180">
        <f>'将来負担比率（分子）の構造'!I$43</f>
        <v>5036</v>
      </c>
      <c r="C64" s="180"/>
      <c r="D64" s="180"/>
      <c r="E64" s="180">
        <f>'将来負担比率（分子）の構造'!J$43</f>
        <v>5213</v>
      </c>
      <c r="F64" s="180"/>
      <c r="G64" s="180"/>
      <c r="H64" s="180">
        <f>'将来負担比率（分子）の構造'!K$43</f>
        <v>5001</v>
      </c>
      <c r="I64" s="180"/>
      <c r="J64" s="180"/>
      <c r="K64" s="180">
        <f>'将来負担比率（分子）の構造'!L$43</f>
        <v>4733</v>
      </c>
      <c r="L64" s="180"/>
      <c r="M64" s="180"/>
      <c r="N64" s="180">
        <f>'将来負担比率（分子）の構造'!M$43</f>
        <v>4299</v>
      </c>
      <c r="O64" s="180"/>
      <c r="P64" s="180"/>
    </row>
    <row r="65" spans="1:16" x14ac:dyDescent="0.15">
      <c r="A65" s="180" t="s">
        <v>32</v>
      </c>
      <c r="B65" s="180">
        <f>'将来負担比率（分子）の構造'!I$42</f>
        <v>3</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6477</v>
      </c>
      <c r="C66" s="180"/>
      <c r="D66" s="180"/>
      <c r="E66" s="180">
        <f>'将来負担比率（分子）の構造'!J$41</f>
        <v>6759</v>
      </c>
      <c r="F66" s="180"/>
      <c r="G66" s="180"/>
      <c r="H66" s="180">
        <f>'将来負担比率（分子）の構造'!K$41</f>
        <v>6693</v>
      </c>
      <c r="I66" s="180"/>
      <c r="J66" s="180"/>
      <c r="K66" s="180">
        <f>'将来負担比率（分子）の構造'!L$41</f>
        <v>6541</v>
      </c>
      <c r="L66" s="180"/>
      <c r="M66" s="180"/>
      <c r="N66" s="180">
        <f>'将来負担比率（分子）の構造'!M$41</f>
        <v>6532</v>
      </c>
      <c r="O66" s="180"/>
      <c r="P66" s="180"/>
    </row>
    <row r="67" spans="1:16" x14ac:dyDescent="0.15">
      <c r="A67" s="180" t="s">
        <v>75</v>
      </c>
      <c r="B67" s="180" t="e">
        <f>NA()</f>
        <v>#N/A</v>
      </c>
      <c r="C67" s="180">
        <f>IF(ISNUMBER('将来負担比率（分子）の構造'!I$53), IF('将来負担比率（分子）の構造'!I$53 &lt; 0, 0, '将来負担比率（分子）の構造'!I$53), NA())</f>
        <v>2270</v>
      </c>
      <c r="D67" s="180" t="e">
        <f>NA()</f>
        <v>#N/A</v>
      </c>
      <c r="E67" s="180" t="e">
        <f>NA()</f>
        <v>#N/A</v>
      </c>
      <c r="F67" s="180">
        <f>IF(ISNUMBER('将来負担比率（分子）の構造'!J$53), IF('将来負担比率（分子）の構造'!J$53 &lt; 0, 0, '将来負担比率（分子）の構造'!J$53), NA())</f>
        <v>3059</v>
      </c>
      <c r="G67" s="180" t="e">
        <f>NA()</f>
        <v>#N/A</v>
      </c>
      <c r="H67" s="180" t="e">
        <f>NA()</f>
        <v>#N/A</v>
      </c>
      <c r="I67" s="180">
        <f>IF(ISNUMBER('将来負担比率（分子）の構造'!K$53), IF('将来負担比率（分子）の構造'!K$53 &lt; 0, 0, '将来負担比率（分子）の構造'!K$53), NA())</f>
        <v>3059</v>
      </c>
      <c r="J67" s="180" t="e">
        <f>NA()</f>
        <v>#N/A</v>
      </c>
      <c r="K67" s="180" t="e">
        <f>NA()</f>
        <v>#N/A</v>
      </c>
      <c r="L67" s="180">
        <f>IF(ISNUMBER('将来負担比率（分子）の構造'!L$53), IF('将来負担比率（分子）の構造'!L$53 &lt; 0, 0, '将来負担比率（分子）の構造'!L$53), NA())</f>
        <v>2679</v>
      </c>
      <c r="M67" s="180" t="e">
        <f>NA()</f>
        <v>#N/A</v>
      </c>
      <c r="N67" s="180" t="e">
        <f>NA()</f>
        <v>#N/A</v>
      </c>
      <c r="O67" s="180">
        <f>IF(ISNUMBER('将来負担比率（分子）の構造'!M$53), IF('将来負担比率（分子）の構造'!M$53 &lt; 0, 0, '将来負担比率（分子）の構造'!M$53), NA())</f>
        <v>2413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710</v>
      </c>
      <c r="C72" s="184">
        <f>基金残高に係る経年分析!G55</f>
        <v>759</v>
      </c>
      <c r="D72" s="184">
        <f>基金残高に係る経年分析!H55</f>
        <v>639</v>
      </c>
    </row>
    <row r="73" spans="1:16" x14ac:dyDescent="0.15">
      <c r="A73" s="183" t="s">
        <v>78</v>
      </c>
      <c r="B73" s="184">
        <f>基金残高に係る経年分析!F56</f>
        <v>179</v>
      </c>
      <c r="C73" s="184">
        <f>基金残高に係る経年分析!G56</f>
        <v>181</v>
      </c>
      <c r="D73" s="184">
        <f>基金残高に係る経年分析!H56</f>
        <v>182</v>
      </c>
    </row>
    <row r="74" spans="1:16" x14ac:dyDescent="0.15">
      <c r="A74" s="183" t="s">
        <v>79</v>
      </c>
      <c r="B74" s="184">
        <f>基金残高に係る経年分析!F57</f>
        <v>406</v>
      </c>
      <c r="C74" s="184">
        <f>基金残高に係る経年分析!G57</f>
        <v>387</v>
      </c>
      <c r="D74" s="184">
        <f>基金残高に係る経年分析!H57</f>
        <v>207</v>
      </c>
    </row>
  </sheetData>
  <sheetProtection algorithmName="SHA-512" hashValue="Hr0z6EfZrovQQupf0ohSEax3di24K0IoNzBaMJeqyiZ5DL6FEV6yuusHe0HPcQU8bBoEQWBVOjBxMsWu8wNfbw==" saltValue="UH0ZvRxOszGDJu6fosGh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1568969</v>
      </c>
      <c r="S5" s="669"/>
      <c r="T5" s="669"/>
      <c r="U5" s="669"/>
      <c r="V5" s="669"/>
      <c r="W5" s="669"/>
      <c r="X5" s="669"/>
      <c r="Y5" s="670"/>
      <c r="Z5" s="671">
        <v>21.3</v>
      </c>
      <c r="AA5" s="671"/>
      <c r="AB5" s="671"/>
      <c r="AC5" s="671"/>
      <c r="AD5" s="672">
        <v>1568969</v>
      </c>
      <c r="AE5" s="672"/>
      <c r="AF5" s="672"/>
      <c r="AG5" s="672"/>
      <c r="AH5" s="672"/>
      <c r="AI5" s="672"/>
      <c r="AJ5" s="672"/>
      <c r="AK5" s="672"/>
      <c r="AL5" s="673">
        <v>35</v>
      </c>
      <c r="AM5" s="674"/>
      <c r="AN5" s="674"/>
      <c r="AO5" s="675"/>
      <c r="AP5" s="665" t="s">
        <v>228</v>
      </c>
      <c r="AQ5" s="666"/>
      <c r="AR5" s="666"/>
      <c r="AS5" s="666"/>
      <c r="AT5" s="666"/>
      <c r="AU5" s="666"/>
      <c r="AV5" s="666"/>
      <c r="AW5" s="666"/>
      <c r="AX5" s="666"/>
      <c r="AY5" s="666"/>
      <c r="AZ5" s="666"/>
      <c r="BA5" s="666"/>
      <c r="BB5" s="666"/>
      <c r="BC5" s="666"/>
      <c r="BD5" s="666"/>
      <c r="BE5" s="666"/>
      <c r="BF5" s="667"/>
      <c r="BG5" s="679">
        <v>1568969</v>
      </c>
      <c r="BH5" s="680"/>
      <c r="BI5" s="680"/>
      <c r="BJ5" s="680"/>
      <c r="BK5" s="680"/>
      <c r="BL5" s="680"/>
      <c r="BM5" s="680"/>
      <c r="BN5" s="681"/>
      <c r="BO5" s="682">
        <v>100</v>
      </c>
      <c r="BP5" s="682"/>
      <c r="BQ5" s="682"/>
      <c r="BR5" s="682"/>
      <c r="BS5" s="683" t="s">
        <v>229</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221</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105575</v>
      </c>
      <c r="S6" s="680"/>
      <c r="T6" s="680"/>
      <c r="U6" s="680"/>
      <c r="V6" s="680"/>
      <c r="W6" s="680"/>
      <c r="X6" s="680"/>
      <c r="Y6" s="681"/>
      <c r="Z6" s="682">
        <v>1.4</v>
      </c>
      <c r="AA6" s="682"/>
      <c r="AB6" s="682"/>
      <c r="AC6" s="682"/>
      <c r="AD6" s="683">
        <v>105575</v>
      </c>
      <c r="AE6" s="683"/>
      <c r="AF6" s="683"/>
      <c r="AG6" s="683"/>
      <c r="AH6" s="683"/>
      <c r="AI6" s="683"/>
      <c r="AJ6" s="683"/>
      <c r="AK6" s="683"/>
      <c r="AL6" s="684">
        <v>2.4</v>
      </c>
      <c r="AM6" s="685"/>
      <c r="AN6" s="685"/>
      <c r="AO6" s="686"/>
      <c r="AP6" s="676" t="s">
        <v>234</v>
      </c>
      <c r="AQ6" s="677"/>
      <c r="AR6" s="677"/>
      <c r="AS6" s="677"/>
      <c r="AT6" s="677"/>
      <c r="AU6" s="677"/>
      <c r="AV6" s="677"/>
      <c r="AW6" s="677"/>
      <c r="AX6" s="677"/>
      <c r="AY6" s="677"/>
      <c r="AZ6" s="677"/>
      <c r="BA6" s="677"/>
      <c r="BB6" s="677"/>
      <c r="BC6" s="677"/>
      <c r="BD6" s="677"/>
      <c r="BE6" s="677"/>
      <c r="BF6" s="678"/>
      <c r="BG6" s="679">
        <v>1568969</v>
      </c>
      <c r="BH6" s="680"/>
      <c r="BI6" s="680"/>
      <c r="BJ6" s="680"/>
      <c r="BK6" s="680"/>
      <c r="BL6" s="680"/>
      <c r="BM6" s="680"/>
      <c r="BN6" s="681"/>
      <c r="BO6" s="682">
        <v>100</v>
      </c>
      <c r="BP6" s="682"/>
      <c r="BQ6" s="682"/>
      <c r="BR6" s="682"/>
      <c r="BS6" s="683" t="s">
        <v>127</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103032</v>
      </c>
      <c r="CS6" s="680"/>
      <c r="CT6" s="680"/>
      <c r="CU6" s="680"/>
      <c r="CV6" s="680"/>
      <c r="CW6" s="680"/>
      <c r="CX6" s="680"/>
      <c r="CY6" s="681"/>
      <c r="CZ6" s="673">
        <v>1.4</v>
      </c>
      <c r="DA6" s="674"/>
      <c r="DB6" s="674"/>
      <c r="DC6" s="693"/>
      <c r="DD6" s="688" t="s">
        <v>127</v>
      </c>
      <c r="DE6" s="680"/>
      <c r="DF6" s="680"/>
      <c r="DG6" s="680"/>
      <c r="DH6" s="680"/>
      <c r="DI6" s="680"/>
      <c r="DJ6" s="680"/>
      <c r="DK6" s="680"/>
      <c r="DL6" s="680"/>
      <c r="DM6" s="680"/>
      <c r="DN6" s="680"/>
      <c r="DO6" s="680"/>
      <c r="DP6" s="681"/>
      <c r="DQ6" s="688">
        <v>103032</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1520</v>
      </c>
      <c r="S7" s="680"/>
      <c r="T7" s="680"/>
      <c r="U7" s="680"/>
      <c r="V7" s="680"/>
      <c r="W7" s="680"/>
      <c r="X7" s="680"/>
      <c r="Y7" s="681"/>
      <c r="Z7" s="682">
        <v>0</v>
      </c>
      <c r="AA7" s="682"/>
      <c r="AB7" s="682"/>
      <c r="AC7" s="682"/>
      <c r="AD7" s="683">
        <v>1520</v>
      </c>
      <c r="AE7" s="683"/>
      <c r="AF7" s="683"/>
      <c r="AG7" s="683"/>
      <c r="AH7" s="683"/>
      <c r="AI7" s="683"/>
      <c r="AJ7" s="683"/>
      <c r="AK7" s="683"/>
      <c r="AL7" s="684">
        <v>0</v>
      </c>
      <c r="AM7" s="685"/>
      <c r="AN7" s="685"/>
      <c r="AO7" s="686"/>
      <c r="AP7" s="676" t="s">
        <v>237</v>
      </c>
      <c r="AQ7" s="677"/>
      <c r="AR7" s="677"/>
      <c r="AS7" s="677"/>
      <c r="AT7" s="677"/>
      <c r="AU7" s="677"/>
      <c r="AV7" s="677"/>
      <c r="AW7" s="677"/>
      <c r="AX7" s="677"/>
      <c r="AY7" s="677"/>
      <c r="AZ7" s="677"/>
      <c r="BA7" s="677"/>
      <c r="BB7" s="677"/>
      <c r="BC7" s="677"/>
      <c r="BD7" s="677"/>
      <c r="BE7" s="677"/>
      <c r="BF7" s="678"/>
      <c r="BG7" s="679">
        <v>645691</v>
      </c>
      <c r="BH7" s="680"/>
      <c r="BI7" s="680"/>
      <c r="BJ7" s="680"/>
      <c r="BK7" s="680"/>
      <c r="BL7" s="680"/>
      <c r="BM7" s="680"/>
      <c r="BN7" s="681"/>
      <c r="BO7" s="682">
        <v>41.2</v>
      </c>
      <c r="BP7" s="682"/>
      <c r="BQ7" s="682"/>
      <c r="BR7" s="682"/>
      <c r="BS7" s="683" t="s">
        <v>127</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850088</v>
      </c>
      <c r="CS7" s="680"/>
      <c r="CT7" s="680"/>
      <c r="CU7" s="680"/>
      <c r="CV7" s="680"/>
      <c r="CW7" s="680"/>
      <c r="CX7" s="680"/>
      <c r="CY7" s="681"/>
      <c r="CZ7" s="682">
        <v>11.7</v>
      </c>
      <c r="DA7" s="682"/>
      <c r="DB7" s="682"/>
      <c r="DC7" s="682"/>
      <c r="DD7" s="688">
        <v>12456</v>
      </c>
      <c r="DE7" s="680"/>
      <c r="DF7" s="680"/>
      <c r="DG7" s="680"/>
      <c r="DH7" s="680"/>
      <c r="DI7" s="680"/>
      <c r="DJ7" s="680"/>
      <c r="DK7" s="680"/>
      <c r="DL7" s="680"/>
      <c r="DM7" s="680"/>
      <c r="DN7" s="680"/>
      <c r="DO7" s="680"/>
      <c r="DP7" s="681"/>
      <c r="DQ7" s="688">
        <v>772774</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3174</v>
      </c>
      <c r="S8" s="680"/>
      <c r="T8" s="680"/>
      <c r="U8" s="680"/>
      <c r="V8" s="680"/>
      <c r="W8" s="680"/>
      <c r="X8" s="680"/>
      <c r="Y8" s="681"/>
      <c r="Z8" s="682">
        <v>0</v>
      </c>
      <c r="AA8" s="682"/>
      <c r="AB8" s="682"/>
      <c r="AC8" s="682"/>
      <c r="AD8" s="683">
        <v>3174</v>
      </c>
      <c r="AE8" s="683"/>
      <c r="AF8" s="683"/>
      <c r="AG8" s="683"/>
      <c r="AH8" s="683"/>
      <c r="AI8" s="683"/>
      <c r="AJ8" s="683"/>
      <c r="AK8" s="683"/>
      <c r="AL8" s="684">
        <v>0.1</v>
      </c>
      <c r="AM8" s="685"/>
      <c r="AN8" s="685"/>
      <c r="AO8" s="686"/>
      <c r="AP8" s="676" t="s">
        <v>240</v>
      </c>
      <c r="AQ8" s="677"/>
      <c r="AR8" s="677"/>
      <c r="AS8" s="677"/>
      <c r="AT8" s="677"/>
      <c r="AU8" s="677"/>
      <c r="AV8" s="677"/>
      <c r="AW8" s="677"/>
      <c r="AX8" s="677"/>
      <c r="AY8" s="677"/>
      <c r="AZ8" s="677"/>
      <c r="BA8" s="677"/>
      <c r="BB8" s="677"/>
      <c r="BC8" s="677"/>
      <c r="BD8" s="677"/>
      <c r="BE8" s="677"/>
      <c r="BF8" s="678"/>
      <c r="BG8" s="679">
        <v>26933</v>
      </c>
      <c r="BH8" s="680"/>
      <c r="BI8" s="680"/>
      <c r="BJ8" s="680"/>
      <c r="BK8" s="680"/>
      <c r="BL8" s="680"/>
      <c r="BM8" s="680"/>
      <c r="BN8" s="681"/>
      <c r="BO8" s="682">
        <v>1.7</v>
      </c>
      <c r="BP8" s="682"/>
      <c r="BQ8" s="682"/>
      <c r="BR8" s="682"/>
      <c r="BS8" s="688" t="s">
        <v>127</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1970291</v>
      </c>
      <c r="CS8" s="680"/>
      <c r="CT8" s="680"/>
      <c r="CU8" s="680"/>
      <c r="CV8" s="680"/>
      <c r="CW8" s="680"/>
      <c r="CX8" s="680"/>
      <c r="CY8" s="681"/>
      <c r="CZ8" s="682">
        <v>27.1</v>
      </c>
      <c r="DA8" s="682"/>
      <c r="DB8" s="682"/>
      <c r="DC8" s="682"/>
      <c r="DD8" s="688">
        <v>29278</v>
      </c>
      <c r="DE8" s="680"/>
      <c r="DF8" s="680"/>
      <c r="DG8" s="680"/>
      <c r="DH8" s="680"/>
      <c r="DI8" s="680"/>
      <c r="DJ8" s="680"/>
      <c r="DK8" s="680"/>
      <c r="DL8" s="680"/>
      <c r="DM8" s="680"/>
      <c r="DN8" s="680"/>
      <c r="DO8" s="680"/>
      <c r="DP8" s="681"/>
      <c r="DQ8" s="688">
        <v>1227821</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2709</v>
      </c>
      <c r="S9" s="680"/>
      <c r="T9" s="680"/>
      <c r="U9" s="680"/>
      <c r="V9" s="680"/>
      <c r="W9" s="680"/>
      <c r="X9" s="680"/>
      <c r="Y9" s="681"/>
      <c r="Z9" s="682">
        <v>0</v>
      </c>
      <c r="AA9" s="682"/>
      <c r="AB9" s="682"/>
      <c r="AC9" s="682"/>
      <c r="AD9" s="683">
        <v>2709</v>
      </c>
      <c r="AE9" s="683"/>
      <c r="AF9" s="683"/>
      <c r="AG9" s="683"/>
      <c r="AH9" s="683"/>
      <c r="AI9" s="683"/>
      <c r="AJ9" s="683"/>
      <c r="AK9" s="683"/>
      <c r="AL9" s="684">
        <v>0.1</v>
      </c>
      <c r="AM9" s="685"/>
      <c r="AN9" s="685"/>
      <c r="AO9" s="686"/>
      <c r="AP9" s="676" t="s">
        <v>243</v>
      </c>
      <c r="AQ9" s="677"/>
      <c r="AR9" s="677"/>
      <c r="AS9" s="677"/>
      <c r="AT9" s="677"/>
      <c r="AU9" s="677"/>
      <c r="AV9" s="677"/>
      <c r="AW9" s="677"/>
      <c r="AX9" s="677"/>
      <c r="AY9" s="677"/>
      <c r="AZ9" s="677"/>
      <c r="BA9" s="677"/>
      <c r="BB9" s="677"/>
      <c r="BC9" s="677"/>
      <c r="BD9" s="677"/>
      <c r="BE9" s="677"/>
      <c r="BF9" s="678"/>
      <c r="BG9" s="679">
        <v>511313</v>
      </c>
      <c r="BH9" s="680"/>
      <c r="BI9" s="680"/>
      <c r="BJ9" s="680"/>
      <c r="BK9" s="680"/>
      <c r="BL9" s="680"/>
      <c r="BM9" s="680"/>
      <c r="BN9" s="681"/>
      <c r="BO9" s="682">
        <v>32.6</v>
      </c>
      <c r="BP9" s="682"/>
      <c r="BQ9" s="682"/>
      <c r="BR9" s="682"/>
      <c r="BS9" s="688" t="s">
        <v>136</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1203011</v>
      </c>
      <c r="CS9" s="680"/>
      <c r="CT9" s="680"/>
      <c r="CU9" s="680"/>
      <c r="CV9" s="680"/>
      <c r="CW9" s="680"/>
      <c r="CX9" s="680"/>
      <c r="CY9" s="681"/>
      <c r="CZ9" s="682">
        <v>16.600000000000001</v>
      </c>
      <c r="DA9" s="682"/>
      <c r="DB9" s="682"/>
      <c r="DC9" s="682"/>
      <c r="DD9" s="688">
        <v>8206</v>
      </c>
      <c r="DE9" s="680"/>
      <c r="DF9" s="680"/>
      <c r="DG9" s="680"/>
      <c r="DH9" s="680"/>
      <c r="DI9" s="680"/>
      <c r="DJ9" s="680"/>
      <c r="DK9" s="680"/>
      <c r="DL9" s="680"/>
      <c r="DM9" s="680"/>
      <c r="DN9" s="680"/>
      <c r="DO9" s="680"/>
      <c r="DP9" s="681"/>
      <c r="DQ9" s="688">
        <v>1069492</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229</v>
      </c>
      <c r="S10" s="680"/>
      <c r="T10" s="680"/>
      <c r="U10" s="680"/>
      <c r="V10" s="680"/>
      <c r="W10" s="680"/>
      <c r="X10" s="680"/>
      <c r="Y10" s="681"/>
      <c r="Z10" s="682" t="s">
        <v>136</v>
      </c>
      <c r="AA10" s="682"/>
      <c r="AB10" s="682"/>
      <c r="AC10" s="682"/>
      <c r="AD10" s="683" t="s">
        <v>229</v>
      </c>
      <c r="AE10" s="683"/>
      <c r="AF10" s="683"/>
      <c r="AG10" s="683"/>
      <c r="AH10" s="683"/>
      <c r="AI10" s="683"/>
      <c r="AJ10" s="683"/>
      <c r="AK10" s="683"/>
      <c r="AL10" s="684" t="s">
        <v>136</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39775</v>
      </c>
      <c r="BH10" s="680"/>
      <c r="BI10" s="680"/>
      <c r="BJ10" s="680"/>
      <c r="BK10" s="680"/>
      <c r="BL10" s="680"/>
      <c r="BM10" s="680"/>
      <c r="BN10" s="681"/>
      <c r="BO10" s="682">
        <v>2.5</v>
      </c>
      <c r="BP10" s="682"/>
      <c r="BQ10" s="682"/>
      <c r="BR10" s="682"/>
      <c r="BS10" s="688" t="s">
        <v>229</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9160</v>
      </c>
      <c r="CS10" s="680"/>
      <c r="CT10" s="680"/>
      <c r="CU10" s="680"/>
      <c r="CV10" s="680"/>
      <c r="CW10" s="680"/>
      <c r="CX10" s="680"/>
      <c r="CY10" s="681"/>
      <c r="CZ10" s="682">
        <v>0.1</v>
      </c>
      <c r="DA10" s="682"/>
      <c r="DB10" s="682"/>
      <c r="DC10" s="682"/>
      <c r="DD10" s="688" t="s">
        <v>229</v>
      </c>
      <c r="DE10" s="680"/>
      <c r="DF10" s="680"/>
      <c r="DG10" s="680"/>
      <c r="DH10" s="680"/>
      <c r="DI10" s="680"/>
      <c r="DJ10" s="680"/>
      <c r="DK10" s="680"/>
      <c r="DL10" s="680"/>
      <c r="DM10" s="680"/>
      <c r="DN10" s="680"/>
      <c r="DO10" s="680"/>
      <c r="DP10" s="681"/>
      <c r="DQ10" s="688">
        <v>9160</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229</v>
      </c>
      <c r="S11" s="680"/>
      <c r="T11" s="680"/>
      <c r="U11" s="680"/>
      <c r="V11" s="680"/>
      <c r="W11" s="680"/>
      <c r="X11" s="680"/>
      <c r="Y11" s="681"/>
      <c r="Z11" s="682" t="s">
        <v>229</v>
      </c>
      <c r="AA11" s="682"/>
      <c r="AB11" s="682"/>
      <c r="AC11" s="682"/>
      <c r="AD11" s="683" t="s">
        <v>136</v>
      </c>
      <c r="AE11" s="683"/>
      <c r="AF11" s="683"/>
      <c r="AG11" s="683"/>
      <c r="AH11" s="683"/>
      <c r="AI11" s="683"/>
      <c r="AJ11" s="683"/>
      <c r="AK11" s="683"/>
      <c r="AL11" s="684" t="s">
        <v>229</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67670</v>
      </c>
      <c r="BH11" s="680"/>
      <c r="BI11" s="680"/>
      <c r="BJ11" s="680"/>
      <c r="BK11" s="680"/>
      <c r="BL11" s="680"/>
      <c r="BM11" s="680"/>
      <c r="BN11" s="681"/>
      <c r="BO11" s="682">
        <v>4.3</v>
      </c>
      <c r="BP11" s="682"/>
      <c r="BQ11" s="682"/>
      <c r="BR11" s="682"/>
      <c r="BS11" s="688" t="s">
        <v>136</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427138</v>
      </c>
      <c r="CS11" s="680"/>
      <c r="CT11" s="680"/>
      <c r="CU11" s="680"/>
      <c r="CV11" s="680"/>
      <c r="CW11" s="680"/>
      <c r="CX11" s="680"/>
      <c r="CY11" s="681"/>
      <c r="CZ11" s="682">
        <v>5.9</v>
      </c>
      <c r="DA11" s="682"/>
      <c r="DB11" s="682"/>
      <c r="DC11" s="682"/>
      <c r="DD11" s="688">
        <v>40460</v>
      </c>
      <c r="DE11" s="680"/>
      <c r="DF11" s="680"/>
      <c r="DG11" s="680"/>
      <c r="DH11" s="680"/>
      <c r="DI11" s="680"/>
      <c r="DJ11" s="680"/>
      <c r="DK11" s="680"/>
      <c r="DL11" s="680"/>
      <c r="DM11" s="680"/>
      <c r="DN11" s="680"/>
      <c r="DO11" s="680"/>
      <c r="DP11" s="681"/>
      <c r="DQ11" s="688">
        <v>267677</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304021</v>
      </c>
      <c r="S12" s="680"/>
      <c r="T12" s="680"/>
      <c r="U12" s="680"/>
      <c r="V12" s="680"/>
      <c r="W12" s="680"/>
      <c r="X12" s="680"/>
      <c r="Y12" s="681"/>
      <c r="Z12" s="682">
        <v>4.0999999999999996</v>
      </c>
      <c r="AA12" s="682"/>
      <c r="AB12" s="682"/>
      <c r="AC12" s="682"/>
      <c r="AD12" s="683">
        <v>304021</v>
      </c>
      <c r="AE12" s="683"/>
      <c r="AF12" s="683"/>
      <c r="AG12" s="683"/>
      <c r="AH12" s="683"/>
      <c r="AI12" s="683"/>
      <c r="AJ12" s="683"/>
      <c r="AK12" s="683"/>
      <c r="AL12" s="684">
        <v>6.8</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727188</v>
      </c>
      <c r="BH12" s="680"/>
      <c r="BI12" s="680"/>
      <c r="BJ12" s="680"/>
      <c r="BK12" s="680"/>
      <c r="BL12" s="680"/>
      <c r="BM12" s="680"/>
      <c r="BN12" s="681"/>
      <c r="BO12" s="682">
        <v>46.3</v>
      </c>
      <c r="BP12" s="682"/>
      <c r="BQ12" s="682"/>
      <c r="BR12" s="682"/>
      <c r="BS12" s="688" t="s">
        <v>229</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158898</v>
      </c>
      <c r="CS12" s="680"/>
      <c r="CT12" s="680"/>
      <c r="CU12" s="680"/>
      <c r="CV12" s="680"/>
      <c r="CW12" s="680"/>
      <c r="CX12" s="680"/>
      <c r="CY12" s="681"/>
      <c r="CZ12" s="682">
        <v>2.2000000000000002</v>
      </c>
      <c r="DA12" s="682"/>
      <c r="DB12" s="682"/>
      <c r="DC12" s="682"/>
      <c r="DD12" s="688">
        <v>7776</v>
      </c>
      <c r="DE12" s="680"/>
      <c r="DF12" s="680"/>
      <c r="DG12" s="680"/>
      <c r="DH12" s="680"/>
      <c r="DI12" s="680"/>
      <c r="DJ12" s="680"/>
      <c r="DK12" s="680"/>
      <c r="DL12" s="680"/>
      <c r="DM12" s="680"/>
      <c r="DN12" s="680"/>
      <c r="DO12" s="680"/>
      <c r="DP12" s="681"/>
      <c r="DQ12" s="688">
        <v>72251</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v>13825</v>
      </c>
      <c r="S13" s="680"/>
      <c r="T13" s="680"/>
      <c r="U13" s="680"/>
      <c r="V13" s="680"/>
      <c r="W13" s="680"/>
      <c r="X13" s="680"/>
      <c r="Y13" s="681"/>
      <c r="Z13" s="682">
        <v>0.2</v>
      </c>
      <c r="AA13" s="682"/>
      <c r="AB13" s="682"/>
      <c r="AC13" s="682"/>
      <c r="AD13" s="683">
        <v>13825</v>
      </c>
      <c r="AE13" s="683"/>
      <c r="AF13" s="683"/>
      <c r="AG13" s="683"/>
      <c r="AH13" s="683"/>
      <c r="AI13" s="683"/>
      <c r="AJ13" s="683"/>
      <c r="AK13" s="683"/>
      <c r="AL13" s="684">
        <v>0.3</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726454</v>
      </c>
      <c r="BH13" s="680"/>
      <c r="BI13" s="680"/>
      <c r="BJ13" s="680"/>
      <c r="BK13" s="680"/>
      <c r="BL13" s="680"/>
      <c r="BM13" s="680"/>
      <c r="BN13" s="681"/>
      <c r="BO13" s="682">
        <v>46.3</v>
      </c>
      <c r="BP13" s="682"/>
      <c r="BQ13" s="682"/>
      <c r="BR13" s="682"/>
      <c r="BS13" s="688" t="s">
        <v>229</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595494</v>
      </c>
      <c r="CS13" s="680"/>
      <c r="CT13" s="680"/>
      <c r="CU13" s="680"/>
      <c r="CV13" s="680"/>
      <c r="CW13" s="680"/>
      <c r="CX13" s="680"/>
      <c r="CY13" s="681"/>
      <c r="CZ13" s="682">
        <v>8.1999999999999993</v>
      </c>
      <c r="DA13" s="682"/>
      <c r="DB13" s="682"/>
      <c r="DC13" s="682"/>
      <c r="DD13" s="688">
        <v>190172</v>
      </c>
      <c r="DE13" s="680"/>
      <c r="DF13" s="680"/>
      <c r="DG13" s="680"/>
      <c r="DH13" s="680"/>
      <c r="DI13" s="680"/>
      <c r="DJ13" s="680"/>
      <c r="DK13" s="680"/>
      <c r="DL13" s="680"/>
      <c r="DM13" s="680"/>
      <c r="DN13" s="680"/>
      <c r="DO13" s="680"/>
      <c r="DP13" s="681"/>
      <c r="DQ13" s="688">
        <v>391755</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229</v>
      </c>
      <c r="AE14" s="683"/>
      <c r="AF14" s="683"/>
      <c r="AG14" s="683"/>
      <c r="AH14" s="683"/>
      <c r="AI14" s="683"/>
      <c r="AJ14" s="683"/>
      <c r="AK14" s="683"/>
      <c r="AL14" s="684" t="s">
        <v>127</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54801</v>
      </c>
      <c r="BH14" s="680"/>
      <c r="BI14" s="680"/>
      <c r="BJ14" s="680"/>
      <c r="BK14" s="680"/>
      <c r="BL14" s="680"/>
      <c r="BM14" s="680"/>
      <c r="BN14" s="681"/>
      <c r="BO14" s="682">
        <v>3.5</v>
      </c>
      <c r="BP14" s="682"/>
      <c r="BQ14" s="682"/>
      <c r="BR14" s="682"/>
      <c r="BS14" s="688" t="s">
        <v>229</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480728</v>
      </c>
      <c r="CS14" s="680"/>
      <c r="CT14" s="680"/>
      <c r="CU14" s="680"/>
      <c r="CV14" s="680"/>
      <c r="CW14" s="680"/>
      <c r="CX14" s="680"/>
      <c r="CY14" s="681"/>
      <c r="CZ14" s="682">
        <v>6.6</v>
      </c>
      <c r="DA14" s="682"/>
      <c r="DB14" s="682"/>
      <c r="DC14" s="682"/>
      <c r="DD14" s="688">
        <v>8886</v>
      </c>
      <c r="DE14" s="680"/>
      <c r="DF14" s="680"/>
      <c r="DG14" s="680"/>
      <c r="DH14" s="680"/>
      <c r="DI14" s="680"/>
      <c r="DJ14" s="680"/>
      <c r="DK14" s="680"/>
      <c r="DL14" s="680"/>
      <c r="DM14" s="680"/>
      <c r="DN14" s="680"/>
      <c r="DO14" s="680"/>
      <c r="DP14" s="681"/>
      <c r="DQ14" s="688">
        <v>312926</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31374</v>
      </c>
      <c r="S15" s="680"/>
      <c r="T15" s="680"/>
      <c r="U15" s="680"/>
      <c r="V15" s="680"/>
      <c r="W15" s="680"/>
      <c r="X15" s="680"/>
      <c r="Y15" s="681"/>
      <c r="Z15" s="682">
        <v>0.4</v>
      </c>
      <c r="AA15" s="682"/>
      <c r="AB15" s="682"/>
      <c r="AC15" s="682"/>
      <c r="AD15" s="683">
        <v>31374</v>
      </c>
      <c r="AE15" s="683"/>
      <c r="AF15" s="683"/>
      <c r="AG15" s="683"/>
      <c r="AH15" s="683"/>
      <c r="AI15" s="683"/>
      <c r="AJ15" s="683"/>
      <c r="AK15" s="683"/>
      <c r="AL15" s="684">
        <v>0.7</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141289</v>
      </c>
      <c r="BH15" s="680"/>
      <c r="BI15" s="680"/>
      <c r="BJ15" s="680"/>
      <c r="BK15" s="680"/>
      <c r="BL15" s="680"/>
      <c r="BM15" s="680"/>
      <c r="BN15" s="681"/>
      <c r="BO15" s="682">
        <v>9</v>
      </c>
      <c r="BP15" s="682"/>
      <c r="BQ15" s="682"/>
      <c r="BR15" s="682"/>
      <c r="BS15" s="688" t="s">
        <v>127</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763258</v>
      </c>
      <c r="CS15" s="680"/>
      <c r="CT15" s="680"/>
      <c r="CU15" s="680"/>
      <c r="CV15" s="680"/>
      <c r="CW15" s="680"/>
      <c r="CX15" s="680"/>
      <c r="CY15" s="681"/>
      <c r="CZ15" s="682">
        <v>10.5</v>
      </c>
      <c r="DA15" s="682"/>
      <c r="DB15" s="682"/>
      <c r="DC15" s="682"/>
      <c r="DD15" s="688">
        <v>50487</v>
      </c>
      <c r="DE15" s="680"/>
      <c r="DF15" s="680"/>
      <c r="DG15" s="680"/>
      <c r="DH15" s="680"/>
      <c r="DI15" s="680"/>
      <c r="DJ15" s="680"/>
      <c r="DK15" s="680"/>
      <c r="DL15" s="680"/>
      <c r="DM15" s="680"/>
      <c r="DN15" s="680"/>
      <c r="DO15" s="680"/>
      <c r="DP15" s="681"/>
      <c r="DQ15" s="688">
        <v>621509</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229</v>
      </c>
      <c r="AA16" s="682"/>
      <c r="AB16" s="682"/>
      <c r="AC16" s="682"/>
      <c r="AD16" s="683" t="s">
        <v>229</v>
      </c>
      <c r="AE16" s="683"/>
      <c r="AF16" s="683"/>
      <c r="AG16" s="683"/>
      <c r="AH16" s="683"/>
      <c r="AI16" s="683"/>
      <c r="AJ16" s="683"/>
      <c r="AK16" s="683"/>
      <c r="AL16" s="684" t="s">
        <v>127</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229</v>
      </c>
      <c r="BH16" s="680"/>
      <c r="BI16" s="680"/>
      <c r="BJ16" s="680"/>
      <c r="BK16" s="680"/>
      <c r="BL16" s="680"/>
      <c r="BM16" s="680"/>
      <c r="BN16" s="681"/>
      <c r="BO16" s="682" t="s">
        <v>229</v>
      </c>
      <c r="BP16" s="682"/>
      <c r="BQ16" s="682"/>
      <c r="BR16" s="682"/>
      <c r="BS16" s="688" t="s">
        <v>127</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t="s">
        <v>136</v>
      </c>
      <c r="CS16" s="680"/>
      <c r="CT16" s="680"/>
      <c r="CU16" s="680"/>
      <c r="CV16" s="680"/>
      <c r="CW16" s="680"/>
      <c r="CX16" s="680"/>
      <c r="CY16" s="681"/>
      <c r="CZ16" s="682" t="s">
        <v>127</v>
      </c>
      <c r="DA16" s="682"/>
      <c r="DB16" s="682"/>
      <c r="DC16" s="682"/>
      <c r="DD16" s="688" t="s">
        <v>127</v>
      </c>
      <c r="DE16" s="680"/>
      <c r="DF16" s="680"/>
      <c r="DG16" s="680"/>
      <c r="DH16" s="680"/>
      <c r="DI16" s="680"/>
      <c r="DJ16" s="680"/>
      <c r="DK16" s="680"/>
      <c r="DL16" s="680"/>
      <c r="DM16" s="680"/>
      <c r="DN16" s="680"/>
      <c r="DO16" s="680"/>
      <c r="DP16" s="681"/>
      <c r="DQ16" s="688" t="s">
        <v>229</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6764</v>
      </c>
      <c r="S17" s="680"/>
      <c r="T17" s="680"/>
      <c r="U17" s="680"/>
      <c r="V17" s="680"/>
      <c r="W17" s="680"/>
      <c r="X17" s="680"/>
      <c r="Y17" s="681"/>
      <c r="Z17" s="682">
        <v>0.1</v>
      </c>
      <c r="AA17" s="682"/>
      <c r="AB17" s="682"/>
      <c r="AC17" s="682"/>
      <c r="AD17" s="683">
        <v>6764</v>
      </c>
      <c r="AE17" s="683"/>
      <c r="AF17" s="683"/>
      <c r="AG17" s="683"/>
      <c r="AH17" s="683"/>
      <c r="AI17" s="683"/>
      <c r="AJ17" s="683"/>
      <c r="AK17" s="683"/>
      <c r="AL17" s="684">
        <v>0.2</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229</v>
      </c>
      <c r="BH17" s="680"/>
      <c r="BI17" s="680"/>
      <c r="BJ17" s="680"/>
      <c r="BK17" s="680"/>
      <c r="BL17" s="680"/>
      <c r="BM17" s="680"/>
      <c r="BN17" s="681"/>
      <c r="BO17" s="682" t="s">
        <v>229</v>
      </c>
      <c r="BP17" s="682"/>
      <c r="BQ17" s="682"/>
      <c r="BR17" s="682"/>
      <c r="BS17" s="688" t="s">
        <v>229</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707107</v>
      </c>
      <c r="CS17" s="680"/>
      <c r="CT17" s="680"/>
      <c r="CU17" s="680"/>
      <c r="CV17" s="680"/>
      <c r="CW17" s="680"/>
      <c r="CX17" s="680"/>
      <c r="CY17" s="681"/>
      <c r="CZ17" s="682">
        <v>9.6999999999999993</v>
      </c>
      <c r="DA17" s="682"/>
      <c r="DB17" s="682"/>
      <c r="DC17" s="682"/>
      <c r="DD17" s="688" t="s">
        <v>229</v>
      </c>
      <c r="DE17" s="680"/>
      <c r="DF17" s="680"/>
      <c r="DG17" s="680"/>
      <c r="DH17" s="680"/>
      <c r="DI17" s="680"/>
      <c r="DJ17" s="680"/>
      <c r="DK17" s="680"/>
      <c r="DL17" s="680"/>
      <c r="DM17" s="680"/>
      <c r="DN17" s="680"/>
      <c r="DO17" s="680"/>
      <c r="DP17" s="681"/>
      <c r="DQ17" s="688">
        <v>672256</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2911453</v>
      </c>
      <c r="S18" s="680"/>
      <c r="T18" s="680"/>
      <c r="U18" s="680"/>
      <c r="V18" s="680"/>
      <c r="W18" s="680"/>
      <c r="X18" s="680"/>
      <c r="Y18" s="681"/>
      <c r="Z18" s="682">
        <v>39.5</v>
      </c>
      <c r="AA18" s="682"/>
      <c r="AB18" s="682"/>
      <c r="AC18" s="682"/>
      <c r="AD18" s="683">
        <v>2429414</v>
      </c>
      <c r="AE18" s="683"/>
      <c r="AF18" s="683"/>
      <c r="AG18" s="683"/>
      <c r="AH18" s="683"/>
      <c r="AI18" s="683"/>
      <c r="AJ18" s="683"/>
      <c r="AK18" s="683"/>
      <c r="AL18" s="684">
        <v>54.2</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229</v>
      </c>
      <c r="BH18" s="680"/>
      <c r="BI18" s="680"/>
      <c r="BJ18" s="680"/>
      <c r="BK18" s="680"/>
      <c r="BL18" s="680"/>
      <c r="BM18" s="680"/>
      <c r="BN18" s="681"/>
      <c r="BO18" s="682" t="s">
        <v>127</v>
      </c>
      <c r="BP18" s="682"/>
      <c r="BQ18" s="682"/>
      <c r="BR18" s="682"/>
      <c r="BS18" s="688" t="s">
        <v>136</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229</v>
      </c>
      <c r="DA18" s="682"/>
      <c r="DB18" s="682"/>
      <c r="DC18" s="682"/>
      <c r="DD18" s="688" t="s">
        <v>229</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2429414</v>
      </c>
      <c r="S19" s="680"/>
      <c r="T19" s="680"/>
      <c r="U19" s="680"/>
      <c r="V19" s="680"/>
      <c r="W19" s="680"/>
      <c r="X19" s="680"/>
      <c r="Y19" s="681"/>
      <c r="Z19" s="682">
        <v>32.9</v>
      </c>
      <c r="AA19" s="682"/>
      <c r="AB19" s="682"/>
      <c r="AC19" s="682"/>
      <c r="AD19" s="683">
        <v>2429414</v>
      </c>
      <c r="AE19" s="683"/>
      <c r="AF19" s="683"/>
      <c r="AG19" s="683"/>
      <c r="AH19" s="683"/>
      <c r="AI19" s="683"/>
      <c r="AJ19" s="683"/>
      <c r="AK19" s="683"/>
      <c r="AL19" s="684">
        <v>54.2</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t="s">
        <v>127</v>
      </c>
      <c r="BH19" s="680"/>
      <c r="BI19" s="680"/>
      <c r="BJ19" s="680"/>
      <c r="BK19" s="680"/>
      <c r="BL19" s="680"/>
      <c r="BM19" s="680"/>
      <c r="BN19" s="681"/>
      <c r="BO19" s="682" t="s">
        <v>229</v>
      </c>
      <c r="BP19" s="682"/>
      <c r="BQ19" s="682"/>
      <c r="BR19" s="682"/>
      <c r="BS19" s="688" t="s">
        <v>229</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275</v>
      </c>
      <c r="CS19" s="680"/>
      <c r="CT19" s="680"/>
      <c r="CU19" s="680"/>
      <c r="CV19" s="680"/>
      <c r="CW19" s="680"/>
      <c r="CX19" s="680"/>
      <c r="CY19" s="681"/>
      <c r="CZ19" s="682" t="s">
        <v>229</v>
      </c>
      <c r="DA19" s="682"/>
      <c r="DB19" s="682"/>
      <c r="DC19" s="682"/>
      <c r="DD19" s="688" t="s">
        <v>136</v>
      </c>
      <c r="DE19" s="680"/>
      <c r="DF19" s="680"/>
      <c r="DG19" s="680"/>
      <c r="DH19" s="680"/>
      <c r="DI19" s="680"/>
      <c r="DJ19" s="680"/>
      <c r="DK19" s="680"/>
      <c r="DL19" s="680"/>
      <c r="DM19" s="680"/>
      <c r="DN19" s="680"/>
      <c r="DO19" s="680"/>
      <c r="DP19" s="681"/>
      <c r="DQ19" s="688" t="s">
        <v>229</v>
      </c>
      <c r="DR19" s="680"/>
      <c r="DS19" s="680"/>
      <c r="DT19" s="680"/>
      <c r="DU19" s="680"/>
      <c r="DV19" s="680"/>
      <c r="DW19" s="680"/>
      <c r="DX19" s="680"/>
      <c r="DY19" s="680"/>
      <c r="DZ19" s="680"/>
      <c r="EA19" s="680"/>
      <c r="EB19" s="680"/>
      <c r="EC19" s="689"/>
    </row>
    <row r="20" spans="2:133" ht="11.25" customHeight="1" x14ac:dyDescent="0.15">
      <c r="B20" s="676" t="s">
        <v>276</v>
      </c>
      <c r="C20" s="677"/>
      <c r="D20" s="677"/>
      <c r="E20" s="677"/>
      <c r="F20" s="677"/>
      <c r="G20" s="677"/>
      <c r="H20" s="677"/>
      <c r="I20" s="677"/>
      <c r="J20" s="677"/>
      <c r="K20" s="677"/>
      <c r="L20" s="677"/>
      <c r="M20" s="677"/>
      <c r="N20" s="677"/>
      <c r="O20" s="677"/>
      <c r="P20" s="677"/>
      <c r="Q20" s="678"/>
      <c r="R20" s="679">
        <v>241627</v>
      </c>
      <c r="S20" s="680"/>
      <c r="T20" s="680"/>
      <c r="U20" s="680"/>
      <c r="V20" s="680"/>
      <c r="W20" s="680"/>
      <c r="X20" s="680"/>
      <c r="Y20" s="681"/>
      <c r="Z20" s="682">
        <v>3.3</v>
      </c>
      <c r="AA20" s="682"/>
      <c r="AB20" s="682"/>
      <c r="AC20" s="682"/>
      <c r="AD20" s="683" t="s">
        <v>136</v>
      </c>
      <c r="AE20" s="683"/>
      <c r="AF20" s="683"/>
      <c r="AG20" s="683"/>
      <c r="AH20" s="683"/>
      <c r="AI20" s="683"/>
      <c r="AJ20" s="683"/>
      <c r="AK20" s="683"/>
      <c r="AL20" s="684" t="s">
        <v>229</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t="s">
        <v>229</v>
      </c>
      <c r="BH20" s="680"/>
      <c r="BI20" s="680"/>
      <c r="BJ20" s="680"/>
      <c r="BK20" s="680"/>
      <c r="BL20" s="680"/>
      <c r="BM20" s="680"/>
      <c r="BN20" s="681"/>
      <c r="BO20" s="682" t="s">
        <v>136</v>
      </c>
      <c r="BP20" s="682"/>
      <c r="BQ20" s="682"/>
      <c r="BR20" s="682"/>
      <c r="BS20" s="688" t="s">
        <v>229</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7268205</v>
      </c>
      <c r="CS20" s="680"/>
      <c r="CT20" s="680"/>
      <c r="CU20" s="680"/>
      <c r="CV20" s="680"/>
      <c r="CW20" s="680"/>
      <c r="CX20" s="680"/>
      <c r="CY20" s="681"/>
      <c r="CZ20" s="682">
        <v>100</v>
      </c>
      <c r="DA20" s="682"/>
      <c r="DB20" s="682"/>
      <c r="DC20" s="682"/>
      <c r="DD20" s="688">
        <v>347721</v>
      </c>
      <c r="DE20" s="680"/>
      <c r="DF20" s="680"/>
      <c r="DG20" s="680"/>
      <c r="DH20" s="680"/>
      <c r="DI20" s="680"/>
      <c r="DJ20" s="680"/>
      <c r="DK20" s="680"/>
      <c r="DL20" s="680"/>
      <c r="DM20" s="680"/>
      <c r="DN20" s="680"/>
      <c r="DO20" s="680"/>
      <c r="DP20" s="681"/>
      <c r="DQ20" s="688">
        <v>5520653</v>
      </c>
      <c r="DR20" s="680"/>
      <c r="DS20" s="680"/>
      <c r="DT20" s="680"/>
      <c r="DU20" s="680"/>
      <c r="DV20" s="680"/>
      <c r="DW20" s="680"/>
      <c r="DX20" s="680"/>
      <c r="DY20" s="680"/>
      <c r="DZ20" s="680"/>
      <c r="EA20" s="680"/>
      <c r="EB20" s="680"/>
      <c r="EC20" s="689"/>
    </row>
    <row r="21" spans="2:133" ht="11.25" customHeight="1" x14ac:dyDescent="0.15">
      <c r="B21" s="676" t="s">
        <v>279</v>
      </c>
      <c r="C21" s="677"/>
      <c r="D21" s="677"/>
      <c r="E21" s="677"/>
      <c r="F21" s="677"/>
      <c r="G21" s="677"/>
      <c r="H21" s="677"/>
      <c r="I21" s="677"/>
      <c r="J21" s="677"/>
      <c r="K21" s="677"/>
      <c r="L21" s="677"/>
      <c r="M21" s="677"/>
      <c r="N21" s="677"/>
      <c r="O21" s="677"/>
      <c r="P21" s="677"/>
      <c r="Q21" s="678"/>
      <c r="R21" s="679">
        <v>240412</v>
      </c>
      <c r="S21" s="680"/>
      <c r="T21" s="680"/>
      <c r="U21" s="680"/>
      <c r="V21" s="680"/>
      <c r="W21" s="680"/>
      <c r="X21" s="680"/>
      <c r="Y21" s="681"/>
      <c r="Z21" s="682">
        <v>3.3</v>
      </c>
      <c r="AA21" s="682"/>
      <c r="AB21" s="682"/>
      <c r="AC21" s="682"/>
      <c r="AD21" s="683" t="s">
        <v>136</v>
      </c>
      <c r="AE21" s="683"/>
      <c r="AF21" s="683"/>
      <c r="AG21" s="683"/>
      <c r="AH21" s="683"/>
      <c r="AI21" s="683"/>
      <c r="AJ21" s="683"/>
      <c r="AK21" s="683"/>
      <c r="AL21" s="684" t="s">
        <v>136</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t="s">
        <v>127</v>
      </c>
      <c r="BH21" s="680"/>
      <c r="BI21" s="680"/>
      <c r="BJ21" s="680"/>
      <c r="BK21" s="680"/>
      <c r="BL21" s="680"/>
      <c r="BM21" s="680"/>
      <c r="BN21" s="681"/>
      <c r="BO21" s="682" t="s">
        <v>127</v>
      </c>
      <c r="BP21" s="682"/>
      <c r="BQ21" s="682"/>
      <c r="BR21" s="682"/>
      <c r="BS21" s="688" t="s">
        <v>136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281</v>
      </c>
      <c r="C22" s="677"/>
      <c r="D22" s="677"/>
      <c r="E22" s="677"/>
      <c r="F22" s="677"/>
      <c r="G22" s="677"/>
      <c r="H22" s="677"/>
      <c r="I22" s="677"/>
      <c r="J22" s="677"/>
      <c r="K22" s="677"/>
      <c r="L22" s="677"/>
      <c r="M22" s="677"/>
      <c r="N22" s="677"/>
      <c r="O22" s="677"/>
      <c r="P22" s="677"/>
      <c r="Q22" s="678"/>
      <c r="R22" s="679">
        <v>4949384</v>
      </c>
      <c r="S22" s="680"/>
      <c r="T22" s="680"/>
      <c r="U22" s="680"/>
      <c r="V22" s="680"/>
      <c r="W22" s="680"/>
      <c r="X22" s="680"/>
      <c r="Y22" s="681"/>
      <c r="Z22" s="682">
        <v>67.099999999999994</v>
      </c>
      <c r="AA22" s="682"/>
      <c r="AB22" s="682"/>
      <c r="AC22" s="682"/>
      <c r="AD22" s="683">
        <v>4467345</v>
      </c>
      <c r="AE22" s="683"/>
      <c r="AF22" s="683"/>
      <c r="AG22" s="683"/>
      <c r="AH22" s="683"/>
      <c r="AI22" s="683"/>
      <c r="AJ22" s="683"/>
      <c r="AK22" s="683"/>
      <c r="AL22" s="684">
        <v>99.6</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229</v>
      </c>
      <c r="BP22" s="682"/>
      <c r="BQ22" s="682"/>
      <c r="BR22" s="682"/>
      <c r="BS22" s="688" t="s">
        <v>136</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284</v>
      </c>
      <c r="C23" s="677"/>
      <c r="D23" s="677"/>
      <c r="E23" s="677"/>
      <c r="F23" s="677"/>
      <c r="G23" s="677"/>
      <c r="H23" s="677"/>
      <c r="I23" s="677"/>
      <c r="J23" s="677"/>
      <c r="K23" s="677"/>
      <c r="L23" s="677"/>
      <c r="M23" s="677"/>
      <c r="N23" s="677"/>
      <c r="O23" s="677"/>
      <c r="P23" s="677"/>
      <c r="Q23" s="678"/>
      <c r="R23" s="679">
        <v>1904</v>
      </c>
      <c r="S23" s="680"/>
      <c r="T23" s="680"/>
      <c r="U23" s="680"/>
      <c r="V23" s="680"/>
      <c r="W23" s="680"/>
      <c r="X23" s="680"/>
      <c r="Y23" s="681"/>
      <c r="Z23" s="682">
        <v>0</v>
      </c>
      <c r="AA23" s="682"/>
      <c r="AB23" s="682"/>
      <c r="AC23" s="682"/>
      <c r="AD23" s="683">
        <v>1904</v>
      </c>
      <c r="AE23" s="683"/>
      <c r="AF23" s="683"/>
      <c r="AG23" s="683"/>
      <c r="AH23" s="683"/>
      <c r="AI23" s="683"/>
      <c r="AJ23" s="683"/>
      <c r="AK23" s="683"/>
      <c r="AL23" s="684">
        <v>0</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229</v>
      </c>
      <c r="BH23" s="680"/>
      <c r="BI23" s="680"/>
      <c r="BJ23" s="680"/>
      <c r="BK23" s="680"/>
      <c r="BL23" s="680"/>
      <c r="BM23" s="680"/>
      <c r="BN23" s="681"/>
      <c r="BO23" s="682" t="s">
        <v>229</v>
      </c>
      <c r="BP23" s="682"/>
      <c r="BQ23" s="682"/>
      <c r="BR23" s="682"/>
      <c r="BS23" s="688" t="s">
        <v>136</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x14ac:dyDescent="0.15">
      <c r="B24" s="676" t="s">
        <v>291</v>
      </c>
      <c r="C24" s="677"/>
      <c r="D24" s="677"/>
      <c r="E24" s="677"/>
      <c r="F24" s="677"/>
      <c r="G24" s="677"/>
      <c r="H24" s="677"/>
      <c r="I24" s="677"/>
      <c r="J24" s="677"/>
      <c r="K24" s="677"/>
      <c r="L24" s="677"/>
      <c r="M24" s="677"/>
      <c r="N24" s="677"/>
      <c r="O24" s="677"/>
      <c r="P24" s="677"/>
      <c r="Q24" s="678"/>
      <c r="R24" s="679">
        <v>21293</v>
      </c>
      <c r="S24" s="680"/>
      <c r="T24" s="680"/>
      <c r="U24" s="680"/>
      <c r="V24" s="680"/>
      <c r="W24" s="680"/>
      <c r="X24" s="680"/>
      <c r="Y24" s="681"/>
      <c r="Z24" s="682">
        <v>0.3</v>
      </c>
      <c r="AA24" s="682"/>
      <c r="AB24" s="682"/>
      <c r="AC24" s="682"/>
      <c r="AD24" s="683" t="s">
        <v>136</v>
      </c>
      <c r="AE24" s="683"/>
      <c r="AF24" s="683"/>
      <c r="AG24" s="683"/>
      <c r="AH24" s="683"/>
      <c r="AI24" s="683"/>
      <c r="AJ24" s="683"/>
      <c r="AK24" s="683"/>
      <c r="AL24" s="684" t="s">
        <v>127</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136</v>
      </c>
      <c r="BH24" s="680"/>
      <c r="BI24" s="680"/>
      <c r="BJ24" s="680"/>
      <c r="BK24" s="680"/>
      <c r="BL24" s="680"/>
      <c r="BM24" s="680"/>
      <c r="BN24" s="681"/>
      <c r="BO24" s="682" t="s">
        <v>136</v>
      </c>
      <c r="BP24" s="682"/>
      <c r="BQ24" s="682"/>
      <c r="BR24" s="682"/>
      <c r="BS24" s="688" t="s">
        <v>127</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2830195</v>
      </c>
      <c r="CS24" s="669"/>
      <c r="CT24" s="669"/>
      <c r="CU24" s="669"/>
      <c r="CV24" s="669"/>
      <c r="CW24" s="669"/>
      <c r="CX24" s="669"/>
      <c r="CY24" s="670"/>
      <c r="CZ24" s="673">
        <v>38.9</v>
      </c>
      <c r="DA24" s="674"/>
      <c r="DB24" s="674"/>
      <c r="DC24" s="693"/>
      <c r="DD24" s="712">
        <v>2166898</v>
      </c>
      <c r="DE24" s="669"/>
      <c r="DF24" s="669"/>
      <c r="DG24" s="669"/>
      <c r="DH24" s="669"/>
      <c r="DI24" s="669"/>
      <c r="DJ24" s="669"/>
      <c r="DK24" s="670"/>
      <c r="DL24" s="712">
        <v>2156178</v>
      </c>
      <c r="DM24" s="669"/>
      <c r="DN24" s="669"/>
      <c r="DO24" s="669"/>
      <c r="DP24" s="669"/>
      <c r="DQ24" s="669"/>
      <c r="DR24" s="669"/>
      <c r="DS24" s="669"/>
      <c r="DT24" s="669"/>
      <c r="DU24" s="669"/>
      <c r="DV24" s="670"/>
      <c r="DW24" s="673">
        <v>45.9</v>
      </c>
      <c r="DX24" s="674"/>
      <c r="DY24" s="674"/>
      <c r="DZ24" s="674"/>
      <c r="EA24" s="674"/>
      <c r="EB24" s="674"/>
      <c r="EC24" s="675"/>
    </row>
    <row r="25" spans="2:133" ht="11.25" customHeight="1" x14ac:dyDescent="0.15">
      <c r="B25" s="676" t="s">
        <v>294</v>
      </c>
      <c r="C25" s="677"/>
      <c r="D25" s="677"/>
      <c r="E25" s="677"/>
      <c r="F25" s="677"/>
      <c r="G25" s="677"/>
      <c r="H25" s="677"/>
      <c r="I25" s="677"/>
      <c r="J25" s="677"/>
      <c r="K25" s="677"/>
      <c r="L25" s="677"/>
      <c r="M25" s="677"/>
      <c r="N25" s="677"/>
      <c r="O25" s="677"/>
      <c r="P25" s="677"/>
      <c r="Q25" s="678"/>
      <c r="R25" s="679">
        <v>74640</v>
      </c>
      <c r="S25" s="680"/>
      <c r="T25" s="680"/>
      <c r="U25" s="680"/>
      <c r="V25" s="680"/>
      <c r="W25" s="680"/>
      <c r="X25" s="680"/>
      <c r="Y25" s="681"/>
      <c r="Z25" s="682">
        <v>1</v>
      </c>
      <c r="AA25" s="682"/>
      <c r="AB25" s="682"/>
      <c r="AC25" s="682"/>
      <c r="AD25" s="683">
        <v>3621</v>
      </c>
      <c r="AE25" s="683"/>
      <c r="AF25" s="683"/>
      <c r="AG25" s="683"/>
      <c r="AH25" s="683"/>
      <c r="AI25" s="683"/>
      <c r="AJ25" s="683"/>
      <c r="AK25" s="683"/>
      <c r="AL25" s="684">
        <v>0.1</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229</v>
      </c>
      <c r="BH25" s="680"/>
      <c r="BI25" s="680"/>
      <c r="BJ25" s="680"/>
      <c r="BK25" s="680"/>
      <c r="BL25" s="680"/>
      <c r="BM25" s="680"/>
      <c r="BN25" s="681"/>
      <c r="BO25" s="682" t="s">
        <v>229</v>
      </c>
      <c r="BP25" s="682"/>
      <c r="BQ25" s="682"/>
      <c r="BR25" s="682"/>
      <c r="BS25" s="688" t="s">
        <v>136</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1221466</v>
      </c>
      <c r="CS25" s="715"/>
      <c r="CT25" s="715"/>
      <c r="CU25" s="715"/>
      <c r="CV25" s="715"/>
      <c r="CW25" s="715"/>
      <c r="CX25" s="715"/>
      <c r="CY25" s="716"/>
      <c r="CZ25" s="684">
        <v>16.8</v>
      </c>
      <c r="DA25" s="713"/>
      <c r="DB25" s="713"/>
      <c r="DC25" s="717"/>
      <c r="DD25" s="688">
        <v>1146118</v>
      </c>
      <c r="DE25" s="715"/>
      <c r="DF25" s="715"/>
      <c r="DG25" s="715"/>
      <c r="DH25" s="715"/>
      <c r="DI25" s="715"/>
      <c r="DJ25" s="715"/>
      <c r="DK25" s="716"/>
      <c r="DL25" s="688">
        <v>1135398</v>
      </c>
      <c r="DM25" s="715"/>
      <c r="DN25" s="715"/>
      <c r="DO25" s="715"/>
      <c r="DP25" s="715"/>
      <c r="DQ25" s="715"/>
      <c r="DR25" s="715"/>
      <c r="DS25" s="715"/>
      <c r="DT25" s="715"/>
      <c r="DU25" s="715"/>
      <c r="DV25" s="716"/>
      <c r="DW25" s="684">
        <v>24.1</v>
      </c>
      <c r="DX25" s="713"/>
      <c r="DY25" s="713"/>
      <c r="DZ25" s="713"/>
      <c r="EA25" s="713"/>
      <c r="EB25" s="713"/>
      <c r="EC25" s="714"/>
    </row>
    <row r="26" spans="2:133" ht="11.25" customHeight="1" x14ac:dyDescent="0.15">
      <c r="B26" s="676" t="s">
        <v>297</v>
      </c>
      <c r="C26" s="677"/>
      <c r="D26" s="677"/>
      <c r="E26" s="677"/>
      <c r="F26" s="677"/>
      <c r="G26" s="677"/>
      <c r="H26" s="677"/>
      <c r="I26" s="677"/>
      <c r="J26" s="677"/>
      <c r="K26" s="677"/>
      <c r="L26" s="677"/>
      <c r="M26" s="677"/>
      <c r="N26" s="677"/>
      <c r="O26" s="677"/>
      <c r="P26" s="677"/>
      <c r="Q26" s="678"/>
      <c r="R26" s="679">
        <v>8837</v>
      </c>
      <c r="S26" s="680"/>
      <c r="T26" s="680"/>
      <c r="U26" s="680"/>
      <c r="V26" s="680"/>
      <c r="W26" s="680"/>
      <c r="X26" s="680"/>
      <c r="Y26" s="681"/>
      <c r="Z26" s="682">
        <v>0.1</v>
      </c>
      <c r="AA26" s="682"/>
      <c r="AB26" s="682"/>
      <c r="AC26" s="682"/>
      <c r="AD26" s="683" t="s">
        <v>229</v>
      </c>
      <c r="AE26" s="683"/>
      <c r="AF26" s="683"/>
      <c r="AG26" s="683"/>
      <c r="AH26" s="683"/>
      <c r="AI26" s="683"/>
      <c r="AJ26" s="683"/>
      <c r="AK26" s="683"/>
      <c r="AL26" s="684" t="s">
        <v>127</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229</v>
      </c>
      <c r="BH26" s="680"/>
      <c r="BI26" s="680"/>
      <c r="BJ26" s="680"/>
      <c r="BK26" s="680"/>
      <c r="BL26" s="680"/>
      <c r="BM26" s="680"/>
      <c r="BN26" s="681"/>
      <c r="BO26" s="682" t="s">
        <v>127</v>
      </c>
      <c r="BP26" s="682"/>
      <c r="BQ26" s="682"/>
      <c r="BR26" s="682"/>
      <c r="BS26" s="688" t="s">
        <v>229</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808698</v>
      </c>
      <c r="CS26" s="680"/>
      <c r="CT26" s="680"/>
      <c r="CU26" s="680"/>
      <c r="CV26" s="680"/>
      <c r="CW26" s="680"/>
      <c r="CX26" s="680"/>
      <c r="CY26" s="681"/>
      <c r="CZ26" s="684">
        <v>11.1</v>
      </c>
      <c r="DA26" s="713"/>
      <c r="DB26" s="713"/>
      <c r="DC26" s="717"/>
      <c r="DD26" s="688">
        <v>743194</v>
      </c>
      <c r="DE26" s="680"/>
      <c r="DF26" s="680"/>
      <c r="DG26" s="680"/>
      <c r="DH26" s="680"/>
      <c r="DI26" s="680"/>
      <c r="DJ26" s="680"/>
      <c r="DK26" s="681"/>
      <c r="DL26" s="688" t="s">
        <v>136</v>
      </c>
      <c r="DM26" s="680"/>
      <c r="DN26" s="680"/>
      <c r="DO26" s="680"/>
      <c r="DP26" s="680"/>
      <c r="DQ26" s="680"/>
      <c r="DR26" s="680"/>
      <c r="DS26" s="680"/>
      <c r="DT26" s="680"/>
      <c r="DU26" s="680"/>
      <c r="DV26" s="681"/>
      <c r="DW26" s="684" t="s">
        <v>229</v>
      </c>
      <c r="DX26" s="713"/>
      <c r="DY26" s="713"/>
      <c r="DZ26" s="713"/>
      <c r="EA26" s="713"/>
      <c r="EB26" s="713"/>
      <c r="EC26" s="714"/>
    </row>
    <row r="27" spans="2:133" ht="11.25" customHeight="1" x14ac:dyDescent="0.15">
      <c r="B27" s="676" t="s">
        <v>300</v>
      </c>
      <c r="C27" s="677"/>
      <c r="D27" s="677"/>
      <c r="E27" s="677"/>
      <c r="F27" s="677"/>
      <c r="G27" s="677"/>
      <c r="H27" s="677"/>
      <c r="I27" s="677"/>
      <c r="J27" s="677"/>
      <c r="K27" s="677"/>
      <c r="L27" s="677"/>
      <c r="M27" s="677"/>
      <c r="N27" s="677"/>
      <c r="O27" s="677"/>
      <c r="P27" s="677"/>
      <c r="Q27" s="678"/>
      <c r="R27" s="679">
        <v>507121</v>
      </c>
      <c r="S27" s="680"/>
      <c r="T27" s="680"/>
      <c r="U27" s="680"/>
      <c r="V27" s="680"/>
      <c r="W27" s="680"/>
      <c r="X27" s="680"/>
      <c r="Y27" s="681"/>
      <c r="Z27" s="682">
        <v>6.9</v>
      </c>
      <c r="AA27" s="682"/>
      <c r="AB27" s="682"/>
      <c r="AC27" s="682"/>
      <c r="AD27" s="683" t="s">
        <v>229</v>
      </c>
      <c r="AE27" s="683"/>
      <c r="AF27" s="683"/>
      <c r="AG27" s="683"/>
      <c r="AH27" s="683"/>
      <c r="AI27" s="683"/>
      <c r="AJ27" s="683"/>
      <c r="AK27" s="683"/>
      <c r="AL27" s="684" t="s">
        <v>275</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1568969</v>
      </c>
      <c r="BH27" s="680"/>
      <c r="BI27" s="680"/>
      <c r="BJ27" s="680"/>
      <c r="BK27" s="680"/>
      <c r="BL27" s="680"/>
      <c r="BM27" s="680"/>
      <c r="BN27" s="681"/>
      <c r="BO27" s="682">
        <v>100</v>
      </c>
      <c r="BP27" s="682"/>
      <c r="BQ27" s="682"/>
      <c r="BR27" s="682"/>
      <c r="BS27" s="688" t="s">
        <v>127</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901622</v>
      </c>
      <c r="CS27" s="715"/>
      <c r="CT27" s="715"/>
      <c r="CU27" s="715"/>
      <c r="CV27" s="715"/>
      <c r="CW27" s="715"/>
      <c r="CX27" s="715"/>
      <c r="CY27" s="716"/>
      <c r="CZ27" s="684">
        <v>12.4</v>
      </c>
      <c r="DA27" s="713"/>
      <c r="DB27" s="713"/>
      <c r="DC27" s="717"/>
      <c r="DD27" s="688">
        <v>348524</v>
      </c>
      <c r="DE27" s="715"/>
      <c r="DF27" s="715"/>
      <c r="DG27" s="715"/>
      <c r="DH27" s="715"/>
      <c r="DI27" s="715"/>
      <c r="DJ27" s="715"/>
      <c r="DK27" s="716"/>
      <c r="DL27" s="688">
        <v>348524</v>
      </c>
      <c r="DM27" s="715"/>
      <c r="DN27" s="715"/>
      <c r="DO27" s="715"/>
      <c r="DP27" s="715"/>
      <c r="DQ27" s="715"/>
      <c r="DR27" s="715"/>
      <c r="DS27" s="715"/>
      <c r="DT27" s="715"/>
      <c r="DU27" s="715"/>
      <c r="DV27" s="716"/>
      <c r="DW27" s="684">
        <v>7.4</v>
      </c>
      <c r="DX27" s="713"/>
      <c r="DY27" s="713"/>
      <c r="DZ27" s="713"/>
      <c r="EA27" s="713"/>
      <c r="EB27" s="713"/>
      <c r="EC27" s="714"/>
    </row>
    <row r="28" spans="2:133" ht="11.25" customHeight="1" x14ac:dyDescent="0.15">
      <c r="B28" s="721" t="s">
        <v>303</v>
      </c>
      <c r="C28" s="722"/>
      <c r="D28" s="722"/>
      <c r="E28" s="722"/>
      <c r="F28" s="722"/>
      <c r="G28" s="722"/>
      <c r="H28" s="722"/>
      <c r="I28" s="722"/>
      <c r="J28" s="722"/>
      <c r="K28" s="722"/>
      <c r="L28" s="722"/>
      <c r="M28" s="722"/>
      <c r="N28" s="722"/>
      <c r="O28" s="722"/>
      <c r="P28" s="722"/>
      <c r="Q28" s="723"/>
      <c r="R28" s="679" t="s">
        <v>136</v>
      </c>
      <c r="S28" s="680"/>
      <c r="T28" s="680"/>
      <c r="U28" s="680"/>
      <c r="V28" s="680"/>
      <c r="W28" s="680"/>
      <c r="X28" s="680"/>
      <c r="Y28" s="681"/>
      <c r="Z28" s="682" t="s">
        <v>275</v>
      </c>
      <c r="AA28" s="682"/>
      <c r="AB28" s="682"/>
      <c r="AC28" s="682"/>
      <c r="AD28" s="683" t="s">
        <v>229</v>
      </c>
      <c r="AE28" s="683"/>
      <c r="AF28" s="683"/>
      <c r="AG28" s="683"/>
      <c r="AH28" s="683"/>
      <c r="AI28" s="683"/>
      <c r="AJ28" s="683"/>
      <c r="AK28" s="683"/>
      <c r="AL28" s="684" t="s">
        <v>136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707107</v>
      </c>
      <c r="CS28" s="680"/>
      <c r="CT28" s="680"/>
      <c r="CU28" s="680"/>
      <c r="CV28" s="680"/>
      <c r="CW28" s="680"/>
      <c r="CX28" s="680"/>
      <c r="CY28" s="681"/>
      <c r="CZ28" s="684">
        <v>9.6999999999999993</v>
      </c>
      <c r="DA28" s="713"/>
      <c r="DB28" s="713"/>
      <c r="DC28" s="717"/>
      <c r="DD28" s="688">
        <v>672256</v>
      </c>
      <c r="DE28" s="680"/>
      <c r="DF28" s="680"/>
      <c r="DG28" s="680"/>
      <c r="DH28" s="680"/>
      <c r="DI28" s="680"/>
      <c r="DJ28" s="680"/>
      <c r="DK28" s="681"/>
      <c r="DL28" s="688">
        <v>672256</v>
      </c>
      <c r="DM28" s="680"/>
      <c r="DN28" s="680"/>
      <c r="DO28" s="680"/>
      <c r="DP28" s="680"/>
      <c r="DQ28" s="680"/>
      <c r="DR28" s="680"/>
      <c r="DS28" s="680"/>
      <c r="DT28" s="680"/>
      <c r="DU28" s="680"/>
      <c r="DV28" s="681"/>
      <c r="DW28" s="684">
        <v>14.3</v>
      </c>
      <c r="DX28" s="713"/>
      <c r="DY28" s="713"/>
      <c r="DZ28" s="713"/>
      <c r="EA28" s="713"/>
      <c r="EB28" s="713"/>
      <c r="EC28" s="714"/>
    </row>
    <row r="29" spans="2:133" ht="11.25" customHeight="1" x14ac:dyDescent="0.15">
      <c r="B29" s="676" t="s">
        <v>305</v>
      </c>
      <c r="C29" s="677"/>
      <c r="D29" s="677"/>
      <c r="E29" s="677"/>
      <c r="F29" s="677"/>
      <c r="G29" s="677"/>
      <c r="H29" s="677"/>
      <c r="I29" s="677"/>
      <c r="J29" s="677"/>
      <c r="K29" s="677"/>
      <c r="L29" s="677"/>
      <c r="M29" s="677"/>
      <c r="N29" s="677"/>
      <c r="O29" s="677"/>
      <c r="P29" s="677"/>
      <c r="Q29" s="678"/>
      <c r="R29" s="679">
        <v>457213</v>
      </c>
      <c r="S29" s="680"/>
      <c r="T29" s="680"/>
      <c r="U29" s="680"/>
      <c r="V29" s="680"/>
      <c r="W29" s="680"/>
      <c r="X29" s="680"/>
      <c r="Y29" s="681"/>
      <c r="Z29" s="682">
        <v>6.2</v>
      </c>
      <c r="AA29" s="682"/>
      <c r="AB29" s="682"/>
      <c r="AC29" s="682"/>
      <c r="AD29" s="683" t="s">
        <v>229</v>
      </c>
      <c r="AE29" s="683"/>
      <c r="AF29" s="683"/>
      <c r="AG29" s="683"/>
      <c r="AH29" s="683"/>
      <c r="AI29" s="683"/>
      <c r="AJ29" s="683"/>
      <c r="AK29" s="683"/>
      <c r="AL29" s="684" t="s">
        <v>127</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707053</v>
      </c>
      <c r="CS29" s="715"/>
      <c r="CT29" s="715"/>
      <c r="CU29" s="715"/>
      <c r="CV29" s="715"/>
      <c r="CW29" s="715"/>
      <c r="CX29" s="715"/>
      <c r="CY29" s="716"/>
      <c r="CZ29" s="684">
        <v>9.6999999999999993</v>
      </c>
      <c r="DA29" s="713"/>
      <c r="DB29" s="713"/>
      <c r="DC29" s="717"/>
      <c r="DD29" s="688">
        <v>672202</v>
      </c>
      <c r="DE29" s="715"/>
      <c r="DF29" s="715"/>
      <c r="DG29" s="715"/>
      <c r="DH29" s="715"/>
      <c r="DI29" s="715"/>
      <c r="DJ29" s="715"/>
      <c r="DK29" s="716"/>
      <c r="DL29" s="688">
        <v>672202</v>
      </c>
      <c r="DM29" s="715"/>
      <c r="DN29" s="715"/>
      <c r="DO29" s="715"/>
      <c r="DP29" s="715"/>
      <c r="DQ29" s="715"/>
      <c r="DR29" s="715"/>
      <c r="DS29" s="715"/>
      <c r="DT29" s="715"/>
      <c r="DU29" s="715"/>
      <c r="DV29" s="716"/>
      <c r="DW29" s="684">
        <v>14.3</v>
      </c>
      <c r="DX29" s="713"/>
      <c r="DY29" s="713"/>
      <c r="DZ29" s="713"/>
      <c r="EA29" s="713"/>
      <c r="EB29" s="713"/>
      <c r="EC29" s="714"/>
    </row>
    <row r="30" spans="2:133" ht="11.25" customHeight="1" x14ac:dyDescent="0.15">
      <c r="B30" s="676" t="s">
        <v>310</v>
      </c>
      <c r="C30" s="677"/>
      <c r="D30" s="677"/>
      <c r="E30" s="677"/>
      <c r="F30" s="677"/>
      <c r="G30" s="677"/>
      <c r="H30" s="677"/>
      <c r="I30" s="677"/>
      <c r="J30" s="677"/>
      <c r="K30" s="677"/>
      <c r="L30" s="677"/>
      <c r="M30" s="677"/>
      <c r="N30" s="677"/>
      <c r="O30" s="677"/>
      <c r="P30" s="677"/>
      <c r="Q30" s="678"/>
      <c r="R30" s="679">
        <v>17546</v>
      </c>
      <c r="S30" s="680"/>
      <c r="T30" s="680"/>
      <c r="U30" s="680"/>
      <c r="V30" s="680"/>
      <c r="W30" s="680"/>
      <c r="X30" s="680"/>
      <c r="Y30" s="681"/>
      <c r="Z30" s="682">
        <v>0.2</v>
      </c>
      <c r="AA30" s="682"/>
      <c r="AB30" s="682"/>
      <c r="AC30" s="682"/>
      <c r="AD30" s="683">
        <v>12767</v>
      </c>
      <c r="AE30" s="683"/>
      <c r="AF30" s="683"/>
      <c r="AG30" s="683"/>
      <c r="AH30" s="683"/>
      <c r="AI30" s="683"/>
      <c r="AJ30" s="683"/>
      <c r="AK30" s="683"/>
      <c r="AL30" s="684">
        <v>0.3</v>
      </c>
      <c r="AM30" s="685"/>
      <c r="AN30" s="685"/>
      <c r="AO30" s="686"/>
      <c r="AP30" s="727" t="s">
        <v>311</v>
      </c>
      <c r="AQ30" s="728"/>
      <c r="AR30" s="728"/>
      <c r="AS30" s="728"/>
      <c r="AT30" s="733" t="s">
        <v>312</v>
      </c>
      <c r="AU30" s="230"/>
      <c r="AV30" s="230"/>
      <c r="AW30" s="230"/>
      <c r="AX30" s="665" t="s">
        <v>188</v>
      </c>
      <c r="AY30" s="666"/>
      <c r="AZ30" s="666"/>
      <c r="BA30" s="666"/>
      <c r="BB30" s="666"/>
      <c r="BC30" s="666"/>
      <c r="BD30" s="666"/>
      <c r="BE30" s="666"/>
      <c r="BF30" s="667"/>
      <c r="BG30" s="739">
        <v>98.3</v>
      </c>
      <c r="BH30" s="740"/>
      <c r="BI30" s="740"/>
      <c r="BJ30" s="740"/>
      <c r="BK30" s="740"/>
      <c r="BL30" s="740"/>
      <c r="BM30" s="674">
        <v>94.8</v>
      </c>
      <c r="BN30" s="740"/>
      <c r="BO30" s="740"/>
      <c r="BP30" s="740"/>
      <c r="BQ30" s="741"/>
      <c r="BR30" s="739">
        <v>98.3</v>
      </c>
      <c r="BS30" s="740"/>
      <c r="BT30" s="740"/>
      <c r="BU30" s="740"/>
      <c r="BV30" s="740"/>
      <c r="BW30" s="740"/>
      <c r="BX30" s="674">
        <v>94.9</v>
      </c>
      <c r="BY30" s="740"/>
      <c r="BZ30" s="740"/>
      <c r="CA30" s="740"/>
      <c r="CB30" s="741"/>
      <c r="CD30" s="744"/>
      <c r="CE30" s="745"/>
      <c r="CF30" s="694" t="s">
        <v>313</v>
      </c>
      <c r="CG30" s="695"/>
      <c r="CH30" s="695"/>
      <c r="CI30" s="695"/>
      <c r="CJ30" s="695"/>
      <c r="CK30" s="695"/>
      <c r="CL30" s="695"/>
      <c r="CM30" s="695"/>
      <c r="CN30" s="695"/>
      <c r="CO30" s="695"/>
      <c r="CP30" s="695"/>
      <c r="CQ30" s="696"/>
      <c r="CR30" s="679">
        <v>665093</v>
      </c>
      <c r="CS30" s="680"/>
      <c r="CT30" s="680"/>
      <c r="CU30" s="680"/>
      <c r="CV30" s="680"/>
      <c r="CW30" s="680"/>
      <c r="CX30" s="680"/>
      <c r="CY30" s="681"/>
      <c r="CZ30" s="684">
        <v>9.1999999999999993</v>
      </c>
      <c r="DA30" s="713"/>
      <c r="DB30" s="713"/>
      <c r="DC30" s="717"/>
      <c r="DD30" s="688">
        <v>634433</v>
      </c>
      <c r="DE30" s="680"/>
      <c r="DF30" s="680"/>
      <c r="DG30" s="680"/>
      <c r="DH30" s="680"/>
      <c r="DI30" s="680"/>
      <c r="DJ30" s="680"/>
      <c r="DK30" s="681"/>
      <c r="DL30" s="688">
        <v>634433</v>
      </c>
      <c r="DM30" s="680"/>
      <c r="DN30" s="680"/>
      <c r="DO30" s="680"/>
      <c r="DP30" s="680"/>
      <c r="DQ30" s="680"/>
      <c r="DR30" s="680"/>
      <c r="DS30" s="680"/>
      <c r="DT30" s="680"/>
      <c r="DU30" s="680"/>
      <c r="DV30" s="681"/>
      <c r="DW30" s="684">
        <v>13.5</v>
      </c>
      <c r="DX30" s="713"/>
      <c r="DY30" s="713"/>
      <c r="DZ30" s="713"/>
      <c r="EA30" s="713"/>
      <c r="EB30" s="713"/>
      <c r="EC30" s="714"/>
    </row>
    <row r="31" spans="2:133" ht="11.25" customHeight="1" x14ac:dyDescent="0.15">
      <c r="B31" s="676" t="s">
        <v>314</v>
      </c>
      <c r="C31" s="677"/>
      <c r="D31" s="677"/>
      <c r="E31" s="677"/>
      <c r="F31" s="677"/>
      <c r="G31" s="677"/>
      <c r="H31" s="677"/>
      <c r="I31" s="677"/>
      <c r="J31" s="677"/>
      <c r="K31" s="677"/>
      <c r="L31" s="677"/>
      <c r="M31" s="677"/>
      <c r="N31" s="677"/>
      <c r="O31" s="677"/>
      <c r="P31" s="677"/>
      <c r="Q31" s="678"/>
      <c r="R31" s="679">
        <v>8808</v>
      </c>
      <c r="S31" s="680"/>
      <c r="T31" s="680"/>
      <c r="U31" s="680"/>
      <c r="V31" s="680"/>
      <c r="W31" s="680"/>
      <c r="X31" s="680"/>
      <c r="Y31" s="681"/>
      <c r="Z31" s="682">
        <v>0.1</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98.4</v>
      </c>
      <c r="BH31" s="715"/>
      <c r="BI31" s="715"/>
      <c r="BJ31" s="715"/>
      <c r="BK31" s="715"/>
      <c r="BL31" s="715"/>
      <c r="BM31" s="685">
        <v>96.8</v>
      </c>
      <c r="BN31" s="737"/>
      <c r="BO31" s="737"/>
      <c r="BP31" s="737"/>
      <c r="BQ31" s="738"/>
      <c r="BR31" s="736">
        <v>98.4</v>
      </c>
      <c r="BS31" s="715"/>
      <c r="BT31" s="715"/>
      <c r="BU31" s="715"/>
      <c r="BV31" s="715"/>
      <c r="BW31" s="715"/>
      <c r="BX31" s="685">
        <v>96.6</v>
      </c>
      <c r="BY31" s="737"/>
      <c r="BZ31" s="737"/>
      <c r="CA31" s="737"/>
      <c r="CB31" s="738"/>
      <c r="CD31" s="744"/>
      <c r="CE31" s="745"/>
      <c r="CF31" s="694" t="s">
        <v>317</v>
      </c>
      <c r="CG31" s="695"/>
      <c r="CH31" s="695"/>
      <c r="CI31" s="695"/>
      <c r="CJ31" s="695"/>
      <c r="CK31" s="695"/>
      <c r="CL31" s="695"/>
      <c r="CM31" s="695"/>
      <c r="CN31" s="695"/>
      <c r="CO31" s="695"/>
      <c r="CP31" s="695"/>
      <c r="CQ31" s="696"/>
      <c r="CR31" s="679">
        <v>41960</v>
      </c>
      <c r="CS31" s="715"/>
      <c r="CT31" s="715"/>
      <c r="CU31" s="715"/>
      <c r="CV31" s="715"/>
      <c r="CW31" s="715"/>
      <c r="CX31" s="715"/>
      <c r="CY31" s="716"/>
      <c r="CZ31" s="684">
        <v>0.6</v>
      </c>
      <c r="DA31" s="713"/>
      <c r="DB31" s="713"/>
      <c r="DC31" s="717"/>
      <c r="DD31" s="688">
        <v>37769</v>
      </c>
      <c r="DE31" s="715"/>
      <c r="DF31" s="715"/>
      <c r="DG31" s="715"/>
      <c r="DH31" s="715"/>
      <c r="DI31" s="715"/>
      <c r="DJ31" s="715"/>
      <c r="DK31" s="716"/>
      <c r="DL31" s="688">
        <v>37769</v>
      </c>
      <c r="DM31" s="715"/>
      <c r="DN31" s="715"/>
      <c r="DO31" s="715"/>
      <c r="DP31" s="715"/>
      <c r="DQ31" s="715"/>
      <c r="DR31" s="715"/>
      <c r="DS31" s="715"/>
      <c r="DT31" s="715"/>
      <c r="DU31" s="715"/>
      <c r="DV31" s="716"/>
      <c r="DW31" s="684">
        <v>0.8</v>
      </c>
      <c r="DX31" s="713"/>
      <c r="DY31" s="713"/>
      <c r="DZ31" s="713"/>
      <c r="EA31" s="713"/>
      <c r="EB31" s="713"/>
      <c r="EC31" s="714"/>
    </row>
    <row r="32" spans="2:133" ht="11.25" customHeight="1" x14ac:dyDescent="0.15">
      <c r="B32" s="676" t="s">
        <v>318</v>
      </c>
      <c r="C32" s="677"/>
      <c r="D32" s="677"/>
      <c r="E32" s="677"/>
      <c r="F32" s="677"/>
      <c r="G32" s="677"/>
      <c r="H32" s="677"/>
      <c r="I32" s="677"/>
      <c r="J32" s="677"/>
      <c r="K32" s="677"/>
      <c r="L32" s="677"/>
      <c r="M32" s="677"/>
      <c r="N32" s="677"/>
      <c r="O32" s="677"/>
      <c r="P32" s="677"/>
      <c r="Q32" s="678"/>
      <c r="R32" s="679">
        <v>406918</v>
      </c>
      <c r="S32" s="680"/>
      <c r="T32" s="680"/>
      <c r="U32" s="680"/>
      <c r="V32" s="680"/>
      <c r="W32" s="680"/>
      <c r="X32" s="680"/>
      <c r="Y32" s="681"/>
      <c r="Z32" s="682">
        <v>5.5</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97.9</v>
      </c>
      <c r="BH32" s="749"/>
      <c r="BI32" s="749"/>
      <c r="BJ32" s="749"/>
      <c r="BK32" s="749"/>
      <c r="BL32" s="749"/>
      <c r="BM32" s="750">
        <v>92.3</v>
      </c>
      <c r="BN32" s="749"/>
      <c r="BO32" s="749"/>
      <c r="BP32" s="749"/>
      <c r="BQ32" s="751"/>
      <c r="BR32" s="748">
        <v>98</v>
      </c>
      <c r="BS32" s="749"/>
      <c r="BT32" s="749"/>
      <c r="BU32" s="749"/>
      <c r="BV32" s="749"/>
      <c r="BW32" s="749"/>
      <c r="BX32" s="750">
        <v>92.8</v>
      </c>
      <c r="BY32" s="749"/>
      <c r="BZ32" s="749"/>
      <c r="CA32" s="749"/>
      <c r="CB32" s="751"/>
      <c r="CD32" s="746"/>
      <c r="CE32" s="747"/>
      <c r="CF32" s="694" t="s">
        <v>320</v>
      </c>
      <c r="CG32" s="695"/>
      <c r="CH32" s="695"/>
      <c r="CI32" s="695"/>
      <c r="CJ32" s="695"/>
      <c r="CK32" s="695"/>
      <c r="CL32" s="695"/>
      <c r="CM32" s="695"/>
      <c r="CN32" s="695"/>
      <c r="CO32" s="695"/>
      <c r="CP32" s="695"/>
      <c r="CQ32" s="696"/>
      <c r="CR32" s="679">
        <v>54</v>
      </c>
      <c r="CS32" s="680"/>
      <c r="CT32" s="680"/>
      <c r="CU32" s="680"/>
      <c r="CV32" s="680"/>
      <c r="CW32" s="680"/>
      <c r="CX32" s="680"/>
      <c r="CY32" s="681"/>
      <c r="CZ32" s="684">
        <v>0</v>
      </c>
      <c r="DA32" s="713"/>
      <c r="DB32" s="713"/>
      <c r="DC32" s="717"/>
      <c r="DD32" s="688">
        <v>54</v>
      </c>
      <c r="DE32" s="680"/>
      <c r="DF32" s="680"/>
      <c r="DG32" s="680"/>
      <c r="DH32" s="680"/>
      <c r="DI32" s="680"/>
      <c r="DJ32" s="680"/>
      <c r="DK32" s="681"/>
      <c r="DL32" s="688">
        <v>54</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321</v>
      </c>
      <c r="C33" s="677"/>
      <c r="D33" s="677"/>
      <c r="E33" s="677"/>
      <c r="F33" s="677"/>
      <c r="G33" s="677"/>
      <c r="H33" s="677"/>
      <c r="I33" s="677"/>
      <c r="J33" s="677"/>
      <c r="K33" s="677"/>
      <c r="L33" s="677"/>
      <c r="M33" s="677"/>
      <c r="N33" s="677"/>
      <c r="O33" s="677"/>
      <c r="P33" s="677"/>
      <c r="Q33" s="678"/>
      <c r="R33" s="679">
        <v>137983</v>
      </c>
      <c r="S33" s="680"/>
      <c r="T33" s="680"/>
      <c r="U33" s="680"/>
      <c r="V33" s="680"/>
      <c r="W33" s="680"/>
      <c r="X33" s="680"/>
      <c r="Y33" s="681"/>
      <c r="Z33" s="682">
        <v>1.9</v>
      </c>
      <c r="AA33" s="682"/>
      <c r="AB33" s="682"/>
      <c r="AC33" s="682"/>
      <c r="AD33" s="683" t="s">
        <v>127</v>
      </c>
      <c r="AE33" s="683"/>
      <c r="AF33" s="683"/>
      <c r="AG33" s="683"/>
      <c r="AH33" s="683"/>
      <c r="AI33" s="683"/>
      <c r="AJ33" s="683"/>
      <c r="AK33" s="683"/>
      <c r="AL33" s="684" t="s">
        <v>136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4090289</v>
      </c>
      <c r="CS33" s="715"/>
      <c r="CT33" s="715"/>
      <c r="CU33" s="715"/>
      <c r="CV33" s="715"/>
      <c r="CW33" s="715"/>
      <c r="CX33" s="715"/>
      <c r="CY33" s="716"/>
      <c r="CZ33" s="684">
        <v>56.3</v>
      </c>
      <c r="DA33" s="713"/>
      <c r="DB33" s="713"/>
      <c r="DC33" s="717"/>
      <c r="DD33" s="688">
        <v>3285770</v>
      </c>
      <c r="DE33" s="715"/>
      <c r="DF33" s="715"/>
      <c r="DG33" s="715"/>
      <c r="DH33" s="715"/>
      <c r="DI33" s="715"/>
      <c r="DJ33" s="715"/>
      <c r="DK33" s="716"/>
      <c r="DL33" s="688">
        <v>2263006</v>
      </c>
      <c r="DM33" s="715"/>
      <c r="DN33" s="715"/>
      <c r="DO33" s="715"/>
      <c r="DP33" s="715"/>
      <c r="DQ33" s="715"/>
      <c r="DR33" s="715"/>
      <c r="DS33" s="715"/>
      <c r="DT33" s="715"/>
      <c r="DU33" s="715"/>
      <c r="DV33" s="716"/>
      <c r="DW33" s="684">
        <v>48.1</v>
      </c>
      <c r="DX33" s="713"/>
      <c r="DY33" s="713"/>
      <c r="DZ33" s="713"/>
      <c r="EA33" s="713"/>
      <c r="EB33" s="713"/>
      <c r="EC33" s="714"/>
    </row>
    <row r="34" spans="2:133" ht="11.25" customHeight="1" x14ac:dyDescent="0.15">
      <c r="B34" s="676" t="s">
        <v>323</v>
      </c>
      <c r="C34" s="677"/>
      <c r="D34" s="677"/>
      <c r="E34" s="677"/>
      <c r="F34" s="677"/>
      <c r="G34" s="677"/>
      <c r="H34" s="677"/>
      <c r="I34" s="677"/>
      <c r="J34" s="677"/>
      <c r="K34" s="677"/>
      <c r="L34" s="677"/>
      <c r="M34" s="677"/>
      <c r="N34" s="677"/>
      <c r="O34" s="677"/>
      <c r="P34" s="677"/>
      <c r="Q34" s="678"/>
      <c r="R34" s="679">
        <v>206573</v>
      </c>
      <c r="S34" s="680"/>
      <c r="T34" s="680"/>
      <c r="U34" s="680"/>
      <c r="V34" s="680"/>
      <c r="W34" s="680"/>
      <c r="X34" s="680"/>
      <c r="Y34" s="681"/>
      <c r="Z34" s="682">
        <v>2.8</v>
      </c>
      <c r="AA34" s="682"/>
      <c r="AB34" s="682"/>
      <c r="AC34" s="682"/>
      <c r="AD34" s="683">
        <v>12</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970507</v>
      </c>
      <c r="CS34" s="680"/>
      <c r="CT34" s="680"/>
      <c r="CU34" s="680"/>
      <c r="CV34" s="680"/>
      <c r="CW34" s="680"/>
      <c r="CX34" s="680"/>
      <c r="CY34" s="681"/>
      <c r="CZ34" s="684">
        <v>13.4</v>
      </c>
      <c r="DA34" s="713"/>
      <c r="DB34" s="713"/>
      <c r="DC34" s="717"/>
      <c r="DD34" s="688">
        <v>786225</v>
      </c>
      <c r="DE34" s="680"/>
      <c r="DF34" s="680"/>
      <c r="DG34" s="680"/>
      <c r="DH34" s="680"/>
      <c r="DI34" s="680"/>
      <c r="DJ34" s="680"/>
      <c r="DK34" s="681"/>
      <c r="DL34" s="688">
        <v>613011</v>
      </c>
      <c r="DM34" s="680"/>
      <c r="DN34" s="680"/>
      <c r="DO34" s="680"/>
      <c r="DP34" s="680"/>
      <c r="DQ34" s="680"/>
      <c r="DR34" s="680"/>
      <c r="DS34" s="680"/>
      <c r="DT34" s="680"/>
      <c r="DU34" s="680"/>
      <c r="DV34" s="681"/>
      <c r="DW34" s="684">
        <v>13</v>
      </c>
      <c r="DX34" s="713"/>
      <c r="DY34" s="713"/>
      <c r="DZ34" s="713"/>
      <c r="EA34" s="713"/>
      <c r="EB34" s="713"/>
      <c r="EC34" s="714"/>
    </row>
    <row r="35" spans="2:133" ht="11.25" customHeight="1" x14ac:dyDescent="0.15">
      <c r="B35" s="676" t="s">
        <v>327</v>
      </c>
      <c r="C35" s="677"/>
      <c r="D35" s="677"/>
      <c r="E35" s="677"/>
      <c r="F35" s="677"/>
      <c r="G35" s="677"/>
      <c r="H35" s="677"/>
      <c r="I35" s="677"/>
      <c r="J35" s="677"/>
      <c r="K35" s="677"/>
      <c r="L35" s="677"/>
      <c r="M35" s="677"/>
      <c r="N35" s="677"/>
      <c r="O35" s="677"/>
      <c r="P35" s="677"/>
      <c r="Q35" s="678"/>
      <c r="R35" s="679">
        <v>576100</v>
      </c>
      <c r="S35" s="680"/>
      <c r="T35" s="680"/>
      <c r="U35" s="680"/>
      <c r="V35" s="680"/>
      <c r="W35" s="680"/>
      <c r="X35" s="680"/>
      <c r="Y35" s="681"/>
      <c r="Z35" s="682">
        <v>7.8</v>
      </c>
      <c r="AA35" s="682"/>
      <c r="AB35" s="682"/>
      <c r="AC35" s="682"/>
      <c r="AD35" s="683" t="s">
        <v>127</v>
      </c>
      <c r="AE35" s="683"/>
      <c r="AF35" s="683"/>
      <c r="AG35" s="683"/>
      <c r="AH35" s="683"/>
      <c r="AI35" s="683"/>
      <c r="AJ35" s="683"/>
      <c r="AK35" s="683"/>
      <c r="AL35" s="684" t="s">
        <v>229</v>
      </c>
      <c r="AM35" s="685"/>
      <c r="AN35" s="685"/>
      <c r="AO35" s="686"/>
      <c r="AP35" s="234"/>
      <c r="AQ35" s="752" t="s">
        <v>328</v>
      </c>
      <c r="AR35" s="753"/>
      <c r="AS35" s="753"/>
      <c r="AT35" s="753"/>
      <c r="AU35" s="753"/>
      <c r="AV35" s="753"/>
      <c r="AW35" s="753"/>
      <c r="AX35" s="753"/>
      <c r="AY35" s="754"/>
      <c r="AZ35" s="668">
        <v>1518504</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82658</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59502</v>
      </c>
      <c r="CS35" s="715"/>
      <c r="CT35" s="715"/>
      <c r="CU35" s="715"/>
      <c r="CV35" s="715"/>
      <c r="CW35" s="715"/>
      <c r="CX35" s="715"/>
      <c r="CY35" s="716"/>
      <c r="CZ35" s="684">
        <v>0.8</v>
      </c>
      <c r="DA35" s="713"/>
      <c r="DB35" s="713"/>
      <c r="DC35" s="717"/>
      <c r="DD35" s="688">
        <v>53188</v>
      </c>
      <c r="DE35" s="715"/>
      <c r="DF35" s="715"/>
      <c r="DG35" s="715"/>
      <c r="DH35" s="715"/>
      <c r="DI35" s="715"/>
      <c r="DJ35" s="715"/>
      <c r="DK35" s="716"/>
      <c r="DL35" s="688">
        <v>53188</v>
      </c>
      <c r="DM35" s="715"/>
      <c r="DN35" s="715"/>
      <c r="DO35" s="715"/>
      <c r="DP35" s="715"/>
      <c r="DQ35" s="715"/>
      <c r="DR35" s="715"/>
      <c r="DS35" s="715"/>
      <c r="DT35" s="715"/>
      <c r="DU35" s="715"/>
      <c r="DV35" s="716"/>
      <c r="DW35" s="684">
        <v>1.1000000000000001</v>
      </c>
      <c r="DX35" s="713"/>
      <c r="DY35" s="713"/>
      <c r="DZ35" s="713"/>
      <c r="EA35" s="713"/>
      <c r="EB35" s="713"/>
      <c r="EC35" s="714"/>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229</v>
      </c>
      <c r="S36" s="680"/>
      <c r="T36" s="680"/>
      <c r="U36" s="680"/>
      <c r="V36" s="680"/>
      <c r="W36" s="680"/>
      <c r="X36" s="680"/>
      <c r="Y36" s="681"/>
      <c r="Z36" s="682" t="s">
        <v>229</v>
      </c>
      <c r="AA36" s="682"/>
      <c r="AB36" s="682"/>
      <c r="AC36" s="682"/>
      <c r="AD36" s="683" t="s">
        <v>275</v>
      </c>
      <c r="AE36" s="683"/>
      <c r="AF36" s="683"/>
      <c r="AG36" s="683"/>
      <c r="AH36" s="683"/>
      <c r="AI36" s="683"/>
      <c r="AJ36" s="683"/>
      <c r="AK36" s="683"/>
      <c r="AL36" s="684" t="s">
        <v>127</v>
      </c>
      <c r="AM36" s="685"/>
      <c r="AN36" s="685"/>
      <c r="AO36" s="686"/>
      <c r="AQ36" s="756" t="s">
        <v>332</v>
      </c>
      <c r="AR36" s="757"/>
      <c r="AS36" s="757"/>
      <c r="AT36" s="757"/>
      <c r="AU36" s="757"/>
      <c r="AV36" s="757"/>
      <c r="AW36" s="757"/>
      <c r="AX36" s="757"/>
      <c r="AY36" s="758"/>
      <c r="AZ36" s="679">
        <v>411699</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110230</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2006868</v>
      </c>
      <c r="CS36" s="680"/>
      <c r="CT36" s="680"/>
      <c r="CU36" s="680"/>
      <c r="CV36" s="680"/>
      <c r="CW36" s="680"/>
      <c r="CX36" s="680"/>
      <c r="CY36" s="681"/>
      <c r="CZ36" s="684">
        <v>27.6</v>
      </c>
      <c r="DA36" s="713"/>
      <c r="DB36" s="713"/>
      <c r="DC36" s="717"/>
      <c r="DD36" s="688">
        <v>1594391</v>
      </c>
      <c r="DE36" s="680"/>
      <c r="DF36" s="680"/>
      <c r="DG36" s="680"/>
      <c r="DH36" s="680"/>
      <c r="DI36" s="680"/>
      <c r="DJ36" s="680"/>
      <c r="DK36" s="681"/>
      <c r="DL36" s="688">
        <v>1100993</v>
      </c>
      <c r="DM36" s="680"/>
      <c r="DN36" s="680"/>
      <c r="DO36" s="680"/>
      <c r="DP36" s="680"/>
      <c r="DQ36" s="680"/>
      <c r="DR36" s="680"/>
      <c r="DS36" s="680"/>
      <c r="DT36" s="680"/>
      <c r="DU36" s="680"/>
      <c r="DV36" s="681"/>
      <c r="DW36" s="684">
        <v>23.4</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v>217000</v>
      </c>
      <c r="S37" s="680"/>
      <c r="T37" s="680"/>
      <c r="U37" s="680"/>
      <c r="V37" s="680"/>
      <c r="W37" s="680"/>
      <c r="X37" s="680"/>
      <c r="Y37" s="681"/>
      <c r="Z37" s="682">
        <v>2.9</v>
      </c>
      <c r="AA37" s="682"/>
      <c r="AB37" s="682"/>
      <c r="AC37" s="682"/>
      <c r="AD37" s="683" t="s">
        <v>229</v>
      </c>
      <c r="AE37" s="683"/>
      <c r="AF37" s="683"/>
      <c r="AG37" s="683"/>
      <c r="AH37" s="683"/>
      <c r="AI37" s="683"/>
      <c r="AJ37" s="683"/>
      <c r="AK37" s="683"/>
      <c r="AL37" s="684" t="s">
        <v>136</v>
      </c>
      <c r="AM37" s="685"/>
      <c r="AN37" s="685"/>
      <c r="AO37" s="686"/>
      <c r="AQ37" s="756" t="s">
        <v>336</v>
      </c>
      <c r="AR37" s="757"/>
      <c r="AS37" s="757"/>
      <c r="AT37" s="757"/>
      <c r="AU37" s="757"/>
      <c r="AV37" s="757"/>
      <c r="AW37" s="757"/>
      <c r="AX37" s="757"/>
      <c r="AY37" s="758"/>
      <c r="AZ37" s="679">
        <v>376963</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2527</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986469</v>
      </c>
      <c r="CS37" s="715"/>
      <c r="CT37" s="715"/>
      <c r="CU37" s="715"/>
      <c r="CV37" s="715"/>
      <c r="CW37" s="715"/>
      <c r="CX37" s="715"/>
      <c r="CY37" s="716"/>
      <c r="CZ37" s="684">
        <v>13.6</v>
      </c>
      <c r="DA37" s="713"/>
      <c r="DB37" s="713"/>
      <c r="DC37" s="717"/>
      <c r="DD37" s="688">
        <v>830069</v>
      </c>
      <c r="DE37" s="715"/>
      <c r="DF37" s="715"/>
      <c r="DG37" s="715"/>
      <c r="DH37" s="715"/>
      <c r="DI37" s="715"/>
      <c r="DJ37" s="715"/>
      <c r="DK37" s="716"/>
      <c r="DL37" s="688">
        <v>544545</v>
      </c>
      <c r="DM37" s="715"/>
      <c r="DN37" s="715"/>
      <c r="DO37" s="715"/>
      <c r="DP37" s="715"/>
      <c r="DQ37" s="715"/>
      <c r="DR37" s="715"/>
      <c r="DS37" s="715"/>
      <c r="DT37" s="715"/>
      <c r="DU37" s="715"/>
      <c r="DV37" s="716"/>
      <c r="DW37" s="684">
        <v>11.6</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7374320</v>
      </c>
      <c r="S38" s="760"/>
      <c r="T38" s="760"/>
      <c r="U38" s="760"/>
      <c r="V38" s="760"/>
      <c r="W38" s="760"/>
      <c r="X38" s="760"/>
      <c r="Y38" s="761"/>
      <c r="Z38" s="762">
        <v>100</v>
      </c>
      <c r="AA38" s="762"/>
      <c r="AB38" s="762"/>
      <c r="AC38" s="762"/>
      <c r="AD38" s="763">
        <v>4485649</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v>32872</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4369</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696860</v>
      </c>
      <c r="CS38" s="680"/>
      <c r="CT38" s="680"/>
      <c r="CU38" s="680"/>
      <c r="CV38" s="680"/>
      <c r="CW38" s="680"/>
      <c r="CX38" s="680"/>
      <c r="CY38" s="681"/>
      <c r="CZ38" s="684">
        <v>9.6</v>
      </c>
      <c r="DA38" s="713"/>
      <c r="DB38" s="713"/>
      <c r="DC38" s="717"/>
      <c r="DD38" s="688">
        <v>576339</v>
      </c>
      <c r="DE38" s="680"/>
      <c r="DF38" s="680"/>
      <c r="DG38" s="680"/>
      <c r="DH38" s="680"/>
      <c r="DI38" s="680"/>
      <c r="DJ38" s="680"/>
      <c r="DK38" s="681"/>
      <c r="DL38" s="688">
        <v>490651</v>
      </c>
      <c r="DM38" s="680"/>
      <c r="DN38" s="680"/>
      <c r="DO38" s="680"/>
      <c r="DP38" s="680"/>
      <c r="DQ38" s="680"/>
      <c r="DR38" s="680"/>
      <c r="DS38" s="680"/>
      <c r="DT38" s="680"/>
      <c r="DU38" s="680"/>
      <c r="DV38" s="681"/>
      <c r="DW38" s="684">
        <v>10.4</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v>110</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88</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103568</v>
      </c>
      <c r="CS39" s="715"/>
      <c r="CT39" s="715"/>
      <c r="CU39" s="715"/>
      <c r="CV39" s="715"/>
      <c r="CW39" s="715"/>
      <c r="CX39" s="715"/>
      <c r="CY39" s="716"/>
      <c r="CZ39" s="684">
        <v>1.4</v>
      </c>
      <c r="DA39" s="713"/>
      <c r="DB39" s="713"/>
      <c r="DC39" s="717"/>
      <c r="DD39" s="688">
        <v>99476</v>
      </c>
      <c r="DE39" s="715"/>
      <c r="DF39" s="715"/>
      <c r="DG39" s="715"/>
      <c r="DH39" s="715"/>
      <c r="DI39" s="715"/>
      <c r="DJ39" s="715"/>
      <c r="DK39" s="716"/>
      <c r="DL39" s="688" t="s">
        <v>229</v>
      </c>
      <c r="DM39" s="715"/>
      <c r="DN39" s="715"/>
      <c r="DO39" s="715"/>
      <c r="DP39" s="715"/>
      <c r="DQ39" s="715"/>
      <c r="DR39" s="715"/>
      <c r="DS39" s="715"/>
      <c r="DT39" s="715"/>
      <c r="DU39" s="715"/>
      <c r="DV39" s="716"/>
      <c r="DW39" s="684" t="s">
        <v>127</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165609</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127</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252984</v>
      </c>
      <c r="CS40" s="680"/>
      <c r="CT40" s="680"/>
      <c r="CU40" s="680"/>
      <c r="CV40" s="680"/>
      <c r="CW40" s="680"/>
      <c r="CX40" s="680"/>
      <c r="CY40" s="681"/>
      <c r="CZ40" s="684">
        <v>3.5</v>
      </c>
      <c r="DA40" s="713"/>
      <c r="DB40" s="713"/>
      <c r="DC40" s="717"/>
      <c r="DD40" s="688">
        <v>176151</v>
      </c>
      <c r="DE40" s="680"/>
      <c r="DF40" s="680"/>
      <c r="DG40" s="680"/>
      <c r="DH40" s="680"/>
      <c r="DI40" s="680"/>
      <c r="DJ40" s="680"/>
      <c r="DK40" s="681"/>
      <c r="DL40" s="688">
        <v>5163</v>
      </c>
      <c r="DM40" s="680"/>
      <c r="DN40" s="680"/>
      <c r="DO40" s="680"/>
      <c r="DP40" s="680"/>
      <c r="DQ40" s="680"/>
      <c r="DR40" s="680"/>
      <c r="DS40" s="680"/>
      <c r="DT40" s="680"/>
      <c r="DU40" s="680"/>
      <c r="DV40" s="681"/>
      <c r="DW40" s="684">
        <v>0.1</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531251</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325</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136</v>
      </c>
      <c r="CS41" s="715"/>
      <c r="CT41" s="715"/>
      <c r="CU41" s="715"/>
      <c r="CV41" s="715"/>
      <c r="CW41" s="715"/>
      <c r="CX41" s="715"/>
      <c r="CY41" s="716"/>
      <c r="CZ41" s="684" t="s">
        <v>127</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347721</v>
      </c>
      <c r="CS42" s="680"/>
      <c r="CT42" s="680"/>
      <c r="CU42" s="680"/>
      <c r="CV42" s="680"/>
      <c r="CW42" s="680"/>
      <c r="CX42" s="680"/>
      <c r="CY42" s="681"/>
      <c r="CZ42" s="684">
        <v>4.8</v>
      </c>
      <c r="DA42" s="685"/>
      <c r="DB42" s="685"/>
      <c r="DC42" s="780"/>
      <c r="DD42" s="688">
        <v>67985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t="s">
        <v>127</v>
      </c>
      <c r="CS43" s="715"/>
      <c r="CT43" s="715"/>
      <c r="CU43" s="715"/>
      <c r="CV43" s="715"/>
      <c r="CW43" s="715"/>
      <c r="CX43" s="715"/>
      <c r="CY43" s="716"/>
      <c r="CZ43" s="684" t="s">
        <v>127</v>
      </c>
      <c r="DA43" s="713"/>
      <c r="DB43" s="713"/>
      <c r="DC43" s="717"/>
      <c r="DD43" s="688" t="s">
        <v>136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308</v>
      </c>
      <c r="CE44" s="792"/>
      <c r="CF44" s="676" t="s">
        <v>358</v>
      </c>
      <c r="CG44" s="677"/>
      <c r="CH44" s="677"/>
      <c r="CI44" s="677"/>
      <c r="CJ44" s="677"/>
      <c r="CK44" s="677"/>
      <c r="CL44" s="677"/>
      <c r="CM44" s="677"/>
      <c r="CN44" s="677"/>
      <c r="CO44" s="677"/>
      <c r="CP44" s="677"/>
      <c r="CQ44" s="678"/>
      <c r="CR44" s="679">
        <v>347721</v>
      </c>
      <c r="CS44" s="680"/>
      <c r="CT44" s="680"/>
      <c r="CU44" s="680"/>
      <c r="CV44" s="680"/>
      <c r="CW44" s="680"/>
      <c r="CX44" s="680"/>
      <c r="CY44" s="681"/>
      <c r="CZ44" s="684">
        <v>4.8</v>
      </c>
      <c r="DA44" s="685"/>
      <c r="DB44" s="685"/>
      <c r="DC44" s="780"/>
      <c r="DD44" s="688">
        <v>67985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116158</v>
      </c>
      <c r="CS45" s="715"/>
      <c r="CT45" s="715"/>
      <c r="CU45" s="715"/>
      <c r="CV45" s="715"/>
      <c r="CW45" s="715"/>
      <c r="CX45" s="715"/>
      <c r="CY45" s="716"/>
      <c r="CZ45" s="684">
        <v>1.6</v>
      </c>
      <c r="DA45" s="713"/>
      <c r="DB45" s="713"/>
      <c r="DC45" s="717"/>
      <c r="DD45" s="688">
        <v>8886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194954</v>
      </c>
      <c r="CS46" s="680"/>
      <c r="CT46" s="680"/>
      <c r="CU46" s="680"/>
      <c r="CV46" s="680"/>
      <c r="CW46" s="680"/>
      <c r="CX46" s="680"/>
      <c r="CY46" s="681"/>
      <c r="CZ46" s="684">
        <v>2.7</v>
      </c>
      <c r="DA46" s="685"/>
      <c r="DB46" s="685"/>
      <c r="DC46" s="780"/>
      <c r="DD46" s="688">
        <v>51590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t="s">
        <v>127</v>
      </c>
      <c r="CS47" s="715"/>
      <c r="CT47" s="715"/>
      <c r="CU47" s="715"/>
      <c r="CV47" s="715"/>
      <c r="CW47" s="715"/>
      <c r="CX47" s="715"/>
      <c r="CY47" s="716"/>
      <c r="CZ47" s="684" t="s">
        <v>136</v>
      </c>
      <c r="DA47" s="713"/>
      <c r="DB47" s="713"/>
      <c r="DC47" s="717"/>
      <c r="DD47" s="688" t="s">
        <v>127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136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7268205</v>
      </c>
      <c r="CS49" s="749"/>
      <c r="CT49" s="749"/>
      <c r="CU49" s="749"/>
      <c r="CV49" s="749"/>
      <c r="CW49" s="749"/>
      <c r="CX49" s="749"/>
      <c r="CY49" s="781"/>
      <c r="CZ49" s="764">
        <v>100</v>
      </c>
      <c r="DA49" s="782"/>
      <c r="DB49" s="782"/>
      <c r="DC49" s="783"/>
      <c r="DD49" s="784">
        <v>5520653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zX11WvTBkua7FLsRpvxwB+uKAjpdw8HFVvVmuu5qHdPjqWx4HcHsn2mmapT4THyPSFFgipIl2mC29tPEilGzRg==" saltValue="MMv9PZommibhJUWJWD5F/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49" t="s">
        <v>365</v>
      </c>
      <c r="DK2" s="850"/>
      <c r="DL2" s="850"/>
      <c r="DM2" s="850"/>
      <c r="DN2" s="850"/>
      <c r="DO2" s="851"/>
      <c r="DP2" s="249"/>
      <c r="DQ2" s="849" t="s">
        <v>366</v>
      </c>
      <c r="DR2" s="850"/>
      <c r="DS2" s="850"/>
      <c r="DT2" s="850"/>
      <c r="DU2" s="850"/>
      <c r="DV2" s="850"/>
      <c r="DW2" s="850"/>
      <c r="DX2" s="850"/>
      <c r="DY2" s="850"/>
      <c r="DZ2" s="85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52" t="s">
        <v>367</v>
      </c>
      <c r="B4" s="852"/>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c r="AC4" s="852"/>
      <c r="AD4" s="852"/>
      <c r="AE4" s="852"/>
      <c r="AF4" s="852"/>
      <c r="AG4" s="852"/>
      <c r="AH4" s="852"/>
      <c r="AI4" s="852"/>
      <c r="AJ4" s="852"/>
      <c r="AK4" s="852"/>
      <c r="AL4" s="852"/>
      <c r="AM4" s="852"/>
      <c r="AN4" s="852"/>
      <c r="AO4" s="852"/>
      <c r="AP4" s="852"/>
      <c r="AQ4" s="852"/>
      <c r="AR4" s="852"/>
      <c r="AS4" s="852"/>
      <c r="AT4" s="852"/>
      <c r="AU4" s="852"/>
      <c r="AV4" s="852"/>
      <c r="AW4" s="852"/>
      <c r="AX4" s="852"/>
      <c r="AY4" s="8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53"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6"/>
      <c r="BA5" s="256"/>
      <c r="BB5" s="256"/>
      <c r="BC5" s="256"/>
      <c r="BD5" s="256"/>
      <c r="BE5" s="257"/>
      <c r="BF5" s="257"/>
      <c r="BG5" s="257"/>
      <c r="BH5" s="257"/>
      <c r="BI5" s="257"/>
      <c r="BJ5" s="257"/>
      <c r="BK5" s="257"/>
      <c r="BL5" s="257"/>
      <c r="BM5" s="257"/>
      <c r="BN5" s="257"/>
      <c r="BO5" s="257"/>
      <c r="BP5" s="257"/>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4"/>
    </row>
    <row r="6" spans="1:131" s="255"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54"/>
      <c r="AG6" s="807"/>
      <c r="AH6" s="807"/>
      <c r="AI6" s="807"/>
      <c r="AJ6" s="816"/>
      <c r="AK6" s="807"/>
      <c r="AL6" s="807"/>
      <c r="AM6" s="807"/>
      <c r="AN6" s="807"/>
      <c r="AO6" s="808"/>
      <c r="AP6" s="806"/>
      <c r="AQ6" s="807"/>
      <c r="AR6" s="807"/>
      <c r="AS6" s="807"/>
      <c r="AT6" s="808"/>
      <c r="AU6" s="806"/>
      <c r="AV6" s="807"/>
      <c r="AW6" s="807"/>
      <c r="AX6" s="807"/>
      <c r="AY6" s="816"/>
      <c r="AZ6" s="252"/>
      <c r="BA6" s="252"/>
      <c r="BB6" s="252"/>
      <c r="BC6" s="252"/>
      <c r="BD6" s="252"/>
      <c r="BE6" s="253"/>
      <c r="BF6" s="253"/>
      <c r="BG6" s="253"/>
      <c r="BH6" s="253"/>
      <c r="BI6" s="253"/>
      <c r="BJ6" s="253"/>
      <c r="BK6" s="253"/>
      <c r="BL6" s="253"/>
      <c r="BM6" s="253"/>
      <c r="BN6" s="253"/>
      <c r="BO6" s="253"/>
      <c r="BP6" s="253"/>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4"/>
    </row>
    <row r="7" spans="1:131" s="255" customFormat="1" ht="26.25" customHeight="1" thickTop="1" x14ac:dyDescent="0.15">
      <c r="A7" s="258">
        <v>1</v>
      </c>
      <c r="B7" s="817" t="s">
        <v>386</v>
      </c>
      <c r="C7" s="818"/>
      <c r="D7" s="818"/>
      <c r="E7" s="818"/>
      <c r="F7" s="818"/>
      <c r="G7" s="818"/>
      <c r="H7" s="818"/>
      <c r="I7" s="818"/>
      <c r="J7" s="818"/>
      <c r="K7" s="818"/>
      <c r="L7" s="818"/>
      <c r="M7" s="818"/>
      <c r="N7" s="818"/>
      <c r="O7" s="818"/>
      <c r="P7" s="819"/>
      <c r="Q7" s="820">
        <v>7491</v>
      </c>
      <c r="R7" s="821"/>
      <c r="S7" s="821"/>
      <c r="T7" s="821"/>
      <c r="U7" s="821"/>
      <c r="V7" s="821">
        <v>7385</v>
      </c>
      <c r="W7" s="821"/>
      <c r="X7" s="821"/>
      <c r="Y7" s="821"/>
      <c r="Z7" s="821"/>
      <c r="AA7" s="821">
        <v>106</v>
      </c>
      <c r="AB7" s="821"/>
      <c r="AC7" s="821"/>
      <c r="AD7" s="821"/>
      <c r="AE7" s="822"/>
      <c r="AF7" s="823">
        <v>91</v>
      </c>
      <c r="AG7" s="824"/>
      <c r="AH7" s="824"/>
      <c r="AI7" s="824"/>
      <c r="AJ7" s="825"/>
      <c r="AK7" s="866">
        <v>407</v>
      </c>
      <c r="AL7" s="867"/>
      <c r="AM7" s="867"/>
      <c r="AN7" s="867"/>
      <c r="AO7" s="867"/>
      <c r="AP7" s="867">
        <v>6532</v>
      </c>
      <c r="AQ7" s="867"/>
      <c r="AR7" s="867"/>
      <c r="AS7" s="867"/>
      <c r="AT7" s="867"/>
      <c r="AU7" s="868"/>
      <c r="AV7" s="868"/>
      <c r="AW7" s="868"/>
      <c r="AX7" s="868"/>
      <c r="AY7" s="869"/>
      <c r="AZ7" s="252"/>
      <c r="BA7" s="252"/>
      <c r="BB7" s="252"/>
      <c r="BC7" s="252"/>
      <c r="BD7" s="252"/>
      <c r="BE7" s="253"/>
      <c r="BF7" s="253"/>
      <c r="BG7" s="253"/>
      <c r="BH7" s="253"/>
      <c r="BI7" s="253"/>
      <c r="BJ7" s="253"/>
      <c r="BK7" s="253"/>
      <c r="BL7" s="253"/>
      <c r="BM7" s="253"/>
      <c r="BN7" s="253"/>
      <c r="BO7" s="253"/>
      <c r="BP7" s="253"/>
      <c r="BQ7" s="259">
        <v>1</v>
      </c>
      <c r="BR7" s="260"/>
      <c r="BS7" s="870"/>
      <c r="BT7" s="871"/>
      <c r="BU7" s="871"/>
      <c r="BV7" s="871"/>
      <c r="BW7" s="871"/>
      <c r="BX7" s="871"/>
      <c r="BY7" s="871"/>
      <c r="BZ7" s="871"/>
      <c r="CA7" s="871"/>
      <c r="CB7" s="871"/>
      <c r="CC7" s="871"/>
      <c r="CD7" s="871"/>
      <c r="CE7" s="871"/>
      <c r="CF7" s="871"/>
      <c r="CG7" s="872"/>
      <c r="CH7" s="863"/>
      <c r="CI7" s="864"/>
      <c r="CJ7" s="864"/>
      <c r="CK7" s="864"/>
      <c r="CL7" s="865"/>
      <c r="CM7" s="863"/>
      <c r="CN7" s="864"/>
      <c r="CO7" s="864"/>
      <c r="CP7" s="864"/>
      <c r="CQ7" s="865"/>
      <c r="CR7" s="863"/>
      <c r="CS7" s="864"/>
      <c r="CT7" s="864"/>
      <c r="CU7" s="864"/>
      <c r="CV7" s="865"/>
      <c r="CW7" s="863"/>
      <c r="CX7" s="864"/>
      <c r="CY7" s="864"/>
      <c r="CZ7" s="864"/>
      <c r="DA7" s="865"/>
      <c r="DB7" s="863"/>
      <c r="DC7" s="864"/>
      <c r="DD7" s="864"/>
      <c r="DE7" s="864"/>
      <c r="DF7" s="865"/>
      <c r="DG7" s="863"/>
      <c r="DH7" s="864"/>
      <c r="DI7" s="864"/>
      <c r="DJ7" s="864"/>
      <c r="DK7" s="865"/>
      <c r="DL7" s="863"/>
      <c r="DM7" s="864"/>
      <c r="DN7" s="864"/>
      <c r="DO7" s="864"/>
      <c r="DP7" s="865"/>
      <c r="DQ7" s="863"/>
      <c r="DR7" s="864"/>
      <c r="DS7" s="864"/>
      <c r="DT7" s="864"/>
      <c r="DU7" s="865"/>
      <c r="DV7" s="855"/>
      <c r="DW7" s="856"/>
      <c r="DX7" s="856"/>
      <c r="DY7" s="856"/>
      <c r="DZ7" s="857"/>
      <c r="EA7" s="254"/>
    </row>
    <row r="8" spans="1:131" s="255" customFormat="1" ht="26.25" customHeight="1" x14ac:dyDescent="0.15">
      <c r="A8" s="261">
        <v>2</v>
      </c>
      <c r="B8" s="838"/>
      <c r="C8" s="839"/>
      <c r="D8" s="839"/>
      <c r="E8" s="839"/>
      <c r="F8" s="839"/>
      <c r="G8" s="839"/>
      <c r="H8" s="839"/>
      <c r="I8" s="839"/>
      <c r="J8" s="839"/>
      <c r="K8" s="839"/>
      <c r="L8" s="839"/>
      <c r="M8" s="839"/>
      <c r="N8" s="839"/>
      <c r="O8" s="839"/>
      <c r="P8" s="840"/>
      <c r="Q8" s="841"/>
      <c r="R8" s="842"/>
      <c r="S8" s="842"/>
      <c r="T8" s="842"/>
      <c r="U8" s="842"/>
      <c r="V8" s="842"/>
      <c r="W8" s="842"/>
      <c r="X8" s="842"/>
      <c r="Y8" s="842"/>
      <c r="Z8" s="842"/>
      <c r="AA8" s="842"/>
      <c r="AB8" s="842"/>
      <c r="AC8" s="842"/>
      <c r="AD8" s="842"/>
      <c r="AE8" s="843"/>
      <c r="AF8" s="844"/>
      <c r="AG8" s="845"/>
      <c r="AH8" s="845"/>
      <c r="AI8" s="845"/>
      <c r="AJ8" s="846"/>
      <c r="AK8" s="858"/>
      <c r="AL8" s="859"/>
      <c r="AM8" s="859"/>
      <c r="AN8" s="859"/>
      <c r="AO8" s="859"/>
      <c r="AP8" s="859"/>
      <c r="AQ8" s="859"/>
      <c r="AR8" s="859"/>
      <c r="AS8" s="859"/>
      <c r="AT8" s="859"/>
      <c r="AU8" s="847"/>
      <c r="AV8" s="847"/>
      <c r="AW8" s="847"/>
      <c r="AX8" s="847"/>
      <c r="AY8" s="848"/>
      <c r="AZ8" s="252"/>
      <c r="BA8" s="252"/>
      <c r="BB8" s="252"/>
      <c r="BC8" s="252"/>
      <c r="BD8" s="252"/>
      <c r="BE8" s="253"/>
      <c r="BF8" s="253"/>
      <c r="BG8" s="253"/>
      <c r="BH8" s="253"/>
      <c r="BI8" s="253"/>
      <c r="BJ8" s="253"/>
      <c r="BK8" s="253"/>
      <c r="BL8" s="253"/>
      <c r="BM8" s="253"/>
      <c r="BN8" s="253"/>
      <c r="BO8" s="253"/>
      <c r="BP8" s="253"/>
      <c r="BQ8" s="262">
        <v>2</v>
      </c>
      <c r="BR8" s="263"/>
      <c r="BS8" s="860"/>
      <c r="BT8" s="861"/>
      <c r="BU8" s="861"/>
      <c r="BV8" s="861"/>
      <c r="BW8" s="861"/>
      <c r="BX8" s="861"/>
      <c r="BY8" s="861"/>
      <c r="BZ8" s="861"/>
      <c r="CA8" s="861"/>
      <c r="CB8" s="861"/>
      <c r="CC8" s="861"/>
      <c r="CD8" s="861"/>
      <c r="CE8" s="861"/>
      <c r="CF8" s="861"/>
      <c r="CG8" s="862"/>
      <c r="CH8" s="832"/>
      <c r="CI8" s="833"/>
      <c r="CJ8" s="833"/>
      <c r="CK8" s="833"/>
      <c r="CL8" s="834"/>
      <c r="CM8" s="832"/>
      <c r="CN8" s="833"/>
      <c r="CO8" s="833"/>
      <c r="CP8" s="833"/>
      <c r="CQ8" s="834"/>
      <c r="CR8" s="832"/>
      <c r="CS8" s="833"/>
      <c r="CT8" s="833"/>
      <c r="CU8" s="833"/>
      <c r="CV8" s="834"/>
      <c r="CW8" s="832"/>
      <c r="CX8" s="833"/>
      <c r="CY8" s="833"/>
      <c r="CZ8" s="833"/>
      <c r="DA8" s="834"/>
      <c r="DB8" s="832"/>
      <c r="DC8" s="833"/>
      <c r="DD8" s="833"/>
      <c r="DE8" s="833"/>
      <c r="DF8" s="834"/>
      <c r="DG8" s="832"/>
      <c r="DH8" s="833"/>
      <c r="DI8" s="833"/>
      <c r="DJ8" s="833"/>
      <c r="DK8" s="834"/>
      <c r="DL8" s="832"/>
      <c r="DM8" s="833"/>
      <c r="DN8" s="833"/>
      <c r="DO8" s="833"/>
      <c r="DP8" s="834"/>
      <c r="DQ8" s="832"/>
      <c r="DR8" s="833"/>
      <c r="DS8" s="833"/>
      <c r="DT8" s="833"/>
      <c r="DU8" s="834"/>
      <c r="DV8" s="835"/>
      <c r="DW8" s="836"/>
      <c r="DX8" s="836"/>
      <c r="DY8" s="836"/>
      <c r="DZ8" s="837"/>
      <c r="EA8" s="254"/>
    </row>
    <row r="9" spans="1:131" s="255" customFormat="1" ht="26.25" customHeight="1" x14ac:dyDescent="0.15">
      <c r="A9" s="261">
        <v>3</v>
      </c>
      <c r="B9" s="838"/>
      <c r="C9" s="839"/>
      <c r="D9" s="839"/>
      <c r="E9" s="839"/>
      <c r="F9" s="839"/>
      <c r="G9" s="839"/>
      <c r="H9" s="839"/>
      <c r="I9" s="839"/>
      <c r="J9" s="839"/>
      <c r="K9" s="839"/>
      <c r="L9" s="839"/>
      <c r="M9" s="839"/>
      <c r="N9" s="839"/>
      <c r="O9" s="839"/>
      <c r="P9" s="840"/>
      <c r="Q9" s="841"/>
      <c r="R9" s="842"/>
      <c r="S9" s="842"/>
      <c r="T9" s="842"/>
      <c r="U9" s="842"/>
      <c r="V9" s="842"/>
      <c r="W9" s="842"/>
      <c r="X9" s="842"/>
      <c r="Y9" s="842"/>
      <c r="Z9" s="842"/>
      <c r="AA9" s="842"/>
      <c r="AB9" s="842"/>
      <c r="AC9" s="842"/>
      <c r="AD9" s="842"/>
      <c r="AE9" s="843"/>
      <c r="AF9" s="844"/>
      <c r="AG9" s="845"/>
      <c r="AH9" s="845"/>
      <c r="AI9" s="845"/>
      <c r="AJ9" s="846"/>
      <c r="AK9" s="858"/>
      <c r="AL9" s="859"/>
      <c r="AM9" s="859"/>
      <c r="AN9" s="859"/>
      <c r="AO9" s="859"/>
      <c r="AP9" s="859"/>
      <c r="AQ9" s="859"/>
      <c r="AR9" s="859"/>
      <c r="AS9" s="859"/>
      <c r="AT9" s="859"/>
      <c r="AU9" s="847"/>
      <c r="AV9" s="847"/>
      <c r="AW9" s="847"/>
      <c r="AX9" s="847"/>
      <c r="AY9" s="848"/>
      <c r="AZ9" s="252"/>
      <c r="BA9" s="252"/>
      <c r="BB9" s="252"/>
      <c r="BC9" s="252"/>
      <c r="BD9" s="252"/>
      <c r="BE9" s="253"/>
      <c r="BF9" s="253"/>
      <c r="BG9" s="253"/>
      <c r="BH9" s="253"/>
      <c r="BI9" s="253"/>
      <c r="BJ9" s="253"/>
      <c r="BK9" s="253"/>
      <c r="BL9" s="253"/>
      <c r="BM9" s="253"/>
      <c r="BN9" s="253"/>
      <c r="BO9" s="253"/>
      <c r="BP9" s="253"/>
      <c r="BQ9" s="262">
        <v>3</v>
      </c>
      <c r="BR9" s="263"/>
      <c r="BS9" s="860"/>
      <c r="BT9" s="861"/>
      <c r="BU9" s="861"/>
      <c r="BV9" s="861"/>
      <c r="BW9" s="861"/>
      <c r="BX9" s="861"/>
      <c r="BY9" s="861"/>
      <c r="BZ9" s="861"/>
      <c r="CA9" s="861"/>
      <c r="CB9" s="861"/>
      <c r="CC9" s="861"/>
      <c r="CD9" s="861"/>
      <c r="CE9" s="861"/>
      <c r="CF9" s="861"/>
      <c r="CG9" s="862"/>
      <c r="CH9" s="832"/>
      <c r="CI9" s="833"/>
      <c r="CJ9" s="833"/>
      <c r="CK9" s="833"/>
      <c r="CL9" s="834"/>
      <c r="CM9" s="832"/>
      <c r="CN9" s="833"/>
      <c r="CO9" s="833"/>
      <c r="CP9" s="833"/>
      <c r="CQ9" s="834"/>
      <c r="CR9" s="832"/>
      <c r="CS9" s="833"/>
      <c r="CT9" s="833"/>
      <c r="CU9" s="833"/>
      <c r="CV9" s="834"/>
      <c r="CW9" s="832"/>
      <c r="CX9" s="833"/>
      <c r="CY9" s="833"/>
      <c r="CZ9" s="833"/>
      <c r="DA9" s="834"/>
      <c r="DB9" s="832"/>
      <c r="DC9" s="833"/>
      <c r="DD9" s="833"/>
      <c r="DE9" s="833"/>
      <c r="DF9" s="834"/>
      <c r="DG9" s="832"/>
      <c r="DH9" s="833"/>
      <c r="DI9" s="833"/>
      <c r="DJ9" s="833"/>
      <c r="DK9" s="834"/>
      <c r="DL9" s="832"/>
      <c r="DM9" s="833"/>
      <c r="DN9" s="833"/>
      <c r="DO9" s="833"/>
      <c r="DP9" s="834"/>
      <c r="DQ9" s="832"/>
      <c r="DR9" s="833"/>
      <c r="DS9" s="833"/>
      <c r="DT9" s="833"/>
      <c r="DU9" s="834"/>
      <c r="DV9" s="835"/>
      <c r="DW9" s="836"/>
      <c r="DX9" s="836"/>
      <c r="DY9" s="836"/>
      <c r="DZ9" s="837"/>
      <c r="EA9" s="254"/>
    </row>
    <row r="10" spans="1:131" s="255" customFormat="1" ht="26.25" customHeight="1" x14ac:dyDescent="0.15">
      <c r="A10" s="261">
        <v>4</v>
      </c>
      <c r="B10" s="838"/>
      <c r="C10" s="839"/>
      <c r="D10" s="839"/>
      <c r="E10" s="839"/>
      <c r="F10" s="839"/>
      <c r="G10" s="839"/>
      <c r="H10" s="839"/>
      <c r="I10" s="839"/>
      <c r="J10" s="839"/>
      <c r="K10" s="839"/>
      <c r="L10" s="839"/>
      <c r="M10" s="839"/>
      <c r="N10" s="839"/>
      <c r="O10" s="839"/>
      <c r="P10" s="840"/>
      <c r="Q10" s="841"/>
      <c r="R10" s="842"/>
      <c r="S10" s="842"/>
      <c r="T10" s="842"/>
      <c r="U10" s="842"/>
      <c r="V10" s="842"/>
      <c r="W10" s="842"/>
      <c r="X10" s="842"/>
      <c r="Y10" s="842"/>
      <c r="Z10" s="842"/>
      <c r="AA10" s="842"/>
      <c r="AB10" s="842"/>
      <c r="AC10" s="842"/>
      <c r="AD10" s="842"/>
      <c r="AE10" s="843"/>
      <c r="AF10" s="844"/>
      <c r="AG10" s="845"/>
      <c r="AH10" s="845"/>
      <c r="AI10" s="845"/>
      <c r="AJ10" s="846"/>
      <c r="AK10" s="858"/>
      <c r="AL10" s="859"/>
      <c r="AM10" s="859"/>
      <c r="AN10" s="859"/>
      <c r="AO10" s="859"/>
      <c r="AP10" s="859"/>
      <c r="AQ10" s="859"/>
      <c r="AR10" s="859"/>
      <c r="AS10" s="859"/>
      <c r="AT10" s="859"/>
      <c r="AU10" s="847"/>
      <c r="AV10" s="847"/>
      <c r="AW10" s="847"/>
      <c r="AX10" s="847"/>
      <c r="AY10" s="848"/>
      <c r="AZ10" s="252"/>
      <c r="BA10" s="252"/>
      <c r="BB10" s="252"/>
      <c r="BC10" s="252"/>
      <c r="BD10" s="252"/>
      <c r="BE10" s="253"/>
      <c r="BF10" s="253"/>
      <c r="BG10" s="253"/>
      <c r="BH10" s="253"/>
      <c r="BI10" s="253"/>
      <c r="BJ10" s="253"/>
      <c r="BK10" s="253"/>
      <c r="BL10" s="253"/>
      <c r="BM10" s="253"/>
      <c r="BN10" s="253"/>
      <c r="BO10" s="253"/>
      <c r="BP10" s="253"/>
      <c r="BQ10" s="262">
        <v>4</v>
      </c>
      <c r="BR10" s="263"/>
      <c r="BS10" s="860"/>
      <c r="BT10" s="861"/>
      <c r="BU10" s="861"/>
      <c r="BV10" s="861"/>
      <c r="BW10" s="861"/>
      <c r="BX10" s="861"/>
      <c r="BY10" s="861"/>
      <c r="BZ10" s="861"/>
      <c r="CA10" s="861"/>
      <c r="CB10" s="861"/>
      <c r="CC10" s="861"/>
      <c r="CD10" s="861"/>
      <c r="CE10" s="861"/>
      <c r="CF10" s="861"/>
      <c r="CG10" s="862"/>
      <c r="CH10" s="832"/>
      <c r="CI10" s="833"/>
      <c r="CJ10" s="833"/>
      <c r="CK10" s="833"/>
      <c r="CL10" s="834"/>
      <c r="CM10" s="832"/>
      <c r="CN10" s="833"/>
      <c r="CO10" s="833"/>
      <c r="CP10" s="833"/>
      <c r="CQ10" s="834"/>
      <c r="CR10" s="832"/>
      <c r="CS10" s="833"/>
      <c r="CT10" s="833"/>
      <c r="CU10" s="833"/>
      <c r="CV10" s="834"/>
      <c r="CW10" s="832"/>
      <c r="CX10" s="833"/>
      <c r="CY10" s="833"/>
      <c r="CZ10" s="833"/>
      <c r="DA10" s="834"/>
      <c r="DB10" s="832"/>
      <c r="DC10" s="833"/>
      <c r="DD10" s="833"/>
      <c r="DE10" s="833"/>
      <c r="DF10" s="834"/>
      <c r="DG10" s="832"/>
      <c r="DH10" s="833"/>
      <c r="DI10" s="833"/>
      <c r="DJ10" s="833"/>
      <c r="DK10" s="834"/>
      <c r="DL10" s="832"/>
      <c r="DM10" s="833"/>
      <c r="DN10" s="833"/>
      <c r="DO10" s="833"/>
      <c r="DP10" s="834"/>
      <c r="DQ10" s="832"/>
      <c r="DR10" s="833"/>
      <c r="DS10" s="833"/>
      <c r="DT10" s="833"/>
      <c r="DU10" s="834"/>
      <c r="DV10" s="835"/>
      <c r="DW10" s="836"/>
      <c r="DX10" s="836"/>
      <c r="DY10" s="836"/>
      <c r="DZ10" s="837"/>
      <c r="EA10" s="254"/>
    </row>
    <row r="11" spans="1:131" s="255" customFormat="1" ht="26.25" customHeight="1" x14ac:dyDescent="0.15">
      <c r="A11" s="261">
        <v>5</v>
      </c>
      <c r="B11" s="838"/>
      <c r="C11" s="839"/>
      <c r="D11" s="839"/>
      <c r="E11" s="839"/>
      <c r="F11" s="839"/>
      <c r="G11" s="839"/>
      <c r="H11" s="839"/>
      <c r="I11" s="839"/>
      <c r="J11" s="839"/>
      <c r="K11" s="839"/>
      <c r="L11" s="839"/>
      <c r="M11" s="839"/>
      <c r="N11" s="839"/>
      <c r="O11" s="839"/>
      <c r="P11" s="840"/>
      <c r="Q11" s="841"/>
      <c r="R11" s="842"/>
      <c r="S11" s="842"/>
      <c r="T11" s="842"/>
      <c r="U11" s="842"/>
      <c r="V11" s="842"/>
      <c r="W11" s="842"/>
      <c r="X11" s="842"/>
      <c r="Y11" s="842"/>
      <c r="Z11" s="842"/>
      <c r="AA11" s="842"/>
      <c r="AB11" s="842"/>
      <c r="AC11" s="842"/>
      <c r="AD11" s="842"/>
      <c r="AE11" s="843"/>
      <c r="AF11" s="844"/>
      <c r="AG11" s="845"/>
      <c r="AH11" s="845"/>
      <c r="AI11" s="845"/>
      <c r="AJ11" s="846"/>
      <c r="AK11" s="858"/>
      <c r="AL11" s="859"/>
      <c r="AM11" s="859"/>
      <c r="AN11" s="859"/>
      <c r="AO11" s="859"/>
      <c r="AP11" s="859"/>
      <c r="AQ11" s="859"/>
      <c r="AR11" s="859"/>
      <c r="AS11" s="859"/>
      <c r="AT11" s="859"/>
      <c r="AU11" s="847"/>
      <c r="AV11" s="847"/>
      <c r="AW11" s="847"/>
      <c r="AX11" s="847"/>
      <c r="AY11" s="848"/>
      <c r="AZ11" s="252"/>
      <c r="BA11" s="252"/>
      <c r="BB11" s="252"/>
      <c r="BC11" s="252"/>
      <c r="BD11" s="252"/>
      <c r="BE11" s="253"/>
      <c r="BF11" s="253"/>
      <c r="BG11" s="253"/>
      <c r="BH11" s="253"/>
      <c r="BI11" s="253"/>
      <c r="BJ11" s="253"/>
      <c r="BK11" s="253"/>
      <c r="BL11" s="253"/>
      <c r="BM11" s="253"/>
      <c r="BN11" s="253"/>
      <c r="BO11" s="253"/>
      <c r="BP11" s="253"/>
      <c r="BQ11" s="262">
        <v>5</v>
      </c>
      <c r="BR11" s="263"/>
      <c r="BS11" s="860"/>
      <c r="BT11" s="861"/>
      <c r="BU11" s="861"/>
      <c r="BV11" s="861"/>
      <c r="BW11" s="861"/>
      <c r="BX11" s="861"/>
      <c r="BY11" s="861"/>
      <c r="BZ11" s="861"/>
      <c r="CA11" s="861"/>
      <c r="CB11" s="861"/>
      <c r="CC11" s="861"/>
      <c r="CD11" s="861"/>
      <c r="CE11" s="861"/>
      <c r="CF11" s="861"/>
      <c r="CG11" s="862"/>
      <c r="CH11" s="832"/>
      <c r="CI11" s="833"/>
      <c r="CJ11" s="833"/>
      <c r="CK11" s="833"/>
      <c r="CL11" s="834"/>
      <c r="CM11" s="832"/>
      <c r="CN11" s="833"/>
      <c r="CO11" s="833"/>
      <c r="CP11" s="833"/>
      <c r="CQ11" s="834"/>
      <c r="CR11" s="832"/>
      <c r="CS11" s="833"/>
      <c r="CT11" s="833"/>
      <c r="CU11" s="833"/>
      <c r="CV11" s="834"/>
      <c r="CW11" s="832"/>
      <c r="CX11" s="833"/>
      <c r="CY11" s="833"/>
      <c r="CZ11" s="833"/>
      <c r="DA11" s="834"/>
      <c r="DB11" s="832"/>
      <c r="DC11" s="833"/>
      <c r="DD11" s="833"/>
      <c r="DE11" s="833"/>
      <c r="DF11" s="834"/>
      <c r="DG11" s="832"/>
      <c r="DH11" s="833"/>
      <c r="DI11" s="833"/>
      <c r="DJ11" s="833"/>
      <c r="DK11" s="834"/>
      <c r="DL11" s="832"/>
      <c r="DM11" s="833"/>
      <c r="DN11" s="833"/>
      <c r="DO11" s="833"/>
      <c r="DP11" s="834"/>
      <c r="DQ11" s="832"/>
      <c r="DR11" s="833"/>
      <c r="DS11" s="833"/>
      <c r="DT11" s="833"/>
      <c r="DU11" s="834"/>
      <c r="DV11" s="835"/>
      <c r="DW11" s="836"/>
      <c r="DX11" s="836"/>
      <c r="DY11" s="836"/>
      <c r="DZ11" s="837"/>
      <c r="EA11" s="254"/>
    </row>
    <row r="12" spans="1:131" s="255" customFormat="1" ht="26.25" customHeight="1" x14ac:dyDescent="0.15">
      <c r="A12" s="261">
        <v>6</v>
      </c>
      <c r="B12" s="838"/>
      <c r="C12" s="839"/>
      <c r="D12" s="839"/>
      <c r="E12" s="839"/>
      <c r="F12" s="839"/>
      <c r="G12" s="839"/>
      <c r="H12" s="839"/>
      <c r="I12" s="839"/>
      <c r="J12" s="839"/>
      <c r="K12" s="839"/>
      <c r="L12" s="839"/>
      <c r="M12" s="839"/>
      <c r="N12" s="839"/>
      <c r="O12" s="839"/>
      <c r="P12" s="840"/>
      <c r="Q12" s="841"/>
      <c r="R12" s="842"/>
      <c r="S12" s="842"/>
      <c r="T12" s="842"/>
      <c r="U12" s="842"/>
      <c r="V12" s="842"/>
      <c r="W12" s="842"/>
      <c r="X12" s="842"/>
      <c r="Y12" s="842"/>
      <c r="Z12" s="842"/>
      <c r="AA12" s="842"/>
      <c r="AB12" s="842"/>
      <c r="AC12" s="842"/>
      <c r="AD12" s="842"/>
      <c r="AE12" s="843"/>
      <c r="AF12" s="844"/>
      <c r="AG12" s="845"/>
      <c r="AH12" s="845"/>
      <c r="AI12" s="845"/>
      <c r="AJ12" s="846"/>
      <c r="AK12" s="858"/>
      <c r="AL12" s="859"/>
      <c r="AM12" s="859"/>
      <c r="AN12" s="859"/>
      <c r="AO12" s="859"/>
      <c r="AP12" s="859"/>
      <c r="AQ12" s="859"/>
      <c r="AR12" s="859"/>
      <c r="AS12" s="859"/>
      <c r="AT12" s="859"/>
      <c r="AU12" s="847"/>
      <c r="AV12" s="847"/>
      <c r="AW12" s="847"/>
      <c r="AX12" s="847"/>
      <c r="AY12" s="848"/>
      <c r="AZ12" s="252"/>
      <c r="BA12" s="252"/>
      <c r="BB12" s="252"/>
      <c r="BC12" s="252"/>
      <c r="BD12" s="252"/>
      <c r="BE12" s="253"/>
      <c r="BF12" s="253"/>
      <c r="BG12" s="253"/>
      <c r="BH12" s="253"/>
      <c r="BI12" s="253"/>
      <c r="BJ12" s="253"/>
      <c r="BK12" s="253"/>
      <c r="BL12" s="253"/>
      <c r="BM12" s="253"/>
      <c r="BN12" s="253"/>
      <c r="BO12" s="253"/>
      <c r="BP12" s="253"/>
      <c r="BQ12" s="262">
        <v>6</v>
      </c>
      <c r="BR12" s="263"/>
      <c r="BS12" s="860"/>
      <c r="BT12" s="861"/>
      <c r="BU12" s="861"/>
      <c r="BV12" s="861"/>
      <c r="BW12" s="861"/>
      <c r="BX12" s="861"/>
      <c r="BY12" s="861"/>
      <c r="BZ12" s="861"/>
      <c r="CA12" s="861"/>
      <c r="CB12" s="861"/>
      <c r="CC12" s="861"/>
      <c r="CD12" s="861"/>
      <c r="CE12" s="861"/>
      <c r="CF12" s="861"/>
      <c r="CG12" s="862"/>
      <c r="CH12" s="832"/>
      <c r="CI12" s="833"/>
      <c r="CJ12" s="833"/>
      <c r="CK12" s="833"/>
      <c r="CL12" s="834"/>
      <c r="CM12" s="832"/>
      <c r="CN12" s="833"/>
      <c r="CO12" s="833"/>
      <c r="CP12" s="833"/>
      <c r="CQ12" s="834"/>
      <c r="CR12" s="832"/>
      <c r="CS12" s="833"/>
      <c r="CT12" s="833"/>
      <c r="CU12" s="833"/>
      <c r="CV12" s="834"/>
      <c r="CW12" s="832"/>
      <c r="CX12" s="833"/>
      <c r="CY12" s="833"/>
      <c r="CZ12" s="833"/>
      <c r="DA12" s="834"/>
      <c r="DB12" s="832"/>
      <c r="DC12" s="833"/>
      <c r="DD12" s="833"/>
      <c r="DE12" s="833"/>
      <c r="DF12" s="834"/>
      <c r="DG12" s="832"/>
      <c r="DH12" s="833"/>
      <c r="DI12" s="833"/>
      <c r="DJ12" s="833"/>
      <c r="DK12" s="834"/>
      <c r="DL12" s="832"/>
      <c r="DM12" s="833"/>
      <c r="DN12" s="833"/>
      <c r="DO12" s="833"/>
      <c r="DP12" s="834"/>
      <c r="DQ12" s="832"/>
      <c r="DR12" s="833"/>
      <c r="DS12" s="833"/>
      <c r="DT12" s="833"/>
      <c r="DU12" s="834"/>
      <c r="DV12" s="835"/>
      <c r="DW12" s="836"/>
      <c r="DX12" s="836"/>
      <c r="DY12" s="836"/>
      <c r="DZ12" s="837"/>
      <c r="EA12" s="254"/>
    </row>
    <row r="13" spans="1:131" s="255" customFormat="1" ht="26.25" customHeight="1" x14ac:dyDescent="0.15">
      <c r="A13" s="261">
        <v>7</v>
      </c>
      <c r="B13" s="838"/>
      <c r="C13" s="839"/>
      <c r="D13" s="839"/>
      <c r="E13" s="839"/>
      <c r="F13" s="839"/>
      <c r="G13" s="839"/>
      <c r="H13" s="839"/>
      <c r="I13" s="839"/>
      <c r="J13" s="839"/>
      <c r="K13" s="839"/>
      <c r="L13" s="839"/>
      <c r="M13" s="839"/>
      <c r="N13" s="839"/>
      <c r="O13" s="839"/>
      <c r="P13" s="840"/>
      <c r="Q13" s="841"/>
      <c r="R13" s="842"/>
      <c r="S13" s="842"/>
      <c r="T13" s="842"/>
      <c r="U13" s="842"/>
      <c r="V13" s="842"/>
      <c r="W13" s="842"/>
      <c r="X13" s="842"/>
      <c r="Y13" s="842"/>
      <c r="Z13" s="842"/>
      <c r="AA13" s="842"/>
      <c r="AB13" s="842"/>
      <c r="AC13" s="842"/>
      <c r="AD13" s="842"/>
      <c r="AE13" s="843"/>
      <c r="AF13" s="844"/>
      <c r="AG13" s="845"/>
      <c r="AH13" s="845"/>
      <c r="AI13" s="845"/>
      <c r="AJ13" s="846"/>
      <c r="AK13" s="858"/>
      <c r="AL13" s="859"/>
      <c r="AM13" s="859"/>
      <c r="AN13" s="859"/>
      <c r="AO13" s="859"/>
      <c r="AP13" s="859"/>
      <c r="AQ13" s="859"/>
      <c r="AR13" s="859"/>
      <c r="AS13" s="859"/>
      <c r="AT13" s="859"/>
      <c r="AU13" s="847"/>
      <c r="AV13" s="847"/>
      <c r="AW13" s="847"/>
      <c r="AX13" s="847"/>
      <c r="AY13" s="848"/>
      <c r="AZ13" s="252"/>
      <c r="BA13" s="252"/>
      <c r="BB13" s="252"/>
      <c r="BC13" s="252"/>
      <c r="BD13" s="252"/>
      <c r="BE13" s="253"/>
      <c r="BF13" s="253"/>
      <c r="BG13" s="253"/>
      <c r="BH13" s="253"/>
      <c r="BI13" s="253"/>
      <c r="BJ13" s="253"/>
      <c r="BK13" s="253"/>
      <c r="BL13" s="253"/>
      <c r="BM13" s="253"/>
      <c r="BN13" s="253"/>
      <c r="BO13" s="253"/>
      <c r="BP13" s="253"/>
      <c r="BQ13" s="262">
        <v>7</v>
      </c>
      <c r="BR13" s="263"/>
      <c r="BS13" s="860"/>
      <c r="BT13" s="861"/>
      <c r="BU13" s="861"/>
      <c r="BV13" s="861"/>
      <c r="BW13" s="861"/>
      <c r="BX13" s="861"/>
      <c r="BY13" s="861"/>
      <c r="BZ13" s="861"/>
      <c r="CA13" s="861"/>
      <c r="CB13" s="861"/>
      <c r="CC13" s="861"/>
      <c r="CD13" s="861"/>
      <c r="CE13" s="861"/>
      <c r="CF13" s="861"/>
      <c r="CG13" s="862"/>
      <c r="CH13" s="832"/>
      <c r="CI13" s="833"/>
      <c r="CJ13" s="833"/>
      <c r="CK13" s="833"/>
      <c r="CL13" s="834"/>
      <c r="CM13" s="832"/>
      <c r="CN13" s="833"/>
      <c r="CO13" s="833"/>
      <c r="CP13" s="833"/>
      <c r="CQ13" s="834"/>
      <c r="CR13" s="832"/>
      <c r="CS13" s="833"/>
      <c r="CT13" s="833"/>
      <c r="CU13" s="833"/>
      <c r="CV13" s="834"/>
      <c r="CW13" s="832"/>
      <c r="CX13" s="833"/>
      <c r="CY13" s="833"/>
      <c r="CZ13" s="833"/>
      <c r="DA13" s="834"/>
      <c r="DB13" s="832"/>
      <c r="DC13" s="833"/>
      <c r="DD13" s="833"/>
      <c r="DE13" s="833"/>
      <c r="DF13" s="834"/>
      <c r="DG13" s="832"/>
      <c r="DH13" s="833"/>
      <c r="DI13" s="833"/>
      <c r="DJ13" s="833"/>
      <c r="DK13" s="834"/>
      <c r="DL13" s="832"/>
      <c r="DM13" s="833"/>
      <c r="DN13" s="833"/>
      <c r="DO13" s="833"/>
      <c r="DP13" s="834"/>
      <c r="DQ13" s="832"/>
      <c r="DR13" s="833"/>
      <c r="DS13" s="833"/>
      <c r="DT13" s="833"/>
      <c r="DU13" s="834"/>
      <c r="DV13" s="835"/>
      <c r="DW13" s="836"/>
      <c r="DX13" s="836"/>
      <c r="DY13" s="836"/>
      <c r="DZ13" s="837"/>
      <c r="EA13" s="254"/>
    </row>
    <row r="14" spans="1:131" s="255" customFormat="1" ht="26.25" customHeight="1" x14ac:dyDescent="0.15">
      <c r="A14" s="261">
        <v>8</v>
      </c>
      <c r="B14" s="838"/>
      <c r="C14" s="839"/>
      <c r="D14" s="839"/>
      <c r="E14" s="839"/>
      <c r="F14" s="839"/>
      <c r="G14" s="839"/>
      <c r="H14" s="839"/>
      <c r="I14" s="839"/>
      <c r="J14" s="839"/>
      <c r="K14" s="839"/>
      <c r="L14" s="839"/>
      <c r="M14" s="839"/>
      <c r="N14" s="839"/>
      <c r="O14" s="839"/>
      <c r="P14" s="840"/>
      <c r="Q14" s="841"/>
      <c r="R14" s="842"/>
      <c r="S14" s="842"/>
      <c r="T14" s="842"/>
      <c r="U14" s="842"/>
      <c r="V14" s="842"/>
      <c r="W14" s="842"/>
      <c r="X14" s="842"/>
      <c r="Y14" s="842"/>
      <c r="Z14" s="842"/>
      <c r="AA14" s="842"/>
      <c r="AB14" s="842"/>
      <c r="AC14" s="842"/>
      <c r="AD14" s="842"/>
      <c r="AE14" s="843"/>
      <c r="AF14" s="844"/>
      <c r="AG14" s="845"/>
      <c r="AH14" s="845"/>
      <c r="AI14" s="845"/>
      <c r="AJ14" s="846"/>
      <c r="AK14" s="858"/>
      <c r="AL14" s="859"/>
      <c r="AM14" s="859"/>
      <c r="AN14" s="859"/>
      <c r="AO14" s="859"/>
      <c r="AP14" s="859"/>
      <c r="AQ14" s="859"/>
      <c r="AR14" s="859"/>
      <c r="AS14" s="859"/>
      <c r="AT14" s="859"/>
      <c r="AU14" s="847"/>
      <c r="AV14" s="847"/>
      <c r="AW14" s="847"/>
      <c r="AX14" s="847"/>
      <c r="AY14" s="848"/>
      <c r="AZ14" s="252"/>
      <c r="BA14" s="252"/>
      <c r="BB14" s="252"/>
      <c r="BC14" s="252"/>
      <c r="BD14" s="252"/>
      <c r="BE14" s="253"/>
      <c r="BF14" s="253"/>
      <c r="BG14" s="253"/>
      <c r="BH14" s="253"/>
      <c r="BI14" s="253"/>
      <c r="BJ14" s="253"/>
      <c r="BK14" s="253"/>
      <c r="BL14" s="253"/>
      <c r="BM14" s="253"/>
      <c r="BN14" s="253"/>
      <c r="BO14" s="253"/>
      <c r="BP14" s="253"/>
      <c r="BQ14" s="262">
        <v>8</v>
      </c>
      <c r="BR14" s="263"/>
      <c r="BS14" s="860"/>
      <c r="BT14" s="861"/>
      <c r="BU14" s="861"/>
      <c r="BV14" s="861"/>
      <c r="BW14" s="861"/>
      <c r="BX14" s="861"/>
      <c r="BY14" s="861"/>
      <c r="BZ14" s="861"/>
      <c r="CA14" s="861"/>
      <c r="CB14" s="861"/>
      <c r="CC14" s="861"/>
      <c r="CD14" s="861"/>
      <c r="CE14" s="861"/>
      <c r="CF14" s="861"/>
      <c r="CG14" s="862"/>
      <c r="CH14" s="832"/>
      <c r="CI14" s="833"/>
      <c r="CJ14" s="833"/>
      <c r="CK14" s="833"/>
      <c r="CL14" s="834"/>
      <c r="CM14" s="832"/>
      <c r="CN14" s="833"/>
      <c r="CO14" s="833"/>
      <c r="CP14" s="833"/>
      <c r="CQ14" s="834"/>
      <c r="CR14" s="832"/>
      <c r="CS14" s="833"/>
      <c r="CT14" s="833"/>
      <c r="CU14" s="833"/>
      <c r="CV14" s="834"/>
      <c r="CW14" s="832"/>
      <c r="CX14" s="833"/>
      <c r="CY14" s="833"/>
      <c r="CZ14" s="833"/>
      <c r="DA14" s="834"/>
      <c r="DB14" s="832"/>
      <c r="DC14" s="833"/>
      <c r="DD14" s="833"/>
      <c r="DE14" s="833"/>
      <c r="DF14" s="834"/>
      <c r="DG14" s="832"/>
      <c r="DH14" s="833"/>
      <c r="DI14" s="833"/>
      <c r="DJ14" s="833"/>
      <c r="DK14" s="834"/>
      <c r="DL14" s="832"/>
      <c r="DM14" s="833"/>
      <c r="DN14" s="833"/>
      <c r="DO14" s="833"/>
      <c r="DP14" s="834"/>
      <c r="DQ14" s="832"/>
      <c r="DR14" s="833"/>
      <c r="DS14" s="833"/>
      <c r="DT14" s="833"/>
      <c r="DU14" s="834"/>
      <c r="DV14" s="835"/>
      <c r="DW14" s="836"/>
      <c r="DX14" s="836"/>
      <c r="DY14" s="836"/>
      <c r="DZ14" s="837"/>
      <c r="EA14" s="254"/>
    </row>
    <row r="15" spans="1:131" s="255" customFormat="1" ht="26.25" customHeight="1" x14ac:dyDescent="0.15">
      <c r="A15" s="261">
        <v>9</v>
      </c>
      <c r="B15" s="838"/>
      <c r="C15" s="839"/>
      <c r="D15" s="839"/>
      <c r="E15" s="839"/>
      <c r="F15" s="839"/>
      <c r="G15" s="839"/>
      <c r="H15" s="839"/>
      <c r="I15" s="839"/>
      <c r="J15" s="839"/>
      <c r="K15" s="839"/>
      <c r="L15" s="839"/>
      <c r="M15" s="839"/>
      <c r="N15" s="839"/>
      <c r="O15" s="839"/>
      <c r="P15" s="840"/>
      <c r="Q15" s="841"/>
      <c r="R15" s="842"/>
      <c r="S15" s="842"/>
      <c r="T15" s="842"/>
      <c r="U15" s="842"/>
      <c r="V15" s="842"/>
      <c r="W15" s="842"/>
      <c r="X15" s="842"/>
      <c r="Y15" s="842"/>
      <c r="Z15" s="842"/>
      <c r="AA15" s="842"/>
      <c r="AB15" s="842"/>
      <c r="AC15" s="842"/>
      <c r="AD15" s="842"/>
      <c r="AE15" s="843"/>
      <c r="AF15" s="844"/>
      <c r="AG15" s="845"/>
      <c r="AH15" s="845"/>
      <c r="AI15" s="845"/>
      <c r="AJ15" s="846"/>
      <c r="AK15" s="858"/>
      <c r="AL15" s="859"/>
      <c r="AM15" s="859"/>
      <c r="AN15" s="859"/>
      <c r="AO15" s="859"/>
      <c r="AP15" s="859"/>
      <c r="AQ15" s="859"/>
      <c r="AR15" s="859"/>
      <c r="AS15" s="859"/>
      <c r="AT15" s="859"/>
      <c r="AU15" s="847"/>
      <c r="AV15" s="847"/>
      <c r="AW15" s="847"/>
      <c r="AX15" s="847"/>
      <c r="AY15" s="848"/>
      <c r="AZ15" s="252"/>
      <c r="BA15" s="252"/>
      <c r="BB15" s="252"/>
      <c r="BC15" s="252"/>
      <c r="BD15" s="252"/>
      <c r="BE15" s="253"/>
      <c r="BF15" s="253"/>
      <c r="BG15" s="253"/>
      <c r="BH15" s="253"/>
      <c r="BI15" s="253"/>
      <c r="BJ15" s="253"/>
      <c r="BK15" s="253"/>
      <c r="BL15" s="253"/>
      <c r="BM15" s="253"/>
      <c r="BN15" s="253"/>
      <c r="BO15" s="253"/>
      <c r="BP15" s="253"/>
      <c r="BQ15" s="262">
        <v>9</v>
      </c>
      <c r="BR15" s="263"/>
      <c r="BS15" s="860"/>
      <c r="BT15" s="861"/>
      <c r="BU15" s="861"/>
      <c r="BV15" s="861"/>
      <c r="BW15" s="861"/>
      <c r="BX15" s="861"/>
      <c r="BY15" s="861"/>
      <c r="BZ15" s="861"/>
      <c r="CA15" s="861"/>
      <c r="CB15" s="861"/>
      <c r="CC15" s="861"/>
      <c r="CD15" s="861"/>
      <c r="CE15" s="861"/>
      <c r="CF15" s="861"/>
      <c r="CG15" s="862"/>
      <c r="CH15" s="832"/>
      <c r="CI15" s="833"/>
      <c r="CJ15" s="833"/>
      <c r="CK15" s="833"/>
      <c r="CL15" s="834"/>
      <c r="CM15" s="832"/>
      <c r="CN15" s="833"/>
      <c r="CO15" s="833"/>
      <c r="CP15" s="833"/>
      <c r="CQ15" s="834"/>
      <c r="CR15" s="832"/>
      <c r="CS15" s="833"/>
      <c r="CT15" s="833"/>
      <c r="CU15" s="833"/>
      <c r="CV15" s="834"/>
      <c r="CW15" s="832"/>
      <c r="CX15" s="833"/>
      <c r="CY15" s="833"/>
      <c r="CZ15" s="833"/>
      <c r="DA15" s="834"/>
      <c r="DB15" s="832"/>
      <c r="DC15" s="833"/>
      <c r="DD15" s="833"/>
      <c r="DE15" s="833"/>
      <c r="DF15" s="834"/>
      <c r="DG15" s="832"/>
      <c r="DH15" s="833"/>
      <c r="DI15" s="833"/>
      <c r="DJ15" s="833"/>
      <c r="DK15" s="834"/>
      <c r="DL15" s="832"/>
      <c r="DM15" s="833"/>
      <c r="DN15" s="833"/>
      <c r="DO15" s="833"/>
      <c r="DP15" s="834"/>
      <c r="DQ15" s="832"/>
      <c r="DR15" s="833"/>
      <c r="DS15" s="833"/>
      <c r="DT15" s="833"/>
      <c r="DU15" s="834"/>
      <c r="DV15" s="835"/>
      <c r="DW15" s="836"/>
      <c r="DX15" s="836"/>
      <c r="DY15" s="836"/>
      <c r="DZ15" s="837"/>
      <c r="EA15" s="254"/>
    </row>
    <row r="16" spans="1:131" s="255" customFormat="1" ht="26.25" customHeight="1" x14ac:dyDescent="0.15">
      <c r="A16" s="261">
        <v>10</v>
      </c>
      <c r="B16" s="838"/>
      <c r="C16" s="839"/>
      <c r="D16" s="839"/>
      <c r="E16" s="839"/>
      <c r="F16" s="839"/>
      <c r="G16" s="839"/>
      <c r="H16" s="839"/>
      <c r="I16" s="839"/>
      <c r="J16" s="839"/>
      <c r="K16" s="839"/>
      <c r="L16" s="839"/>
      <c r="M16" s="839"/>
      <c r="N16" s="839"/>
      <c r="O16" s="839"/>
      <c r="P16" s="840"/>
      <c r="Q16" s="841"/>
      <c r="R16" s="842"/>
      <c r="S16" s="842"/>
      <c r="T16" s="842"/>
      <c r="U16" s="842"/>
      <c r="V16" s="842"/>
      <c r="W16" s="842"/>
      <c r="X16" s="842"/>
      <c r="Y16" s="842"/>
      <c r="Z16" s="842"/>
      <c r="AA16" s="842"/>
      <c r="AB16" s="842"/>
      <c r="AC16" s="842"/>
      <c r="AD16" s="842"/>
      <c r="AE16" s="843"/>
      <c r="AF16" s="844"/>
      <c r="AG16" s="845"/>
      <c r="AH16" s="845"/>
      <c r="AI16" s="845"/>
      <c r="AJ16" s="846"/>
      <c r="AK16" s="858"/>
      <c r="AL16" s="859"/>
      <c r="AM16" s="859"/>
      <c r="AN16" s="859"/>
      <c r="AO16" s="859"/>
      <c r="AP16" s="859"/>
      <c r="AQ16" s="859"/>
      <c r="AR16" s="859"/>
      <c r="AS16" s="859"/>
      <c r="AT16" s="859"/>
      <c r="AU16" s="847"/>
      <c r="AV16" s="847"/>
      <c r="AW16" s="847"/>
      <c r="AX16" s="847"/>
      <c r="AY16" s="848"/>
      <c r="AZ16" s="252"/>
      <c r="BA16" s="252"/>
      <c r="BB16" s="252"/>
      <c r="BC16" s="252"/>
      <c r="BD16" s="252"/>
      <c r="BE16" s="253"/>
      <c r="BF16" s="253"/>
      <c r="BG16" s="253"/>
      <c r="BH16" s="253"/>
      <c r="BI16" s="253"/>
      <c r="BJ16" s="253"/>
      <c r="BK16" s="253"/>
      <c r="BL16" s="253"/>
      <c r="BM16" s="253"/>
      <c r="BN16" s="253"/>
      <c r="BO16" s="253"/>
      <c r="BP16" s="253"/>
      <c r="BQ16" s="262">
        <v>10</v>
      </c>
      <c r="BR16" s="263"/>
      <c r="BS16" s="860"/>
      <c r="BT16" s="861"/>
      <c r="BU16" s="861"/>
      <c r="BV16" s="861"/>
      <c r="BW16" s="861"/>
      <c r="BX16" s="861"/>
      <c r="BY16" s="861"/>
      <c r="BZ16" s="861"/>
      <c r="CA16" s="861"/>
      <c r="CB16" s="861"/>
      <c r="CC16" s="861"/>
      <c r="CD16" s="861"/>
      <c r="CE16" s="861"/>
      <c r="CF16" s="861"/>
      <c r="CG16" s="862"/>
      <c r="CH16" s="832"/>
      <c r="CI16" s="833"/>
      <c r="CJ16" s="833"/>
      <c r="CK16" s="833"/>
      <c r="CL16" s="834"/>
      <c r="CM16" s="832"/>
      <c r="CN16" s="833"/>
      <c r="CO16" s="833"/>
      <c r="CP16" s="833"/>
      <c r="CQ16" s="834"/>
      <c r="CR16" s="832"/>
      <c r="CS16" s="833"/>
      <c r="CT16" s="833"/>
      <c r="CU16" s="833"/>
      <c r="CV16" s="834"/>
      <c r="CW16" s="832"/>
      <c r="CX16" s="833"/>
      <c r="CY16" s="833"/>
      <c r="CZ16" s="833"/>
      <c r="DA16" s="834"/>
      <c r="DB16" s="832"/>
      <c r="DC16" s="833"/>
      <c r="DD16" s="833"/>
      <c r="DE16" s="833"/>
      <c r="DF16" s="834"/>
      <c r="DG16" s="832"/>
      <c r="DH16" s="833"/>
      <c r="DI16" s="833"/>
      <c r="DJ16" s="833"/>
      <c r="DK16" s="834"/>
      <c r="DL16" s="832"/>
      <c r="DM16" s="833"/>
      <c r="DN16" s="833"/>
      <c r="DO16" s="833"/>
      <c r="DP16" s="834"/>
      <c r="DQ16" s="832"/>
      <c r="DR16" s="833"/>
      <c r="DS16" s="833"/>
      <c r="DT16" s="833"/>
      <c r="DU16" s="834"/>
      <c r="DV16" s="835"/>
      <c r="DW16" s="836"/>
      <c r="DX16" s="836"/>
      <c r="DY16" s="836"/>
      <c r="DZ16" s="837"/>
      <c r="EA16" s="254"/>
    </row>
    <row r="17" spans="1:131" s="255" customFormat="1" ht="26.25" customHeight="1" x14ac:dyDescent="0.15">
      <c r="A17" s="261">
        <v>11</v>
      </c>
      <c r="B17" s="838"/>
      <c r="C17" s="839"/>
      <c r="D17" s="839"/>
      <c r="E17" s="839"/>
      <c r="F17" s="839"/>
      <c r="G17" s="839"/>
      <c r="H17" s="839"/>
      <c r="I17" s="839"/>
      <c r="J17" s="839"/>
      <c r="K17" s="839"/>
      <c r="L17" s="839"/>
      <c r="M17" s="839"/>
      <c r="N17" s="839"/>
      <c r="O17" s="839"/>
      <c r="P17" s="840"/>
      <c r="Q17" s="841"/>
      <c r="R17" s="842"/>
      <c r="S17" s="842"/>
      <c r="T17" s="842"/>
      <c r="U17" s="842"/>
      <c r="V17" s="842"/>
      <c r="W17" s="842"/>
      <c r="X17" s="842"/>
      <c r="Y17" s="842"/>
      <c r="Z17" s="842"/>
      <c r="AA17" s="842"/>
      <c r="AB17" s="842"/>
      <c r="AC17" s="842"/>
      <c r="AD17" s="842"/>
      <c r="AE17" s="843"/>
      <c r="AF17" s="844"/>
      <c r="AG17" s="845"/>
      <c r="AH17" s="845"/>
      <c r="AI17" s="845"/>
      <c r="AJ17" s="846"/>
      <c r="AK17" s="858"/>
      <c r="AL17" s="859"/>
      <c r="AM17" s="859"/>
      <c r="AN17" s="859"/>
      <c r="AO17" s="859"/>
      <c r="AP17" s="859"/>
      <c r="AQ17" s="859"/>
      <c r="AR17" s="859"/>
      <c r="AS17" s="859"/>
      <c r="AT17" s="859"/>
      <c r="AU17" s="847"/>
      <c r="AV17" s="847"/>
      <c r="AW17" s="847"/>
      <c r="AX17" s="847"/>
      <c r="AY17" s="848"/>
      <c r="AZ17" s="252"/>
      <c r="BA17" s="252"/>
      <c r="BB17" s="252"/>
      <c r="BC17" s="252"/>
      <c r="BD17" s="252"/>
      <c r="BE17" s="253"/>
      <c r="BF17" s="253"/>
      <c r="BG17" s="253"/>
      <c r="BH17" s="253"/>
      <c r="BI17" s="253"/>
      <c r="BJ17" s="253"/>
      <c r="BK17" s="253"/>
      <c r="BL17" s="253"/>
      <c r="BM17" s="253"/>
      <c r="BN17" s="253"/>
      <c r="BO17" s="253"/>
      <c r="BP17" s="253"/>
      <c r="BQ17" s="262">
        <v>11</v>
      </c>
      <c r="BR17" s="263"/>
      <c r="BS17" s="860"/>
      <c r="BT17" s="861"/>
      <c r="BU17" s="861"/>
      <c r="BV17" s="861"/>
      <c r="BW17" s="861"/>
      <c r="BX17" s="861"/>
      <c r="BY17" s="861"/>
      <c r="BZ17" s="861"/>
      <c r="CA17" s="861"/>
      <c r="CB17" s="861"/>
      <c r="CC17" s="861"/>
      <c r="CD17" s="861"/>
      <c r="CE17" s="861"/>
      <c r="CF17" s="861"/>
      <c r="CG17" s="862"/>
      <c r="CH17" s="832"/>
      <c r="CI17" s="833"/>
      <c r="CJ17" s="833"/>
      <c r="CK17" s="833"/>
      <c r="CL17" s="834"/>
      <c r="CM17" s="832"/>
      <c r="CN17" s="833"/>
      <c r="CO17" s="833"/>
      <c r="CP17" s="833"/>
      <c r="CQ17" s="834"/>
      <c r="CR17" s="832"/>
      <c r="CS17" s="833"/>
      <c r="CT17" s="833"/>
      <c r="CU17" s="833"/>
      <c r="CV17" s="834"/>
      <c r="CW17" s="832"/>
      <c r="CX17" s="833"/>
      <c r="CY17" s="833"/>
      <c r="CZ17" s="833"/>
      <c r="DA17" s="834"/>
      <c r="DB17" s="832"/>
      <c r="DC17" s="833"/>
      <c r="DD17" s="833"/>
      <c r="DE17" s="833"/>
      <c r="DF17" s="834"/>
      <c r="DG17" s="832"/>
      <c r="DH17" s="833"/>
      <c r="DI17" s="833"/>
      <c r="DJ17" s="833"/>
      <c r="DK17" s="834"/>
      <c r="DL17" s="832"/>
      <c r="DM17" s="833"/>
      <c r="DN17" s="833"/>
      <c r="DO17" s="833"/>
      <c r="DP17" s="834"/>
      <c r="DQ17" s="832"/>
      <c r="DR17" s="833"/>
      <c r="DS17" s="833"/>
      <c r="DT17" s="833"/>
      <c r="DU17" s="834"/>
      <c r="DV17" s="835"/>
      <c r="DW17" s="836"/>
      <c r="DX17" s="836"/>
      <c r="DY17" s="836"/>
      <c r="DZ17" s="837"/>
      <c r="EA17" s="254"/>
    </row>
    <row r="18" spans="1:131" s="255" customFormat="1" ht="26.25" customHeight="1" x14ac:dyDescent="0.15">
      <c r="A18" s="261">
        <v>12</v>
      </c>
      <c r="B18" s="838"/>
      <c r="C18" s="839"/>
      <c r="D18" s="839"/>
      <c r="E18" s="839"/>
      <c r="F18" s="839"/>
      <c r="G18" s="839"/>
      <c r="H18" s="839"/>
      <c r="I18" s="839"/>
      <c r="J18" s="839"/>
      <c r="K18" s="839"/>
      <c r="L18" s="839"/>
      <c r="M18" s="839"/>
      <c r="N18" s="839"/>
      <c r="O18" s="839"/>
      <c r="P18" s="840"/>
      <c r="Q18" s="841"/>
      <c r="R18" s="842"/>
      <c r="S18" s="842"/>
      <c r="T18" s="842"/>
      <c r="U18" s="842"/>
      <c r="V18" s="842"/>
      <c r="W18" s="842"/>
      <c r="X18" s="842"/>
      <c r="Y18" s="842"/>
      <c r="Z18" s="842"/>
      <c r="AA18" s="842"/>
      <c r="AB18" s="842"/>
      <c r="AC18" s="842"/>
      <c r="AD18" s="842"/>
      <c r="AE18" s="843"/>
      <c r="AF18" s="844"/>
      <c r="AG18" s="845"/>
      <c r="AH18" s="845"/>
      <c r="AI18" s="845"/>
      <c r="AJ18" s="846"/>
      <c r="AK18" s="858"/>
      <c r="AL18" s="859"/>
      <c r="AM18" s="859"/>
      <c r="AN18" s="859"/>
      <c r="AO18" s="859"/>
      <c r="AP18" s="859"/>
      <c r="AQ18" s="859"/>
      <c r="AR18" s="859"/>
      <c r="AS18" s="859"/>
      <c r="AT18" s="859"/>
      <c r="AU18" s="847"/>
      <c r="AV18" s="847"/>
      <c r="AW18" s="847"/>
      <c r="AX18" s="847"/>
      <c r="AY18" s="848"/>
      <c r="AZ18" s="252"/>
      <c r="BA18" s="252"/>
      <c r="BB18" s="252"/>
      <c r="BC18" s="252"/>
      <c r="BD18" s="252"/>
      <c r="BE18" s="253"/>
      <c r="BF18" s="253"/>
      <c r="BG18" s="253"/>
      <c r="BH18" s="253"/>
      <c r="BI18" s="253"/>
      <c r="BJ18" s="253"/>
      <c r="BK18" s="253"/>
      <c r="BL18" s="253"/>
      <c r="BM18" s="253"/>
      <c r="BN18" s="253"/>
      <c r="BO18" s="253"/>
      <c r="BP18" s="253"/>
      <c r="BQ18" s="262">
        <v>12</v>
      </c>
      <c r="BR18" s="263"/>
      <c r="BS18" s="860"/>
      <c r="BT18" s="861"/>
      <c r="BU18" s="861"/>
      <c r="BV18" s="861"/>
      <c r="BW18" s="861"/>
      <c r="BX18" s="861"/>
      <c r="BY18" s="861"/>
      <c r="BZ18" s="861"/>
      <c r="CA18" s="861"/>
      <c r="CB18" s="861"/>
      <c r="CC18" s="861"/>
      <c r="CD18" s="861"/>
      <c r="CE18" s="861"/>
      <c r="CF18" s="861"/>
      <c r="CG18" s="862"/>
      <c r="CH18" s="832"/>
      <c r="CI18" s="833"/>
      <c r="CJ18" s="833"/>
      <c r="CK18" s="833"/>
      <c r="CL18" s="834"/>
      <c r="CM18" s="832"/>
      <c r="CN18" s="833"/>
      <c r="CO18" s="833"/>
      <c r="CP18" s="833"/>
      <c r="CQ18" s="834"/>
      <c r="CR18" s="832"/>
      <c r="CS18" s="833"/>
      <c r="CT18" s="833"/>
      <c r="CU18" s="833"/>
      <c r="CV18" s="834"/>
      <c r="CW18" s="832"/>
      <c r="CX18" s="833"/>
      <c r="CY18" s="833"/>
      <c r="CZ18" s="833"/>
      <c r="DA18" s="834"/>
      <c r="DB18" s="832"/>
      <c r="DC18" s="833"/>
      <c r="DD18" s="833"/>
      <c r="DE18" s="833"/>
      <c r="DF18" s="834"/>
      <c r="DG18" s="832"/>
      <c r="DH18" s="833"/>
      <c r="DI18" s="833"/>
      <c r="DJ18" s="833"/>
      <c r="DK18" s="834"/>
      <c r="DL18" s="832"/>
      <c r="DM18" s="833"/>
      <c r="DN18" s="833"/>
      <c r="DO18" s="833"/>
      <c r="DP18" s="834"/>
      <c r="DQ18" s="832"/>
      <c r="DR18" s="833"/>
      <c r="DS18" s="833"/>
      <c r="DT18" s="833"/>
      <c r="DU18" s="834"/>
      <c r="DV18" s="835"/>
      <c r="DW18" s="836"/>
      <c r="DX18" s="836"/>
      <c r="DY18" s="836"/>
      <c r="DZ18" s="837"/>
      <c r="EA18" s="254"/>
    </row>
    <row r="19" spans="1:131" s="255" customFormat="1" ht="26.25" customHeight="1" x14ac:dyDescent="0.15">
      <c r="A19" s="261">
        <v>13</v>
      </c>
      <c r="B19" s="838"/>
      <c r="C19" s="839"/>
      <c r="D19" s="839"/>
      <c r="E19" s="839"/>
      <c r="F19" s="839"/>
      <c r="G19" s="839"/>
      <c r="H19" s="839"/>
      <c r="I19" s="839"/>
      <c r="J19" s="839"/>
      <c r="K19" s="839"/>
      <c r="L19" s="839"/>
      <c r="M19" s="839"/>
      <c r="N19" s="839"/>
      <c r="O19" s="839"/>
      <c r="P19" s="840"/>
      <c r="Q19" s="841"/>
      <c r="R19" s="842"/>
      <c r="S19" s="842"/>
      <c r="T19" s="842"/>
      <c r="U19" s="842"/>
      <c r="V19" s="842"/>
      <c r="W19" s="842"/>
      <c r="X19" s="842"/>
      <c r="Y19" s="842"/>
      <c r="Z19" s="842"/>
      <c r="AA19" s="842"/>
      <c r="AB19" s="842"/>
      <c r="AC19" s="842"/>
      <c r="AD19" s="842"/>
      <c r="AE19" s="843"/>
      <c r="AF19" s="844"/>
      <c r="AG19" s="845"/>
      <c r="AH19" s="845"/>
      <c r="AI19" s="845"/>
      <c r="AJ19" s="846"/>
      <c r="AK19" s="858"/>
      <c r="AL19" s="859"/>
      <c r="AM19" s="859"/>
      <c r="AN19" s="859"/>
      <c r="AO19" s="859"/>
      <c r="AP19" s="859"/>
      <c r="AQ19" s="859"/>
      <c r="AR19" s="859"/>
      <c r="AS19" s="859"/>
      <c r="AT19" s="859"/>
      <c r="AU19" s="847"/>
      <c r="AV19" s="847"/>
      <c r="AW19" s="847"/>
      <c r="AX19" s="847"/>
      <c r="AY19" s="848"/>
      <c r="AZ19" s="252"/>
      <c r="BA19" s="252"/>
      <c r="BB19" s="252"/>
      <c r="BC19" s="252"/>
      <c r="BD19" s="252"/>
      <c r="BE19" s="253"/>
      <c r="BF19" s="253"/>
      <c r="BG19" s="253"/>
      <c r="BH19" s="253"/>
      <c r="BI19" s="253"/>
      <c r="BJ19" s="253"/>
      <c r="BK19" s="253"/>
      <c r="BL19" s="253"/>
      <c r="BM19" s="253"/>
      <c r="BN19" s="253"/>
      <c r="BO19" s="253"/>
      <c r="BP19" s="253"/>
      <c r="BQ19" s="262">
        <v>13</v>
      </c>
      <c r="BR19" s="263"/>
      <c r="BS19" s="860"/>
      <c r="BT19" s="861"/>
      <c r="BU19" s="861"/>
      <c r="BV19" s="861"/>
      <c r="BW19" s="861"/>
      <c r="BX19" s="861"/>
      <c r="BY19" s="861"/>
      <c r="BZ19" s="861"/>
      <c r="CA19" s="861"/>
      <c r="CB19" s="861"/>
      <c r="CC19" s="861"/>
      <c r="CD19" s="861"/>
      <c r="CE19" s="861"/>
      <c r="CF19" s="861"/>
      <c r="CG19" s="862"/>
      <c r="CH19" s="832"/>
      <c r="CI19" s="833"/>
      <c r="CJ19" s="833"/>
      <c r="CK19" s="833"/>
      <c r="CL19" s="834"/>
      <c r="CM19" s="832"/>
      <c r="CN19" s="833"/>
      <c r="CO19" s="833"/>
      <c r="CP19" s="833"/>
      <c r="CQ19" s="834"/>
      <c r="CR19" s="832"/>
      <c r="CS19" s="833"/>
      <c r="CT19" s="833"/>
      <c r="CU19" s="833"/>
      <c r="CV19" s="834"/>
      <c r="CW19" s="832"/>
      <c r="CX19" s="833"/>
      <c r="CY19" s="833"/>
      <c r="CZ19" s="833"/>
      <c r="DA19" s="834"/>
      <c r="DB19" s="832"/>
      <c r="DC19" s="833"/>
      <c r="DD19" s="833"/>
      <c r="DE19" s="833"/>
      <c r="DF19" s="834"/>
      <c r="DG19" s="832"/>
      <c r="DH19" s="833"/>
      <c r="DI19" s="833"/>
      <c r="DJ19" s="833"/>
      <c r="DK19" s="834"/>
      <c r="DL19" s="832"/>
      <c r="DM19" s="833"/>
      <c r="DN19" s="833"/>
      <c r="DO19" s="833"/>
      <c r="DP19" s="834"/>
      <c r="DQ19" s="832"/>
      <c r="DR19" s="833"/>
      <c r="DS19" s="833"/>
      <c r="DT19" s="833"/>
      <c r="DU19" s="834"/>
      <c r="DV19" s="835"/>
      <c r="DW19" s="836"/>
      <c r="DX19" s="836"/>
      <c r="DY19" s="836"/>
      <c r="DZ19" s="837"/>
      <c r="EA19" s="254"/>
    </row>
    <row r="20" spans="1:131" s="255" customFormat="1" ht="26.25" customHeight="1" x14ac:dyDescent="0.15">
      <c r="A20" s="261">
        <v>14</v>
      </c>
      <c r="B20" s="838"/>
      <c r="C20" s="839"/>
      <c r="D20" s="839"/>
      <c r="E20" s="839"/>
      <c r="F20" s="839"/>
      <c r="G20" s="839"/>
      <c r="H20" s="839"/>
      <c r="I20" s="839"/>
      <c r="J20" s="839"/>
      <c r="K20" s="839"/>
      <c r="L20" s="839"/>
      <c r="M20" s="839"/>
      <c r="N20" s="839"/>
      <c r="O20" s="839"/>
      <c r="P20" s="840"/>
      <c r="Q20" s="841"/>
      <c r="R20" s="842"/>
      <c r="S20" s="842"/>
      <c r="T20" s="842"/>
      <c r="U20" s="842"/>
      <c r="V20" s="842"/>
      <c r="W20" s="842"/>
      <c r="X20" s="842"/>
      <c r="Y20" s="842"/>
      <c r="Z20" s="842"/>
      <c r="AA20" s="842"/>
      <c r="AB20" s="842"/>
      <c r="AC20" s="842"/>
      <c r="AD20" s="842"/>
      <c r="AE20" s="843"/>
      <c r="AF20" s="844"/>
      <c r="AG20" s="845"/>
      <c r="AH20" s="845"/>
      <c r="AI20" s="845"/>
      <c r="AJ20" s="846"/>
      <c r="AK20" s="858"/>
      <c r="AL20" s="859"/>
      <c r="AM20" s="859"/>
      <c r="AN20" s="859"/>
      <c r="AO20" s="859"/>
      <c r="AP20" s="859"/>
      <c r="AQ20" s="859"/>
      <c r="AR20" s="859"/>
      <c r="AS20" s="859"/>
      <c r="AT20" s="859"/>
      <c r="AU20" s="847"/>
      <c r="AV20" s="847"/>
      <c r="AW20" s="847"/>
      <c r="AX20" s="847"/>
      <c r="AY20" s="848"/>
      <c r="AZ20" s="252"/>
      <c r="BA20" s="252"/>
      <c r="BB20" s="252"/>
      <c r="BC20" s="252"/>
      <c r="BD20" s="252"/>
      <c r="BE20" s="253"/>
      <c r="BF20" s="253"/>
      <c r="BG20" s="253"/>
      <c r="BH20" s="253"/>
      <c r="BI20" s="253"/>
      <c r="BJ20" s="253"/>
      <c r="BK20" s="253"/>
      <c r="BL20" s="253"/>
      <c r="BM20" s="253"/>
      <c r="BN20" s="253"/>
      <c r="BO20" s="253"/>
      <c r="BP20" s="253"/>
      <c r="BQ20" s="262">
        <v>14</v>
      </c>
      <c r="BR20" s="263"/>
      <c r="BS20" s="860"/>
      <c r="BT20" s="861"/>
      <c r="BU20" s="861"/>
      <c r="BV20" s="861"/>
      <c r="BW20" s="861"/>
      <c r="BX20" s="861"/>
      <c r="BY20" s="861"/>
      <c r="BZ20" s="861"/>
      <c r="CA20" s="861"/>
      <c r="CB20" s="861"/>
      <c r="CC20" s="861"/>
      <c r="CD20" s="861"/>
      <c r="CE20" s="861"/>
      <c r="CF20" s="861"/>
      <c r="CG20" s="862"/>
      <c r="CH20" s="832"/>
      <c r="CI20" s="833"/>
      <c r="CJ20" s="833"/>
      <c r="CK20" s="833"/>
      <c r="CL20" s="834"/>
      <c r="CM20" s="832"/>
      <c r="CN20" s="833"/>
      <c r="CO20" s="833"/>
      <c r="CP20" s="833"/>
      <c r="CQ20" s="834"/>
      <c r="CR20" s="832"/>
      <c r="CS20" s="833"/>
      <c r="CT20" s="833"/>
      <c r="CU20" s="833"/>
      <c r="CV20" s="834"/>
      <c r="CW20" s="832"/>
      <c r="CX20" s="833"/>
      <c r="CY20" s="833"/>
      <c r="CZ20" s="833"/>
      <c r="DA20" s="834"/>
      <c r="DB20" s="832"/>
      <c r="DC20" s="833"/>
      <c r="DD20" s="833"/>
      <c r="DE20" s="833"/>
      <c r="DF20" s="834"/>
      <c r="DG20" s="832"/>
      <c r="DH20" s="833"/>
      <c r="DI20" s="833"/>
      <c r="DJ20" s="833"/>
      <c r="DK20" s="834"/>
      <c r="DL20" s="832"/>
      <c r="DM20" s="833"/>
      <c r="DN20" s="833"/>
      <c r="DO20" s="833"/>
      <c r="DP20" s="834"/>
      <c r="DQ20" s="832"/>
      <c r="DR20" s="833"/>
      <c r="DS20" s="833"/>
      <c r="DT20" s="833"/>
      <c r="DU20" s="834"/>
      <c r="DV20" s="835"/>
      <c r="DW20" s="836"/>
      <c r="DX20" s="836"/>
      <c r="DY20" s="836"/>
      <c r="DZ20" s="837"/>
      <c r="EA20" s="254"/>
    </row>
    <row r="21" spans="1:131" s="255" customFormat="1" ht="26.25" customHeight="1" thickBot="1" x14ac:dyDescent="0.2">
      <c r="A21" s="261">
        <v>15</v>
      </c>
      <c r="B21" s="838"/>
      <c r="C21" s="839"/>
      <c r="D21" s="839"/>
      <c r="E21" s="839"/>
      <c r="F21" s="839"/>
      <c r="G21" s="839"/>
      <c r="H21" s="839"/>
      <c r="I21" s="839"/>
      <c r="J21" s="839"/>
      <c r="K21" s="839"/>
      <c r="L21" s="839"/>
      <c r="M21" s="839"/>
      <c r="N21" s="839"/>
      <c r="O21" s="839"/>
      <c r="P21" s="840"/>
      <c r="Q21" s="841"/>
      <c r="R21" s="842"/>
      <c r="S21" s="842"/>
      <c r="T21" s="842"/>
      <c r="U21" s="842"/>
      <c r="V21" s="842"/>
      <c r="W21" s="842"/>
      <c r="X21" s="842"/>
      <c r="Y21" s="842"/>
      <c r="Z21" s="842"/>
      <c r="AA21" s="842"/>
      <c r="AB21" s="842"/>
      <c r="AC21" s="842"/>
      <c r="AD21" s="842"/>
      <c r="AE21" s="843"/>
      <c r="AF21" s="844"/>
      <c r="AG21" s="845"/>
      <c r="AH21" s="845"/>
      <c r="AI21" s="845"/>
      <c r="AJ21" s="846"/>
      <c r="AK21" s="858"/>
      <c r="AL21" s="859"/>
      <c r="AM21" s="859"/>
      <c r="AN21" s="859"/>
      <c r="AO21" s="859"/>
      <c r="AP21" s="859"/>
      <c r="AQ21" s="859"/>
      <c r="AR21" s="859"/>
      <c r="AS21" s="859"/>
      <c r="AT21" s="859"/>
      <c r="AU21" s="847"/>
      <c r="AV21" s="847"/>
      <c r="AW21" s="847"/>
      <c r="AX21" s="847"/>
      <c r="AY21" s="848"/>
      <c r="AZ21" s="252"/>
      <c r="BA21" s="252"/>
      <c r="BB21" s="252"/>
      <c r="BC21" s="252"/>
      <c r="BD21" s="252"/>
      <c r="BE21" s="253"/>
      <c r="BF21" s="253"/>
      <c r="BG21" s="253"/>
      <c r="BH21" s="253"/>
      <c r="BI21" s="253"/>
      <c r="BJ21" s="253"/>
      <c r="BK21" s="253"/>
      <c r="BL21" s="253"/>
      <c r="BM21" s="253"/>
      <c r="BN21" s="253"/>
      <c r="BO21" s="253"/>
      <c r="BP21" s="253"/>
      <c r="BQ21" s="262">
        <v>15</v>
      </c>
      <c r="BR21" s="263"/>
      <c r="BS21" s="860"/>
      <c r="BT21" s="861"/>
      <c r="BU21" s="861"/>
      <c r="BV21" s="861"/>
      <c r="BW21" s="861"/>
      <c r="BX21" s="861"/>
      <c r="BY21" s="861"/>
      <c r="BZ21" s="861"/>
      <c r="CA21" s="861"/>
      <c r="CB21" s="861"/>
      <c r="CC21" s="861"/>
      <c r="CD21" s="861"/>
      <c r="CE21" s="861"/>
      <c r="CF21" s="861"/>
      <c r="CG21" s="862"/>
      <c r="CH21" s="832"/>
      <c r="CI21" s="833"/>
      <c r="CJ21" s="833"/>
      <c r="CK21" s="833"/>
      <c r="CL21" s="834"/>
      <c r="CM21" s="832"/>
      <c r="CN21" s="833"/>
      <c r="CO21" s="833"/>
      <c r="CP21" s="833"/>
      <c r="CQ21" s="834"/>
      <c r="CR21" s="832"/>
      <c r="CS21" s="833"/>
      <c r="CT21" s="833"/>
      <c r="CU21" s="833"/>
      <c r="CV21" s="834"/>
      <c r="CW21" s="832"/>
      <c r="CX21" s="833"/>
      <c r="CY21" s="833"/>
      <c r="CZ21" s="833"/>
      <c r="DA21" s="834"/>
      <c r="DB21" s="832"/>
      <c r="DC21" s="833"/>
      <c r="DD21" s="833"/>
      <c r="DE21" s="833"/>
      <c r="DF21" s="834"/>
      <c r="DG21" s="832"/>
      <c r="DH21" s="833"/>
      <c r="DI21" s="833"/>
      <c r="DJ21" s="833"/>
      <c r="DK21" s="834"/>
      <c r="DL21" s="832"/>
      <c r="DM21" s="833"/>
      <c r="DN21" s="833"/>
      <c r="DO21" s="833"/>
      <c r="DP21" s="834"/>
      <c r="DQ21" s="832"/>
      <c r="DR21" s="833"/>
      <c r="DS21" s="833"/>
      <c r="DT21" s="833"/>
      <c r="DU21" s="834"/>
      <c r="DV21" s="835"/>
      <c r="DW21" s="836"/>
      <c r="DX21" s="836"/>
      <c r="DY21" s="836"/>
      <c r="DZ21" s="837"/>
      <c r="EA21" s="254"/>
    </row>
    <row r="22" spans="1:131" s="255" customFormat="1" ht="26.25" customHeight="1" x14ac:dyDescent="0.15">
      <c r="A22" s="261">
        <v>16</v>
      </c>
      <c r="B22" s="838"/>
      <c r="C22" s="839"/>
      <c r="D22" s="839"/>
      <c r="E22" s="839"/>
      <c r="F22" s="839"/>
      <c r="G22" s="839"/>
      <c r="H22" s="839"/>
      <c r="I22" s="839"/>
      <c r="J22" s="839"/>
      <c r="K22" s="839"/>
      <c r="L22" s="839"/>
      <c r="M22" s="839"/>
      <c r="N22" s="839"/>
      <c r="O22" s="839"/>
      <c r="P22" s="840"/>
      <c r="Q22" s="873"/>
      <c r="R22" s="874"/>
      <c r="S22" s="874"/>
      <c r="T22" s="874"/>
      <c r="U22" s="874"/>
      <c r="V22" s="874"/>
      <c r="W22" s="874"/>
      <c r="X22" s="874"/>
      <c r="Y22" s="874"/>
      <c r="Z22" s="874"/>
      <c r="AA22" s="874"/>
      <c r="AB22" s="874"/>
      <c r="AC22" s="874"/>
      <c r="AD22" s="874"/>
      <c r="AE22" s="875"/>
      <c r="AF22" s="844"/>
      <c r="AG22" s="845"/>
      <c r="AH22" s="845"/>
      <c r="AI22" s="845"/>
      <c r="AJ22" s="846"/>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3"/>
      <c r="BF22" s="253"/>
      <c r="BG22" s="253"/>
      <c r="BH22" s="253"/>
      <c r="BI22" s="253"/>
      <c r="BJ22" s="253"/>
      <c r="BK22" s="253"/>
      <c r="BL22" s="253"/>
      <c r="BM22" s="253"/>
      <c r="BN22" s="253"/>
      <c r="BO22" s="253"/>
      <c r="BP22" s="253"/>
      <c r="BQ22" s="262">
        <v>16</v>
      </c>
      <c r="BR22" s="263"/>
      <c r="BS22" s="860"/>
      <c r="BT22" s="861"/>
      <c r="BU22" s="861"/>
      <c r="BV22" s="861"/>
      <c r="BW22" s="861"/>
      <c r="BX22" s="861"/>
      <c r="BY22" s="861"/>
      <c r="BZ22" s="861"/>
      <c r="CA22" s="861"/>
      <c r="CB22" s="861"/>
      <c r="CC22" s="861"/>
      <c r="CD22" s="861"/>
      <c r="CE22" s="861"/>
      <c r="CF22" s="861"/>
      <c r="CG22" s="862"/>
      <c r="CH22" s="832"/>
      <c r="CI22" s="833"/>
      <c r="CJ22" s="833"/>
      <c r="CK22" s="833"/>
      <c r="CL22" s="834"/>
      <c r="CM22" s="832"/>
      <c r="CN22" s="833"/>
      <c r="CO22" s="833"/>
      <c r="CP22" s="833"/>
      <c r="CQ22" s="834"/>
      <c r="CR22" s="832"/>
      <c r="CS22" s="833"/>
      <c r="CT22" s="833"/>
      <c r="CU22" s="833"/>
      <c r="CV22" s="834"/>
      <c r="CW22" s="832"/>
      <c r="CX22" s="833"/>
      <c r="CY22" s="833"/>
      <c r="CZ22" s="833"/>
      <c r="DA22" s="834"/>
      <c r="DB22" s="832"/>
      <c r="DC22" s="833"/>
      <c r="DD22" s="833"/>
      <c r="DE22" s="833"/>
      <c r="DF22" s="834"/>
      <c r="DG22" s="832"/>
      <c r="DH22" s="833"/>
      <c r="DI22" s="833"/>
      <c r="DJ22" s="833"/>
      <c r="DK22" s="834"/>
      <c r="DL22" s="832"/>
      <c r="DM22" s="833"/>
      <c r="DN22" s="833"/>
      <c r="DO22" s="833"/>
      <c r="DP22" s="834"/>
      <c r="DQ22" s="832"/>
      <c r="DR22" s="833"/>
      <c r="DS22" s="833"/>
      <c r="DT22" s="833"/>
      <c r="DU22" s="834"/>
      <c r="DV22" s="835"/>
      <c r="DW22" s="836"/>
      <c r="DX22" s="836"/>
      <c r="DY22" s="836"/>
      <c r="DZ22" s="837"/>
      <c r="EA22" s="254"/>
    </row>
    <row r="23" spans="1:131" s="255" customFormat="1" ht="26.25" customHeight="1" thickBot="1" x14ac:dyDescent="0.2">
      <c r="A23" s="264" t="s">
        <v>388</v>
      </c>
      <c r="B23" s="876" t="s">
        <v>389</v>
      </c>
      <c r="C23" s="877"/>
      <c r="D23" s="877"/>
      <c r="E23" s="877"/>
      <c r="F23" s="877"/>
      <c r="G23" s="877"/>
      <c r="H23" s="877"/>
      <c r="I23" s="877"/>
      <c r="J23" s="877"/>
      <c r="K23" s="877"/>
      <c r="L23" s="877"/>
      <c r="M23" s="877"/>
      <c r="N23" s="877"/>
      <c r="O23" s="877"/>
      <c r="P23" s="878"/>
      <c r="Q23" s="879">
        <v>7374</v>
      </c>
      <c r="R23" s="880"/>
      <c r="S23" s="880"/>
      <c r="T23" s="880"/>
      <c r="U23" s="880"/>
      <c r="V23" s="880">
        <v>7268</v>
      </c>
      <c r="W23" s="880"/>
      <c r="X23" s="880"/>
      <c r="Y23" s="880"/>
      <c r="Z23" s="880"/>
      <c r="AA23" s="880">
        <v>106</v>
      </c>
      <c r="AB23" s="880"/>
      <c r="AC23" s="880"/>
      <c r="AD23" s="880"/>
      <c r="AE23" s="881"/>
      <c r="AF23" s="882">
        <v>91</v>
      </c>
      <c r="AG23" s="880"/>
      <c r="AH23" s="880"/>
      <c r="AI23" s="880"/>
      <c r="AJ23" s="883"/>
      <c r="AK23" s="884"/>
      <c r="AL23" s="885"/>
      <c r="AM23" s="885"/>
      <c r="AN23" s="885"/>
      <c r="AO23" s="885"/>
      <c r="AP23" s="880">
        <v>6532</v>
      </c>
      <c r="AQ23" s="880"/>
      <c r="AR23" s="880"/>
      <c r="AS23" s="880"/>
      <c r="AT23" s="880"/>
      <c r="AU23" s="886"/>
      <c r="AV23" s="886"/>
      <c r="AW23" s="886"/>
      <c r="AX23" s="886"/>
      <c r="AY23" s="887"/>
      <c r="AZ23" s="895" t="s">
        <v>390</v>
      </c>
      <c r="BA23" s="896"/>
      <c r="BB23" s="896"/>
      <c r="BC23" s="896"/>
      <c r="BD23" s="897"/>
      <c r="BE23" s="253"/>
      <c r="BF23" s="253"/>
      <c r="BG23" s="253"/>
      <c r="BH23" s="253"/>
      <c r="BI23" s="253"/>
      <c r="BJ23" s="253"/>
      <c r="BK23" s="253"/>
      <c r="BL23" s="253"/>
      <c r="BM23" s="253"/>
      <c r="BN23" s="253"/>
      <c r="BO23" s="253"/>
      <c r="BP23" s="253"/>
      <c r="BQ23" s="262">
        <v>17</v>
      </c>
      <c r="BR23" s="263"/>
      <c r="BS23" s="860"/>
      <c r="BT23" s="861"/>
      <c r="BU23" s="861"/>
      <c r="BV23" s="861"/>
      <c r="BW23" s="861"/>
      <c r="BX23" s="861"/>
      <c r="BY23" s="861"/>
      <c r="BZ23" s="861"/>
      <c r="CA23" s="861"/>
      <c r="CB23" s="861"/>
      <c r="CC23" s="861"/>
      <c r="CD23" s="861"/>
      <c r="CE23" s="861"/>
      <c r="CF23" s="861"/>
      <c r="CG23" s="862"/>
      <c r="CH23" s="832"/>
      <c r="CI23" s="833"/>
      <c r="CJ23" s="833"/>
      <c r="CK23" s="833"/>
      <c r="CL23" s="834"/>
      <c r="CM23" s="832"/>
      <c r="CN23" s="833"/>
      <c r="CO23" s="833"/>
      <c r="CP23" s="833"/>
      <c r="CQ23" s="834"/>
      <c r="CR23" s="832"/>
      <c r="CS23" s="833"/>
      <c r="CT23" s="833"/>
      <c r="CU23" s="833"/>
      <c r="CV23" s="834"/>
      <c r="CW23" s="832"/>
      <c r="CX23" s="833"/>
      <c r="CY23" s="833"/>
      <c r="CZ23" s="833"/>
      <c r="DA23" s="834"/>
      <c r="DB23" s="832"/>
      <c r="DC23" s="833"/>
      <c r="DD23" s="833"/>
      <c r="DE23" s="833"/>
      <c r="DF23" s="834"/>
      <c r="DG23" s="832"/>
      <c r="DH23" s="833"/>
      <c r="DI23" s="833"/>
      <c r="DJ23" s="833"/>
      <c r="DK23" s="834"/>
      <c r="DL23" s="832"/>
      <c r="DM23" s="833"/>
      <c r="DN23" s="833"/>
      <c r="DO23" s="833"/>
      <c r="DP23" s="834"/>
      <c r="DQ23" s="832"/>
      <c r="DR23" s="833"/>
      <c r="DS23" s="833"/>
      <c r="DT23" s="833"/>
      <c r="DU23" s="834"/>
      <c r="DV23" s="835"/>
      <c r="DW23" s="836"/>
      <c r="DX23" s="836"/>
      <c r="DY23" s="836"/>
      <c r="DZ23" s="837"/>
      <c r="EA23" s="254"/>
    </row>
    <row r="24" spans="1:131" s="255"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2"/>
      <c r="BA24" s="252"/>
      <c r="BB24" s="252"/>
      <c r="BC24" s="252"/>
      <c r="BD24" s="252"/>
      <c r="BE24" s="253"/>
      <c r="BF24" s="253"/>
      <c r="BG24" s="253"/>
      <c r="BH24" s="253"/>
      <c r="BI24" s="253"/>
      <c r="BJ24" s="253"/>
      <c r="BK24" s="253"/>
      <c r="BL24" s="253"/>
      <c r="BM24" s="253"/>
      <c r="BN24" s="253"/>
      <c r="BO24" s="253"/>
      <c r="BP24" s="253"/>
      <c r="BQ24" s="262">
        <v>18</v>
      </c>
      <c r="BR24" s="263"/>
      <c r="BS24" s="860"/>
      <c r="BT24" s="861"/>
      <c r="BU24" s="861"/>
      <c r="BV24" s="861"/>
      <c r="BW24" s="861"/>
      <c r="BX24" s="861"/>
      <c r="BY24" s="861"/>
      <c r="BZ24" s="861"/>
      <c r="CA24" s="861"/>
      <c r="CB24" s="861"/>
      <c r="CC24" s="861"/>
      <c r="CD24" s="861"/>
      <c r="CE24" s="861"/>
      <c r="CF24" s="861"/>
      <c r="CG24" s="862"/>
      <c r="CH24" s="832"/>
      <c r="CI24" s="833"/>
      <c r="CJ24" s="833"/>
      <c r="CK24" s="833"/>
      <c r="CL24" s="834"/>
      <c r="CM24" s="832"/>
      <c r="CN24" s="833"/>
      <c r="CO24" s="833"/>
      <c r="CP24" s="833"/>
      <c r="CQ24" s="834"/>
      <c r="CR24" s="832"/>
      <c r="CS24" s="833"/>
      <c r="CT24" s="833"/>
      <c r="CU24" s="833"/>
      <c r="CV24" s="834"/>
      <c r="CW24" s="832"/>
      <c r="CX24" s="833"/>
      <c r="CY24" s="833"/>
      <c r="CZ24" s="833"/>
      <c r="DA24" s="834"/>
      <c r="DB24" s="832"/>
      <c r="DC24" s="833"/>
      <c r="DD24" s="833"/>
      <c r="DE24" s="833"/>
      <c r="DF24" s="834"/>
      <c r="DG24" s="832"/>
      <c r="DH24" s="833"/>
      <c r="DI24" s="833"/>
      <c r="DJ24" s="833"/>
      <c r="DK24" s="834"/>
      <c r="DL24" s="832"/>
      <c r="DM24" s="833"/>
      <c r="DN24" s="833"/>
      <c r="DO24" s="833"/>
      <c r="DP24" s="834"/>
      <c r="DQ24" s="832"/>
      <c r="DR24" s="833"/>
      <c r="DS24" s="833"/>
      <c r="DT24" s="833"/>
      <c r="DU24" s="834"/>
      <c r="DV24" s="835"/>
      <c r="DW24" s="836"/>
      <c r="DX24" s="836"/>
      <c r="DY24" s="836"/>
      <c r="DZ24" s="837"/>
      <c r="EA24" s="254"/>
    </row>
    <row r="25" spans="1:131" s="247" customFormat="1" ht="26.25" customHeight="1" thickBot="1" x14ac:dyDescent="0.2">
      <c r="A25" s="852" t="s">
        <v>392</v>
      </c>
      <c r="B25" s="852"/>
      <c r="C25" s="852"/>
      <c r="D25" s="852"/>
      <c r="E25" s="852"/>
      <c r="F25" s="852"/>
      <c r="G25" s="852"/>
      <c r="H25" s="852"/>
      <c r="I25" s="852"/>
      <c r="J25" s="852"/>
      <c r="K25" s="852"/>
      <c r="L25" s="852"/>
      <c r="M25" s="852"/>
      <c r="N25" s="852"/>
      <c r="O25" s="852"/>
      <c r="P25" s="852"/>
      <c r="Q25" s="852"/>
      <c r="R25" s="852"/>
      <c r="S25" s="852"/>
      <c r="T25" s="852"/>
      <c r="U25" s="852"/>
      <c r="V25" s="852"/>
      <c r="W25" s="852"/>
      <c r="X25" s="852"/>
      <c r="Y25" s="852"/>
      <c r="Z25" s="852"/>
      <c r="AA25" s="852"/>
      <c r="AB25" s="852"/>
      <c r="AC25" s="852"/>
      <c r="AD25" s="852"/>
      <c r="AE25" s="852"/>
      <c r="AF25" s="852"/>
      <c r="AG25" s="852"/>
      <c r="AH25" s="852"/>
      <c r="AI25" s="852"/>
      <c r="AJ25" s="852"/>
      <c r="AK25" s="852"/>
      <c r="AL25" s="852"/>
      <c r="AM25" s="852"/>
      <c r="AN25" s="852"/>
      <c r="AO25" s="852"/>
      <c r="AP25" s="852"/>
      <c r="AQ25" s="852"/>
      <c r="AR25" s="852"/>
      <c r="AS25" s="852"/>
      <c r="AT25" s="852"/>
      <c r="AU25" s="852"/>
      <c r="AV25" s="852"/>
      <c r="AW25" s="852"/>
      <c r="AX25" s="852"/>
      <c r="AY25" s="852"/>
      <c r="AZ25" s="852"/>
      <c r="BA25" s="852"/>
      <c r="BB25" s="852"/>
      <c r="BC25" s="852"/>
      <c r="BD25" s="852"/>
      <c r="BE25" s="852"/>
      <c r="BF25" s="852"/>
      <c r="BG25" s="852"/>
      <c r="BH25" s="852"/>
      <c r="BI25" s="852"/>
      <c r="BJ25" s="252"/>
      <c r="BK25" s="252"/>
      <c r="BL25" s="252"/>
      <c r="BM25" s="252"/>
      <c r="BN25" s="252"/>
      <c r="BO25" s="265"/>
      <c r="BP25" s="265"/>
      <c r="BQ25" s="262">
        <v>19</v>
      </c>
      <c r="BR25" s="263"/>
      <c r="BS25" s="860"/>
      <c r="BT25" s="861"/>
      <c r="BU25" s="861"/>
      <c r="BV25" s="861"/>
      <c r="BW25" s="861"/>
      <c r="BX25" s="861"/>
      <c r="BY25" s="861"/>
      <c r="BZ25" s="861"/>
      <c r="CA25" s="861"/>
      <c r="CB25" s="861"/>
      <c r="CC25" s="861"/>
      <c r="CD25" s="861"/>
      <c r="CE25" s="861"/>
      <c r="CF25" s="861"/>
      <c r="CG25" s="862"/>
      <c r="CH25" s="832"/>
      <c r="CI25" s="833"/>
      <c r="CJ25" s="833"/>
      <c r="CK25" s="833"/>
      <c r="CL25" s="834"/>
      <c r="CM25" s="832"/>
      <c r="CN25" s="833"/>
      <c r="CO25" s="833"/>
      <c r="CP25" s="833"/>
      <c r="CQ25" s="834"/>
      <c r="CR25" s="832"/>
      <c r="CS25" s="833"/>
      <c r="CT25" s="833"/>
      <c r="CU25" s="833"/>
      <c r="CV25" s="834"/>
      <c r="CW25" s="832"/>
      <c r="CX25" s="833"/>
      <c r="CY25" s="833"/>
      <c r="CZ25" s="833"/>
      <c r="DA25" s="834"/>
      <c r="DB25" s="832"/>
      <c r="DC25" s="833"/>
      <c r="DD25" s="833"/>
      <c r="DE25" s="833"/>
      <c r="DF25" s="834"/>
      <c r="DG25" s="832"/>
      <c r="DH25" s="833"/>
      <c r="DI25" s="833"/>
      <c r="DJ25" s="833"/>
      <c r="DK25" s="834"/>
      <c r="DL25" s="832"/>
      <c r="DM25" s="833"/>
      <c r="DN25" s="833"/>
      <c r="DO25" s="833"/>
      <c r="DP25" s="834"/>
      <c r="DQ25" s="832"/>
      <c r="DR25" s="833"/>
      <c r="DS25" s="833"/>
      <c r="DT25" s="833"/>
      <c r="DU25" s="834"/>
      <c r="DV25" s="835"/>
      <c r="DW25" s="836"/>
      <c r="DX25" s="836"/>
      <c r="DY25" s="836"/>
      <c r="DZ25" s="837"/>
      <c r="EA25" s="246"/>
    </row>
    <row r="26" spans="1:131" s="247" customFormat="1" ht="26.25" customHeight="1" x14ac:dyDescent="0.15">
      <c r="A26" s="826" t="s">
        <v>369</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376</v>
      </c>
      <c r="BF26" s="804"/>
      <c r="BG26" s="804"/>
      <c r="BH26" s="804"/>
      <c r="BI26" s="815"/>
      <c r="BJ26" s="252"/>
      <c r="BK26" s="252"/>
      <c r="BL26" s="252"/>
      <c r="BM26" s="252"/>
      <c r="BN26" s="252"/>
      <c r="BO26" s="265"/>
      <c r="BP26" s="265"/>
      <c r="BQ26" s="262">
        <v>20</v>
      </c>
      <c r="BR26" s="263"/>
      <c r="BS26" s="860"/>
      <c r="BT26" s="861"/>
      <c r="BU26" s="861"/>
      <c r="BV26" s="861"/>
      <c r="BW26" s="861"/>
      <c r="BX26" s="861"/>
      <c r="BY26" s="861"/>
      <c r="BZ26" s="861"/>
      <c r="CA26" s="861"/>
      <c r="CB26" s="861"/>
      <c r="CC26" s="861"/>
      <c r="CD26" s="861"/>
      <c r="CE26" s="861"/>
      <c r="CF26" s="861"/>
      <c r="CG26" s="862"/>
      <c r="CH26" s="832"/>
      <c r="CI26" s="833"/>
      <c r="CJ26" s="833"/>
      <c r="CK26" s="833"/>
      <c r="CL26" s="834"/>
      <c r="CM26" s="832"/>
      <c r="CN26" s="833"/>
      <c r="CO26" s="833"/>
      <c r="CP26" s="833"/>
      <c r="CQ26" s="834"/>
      <c r="CR26" s="832"/>
      <c r="CS26" s="833"/>
      <c r="CT26" s="833"/>
      <c r="CU26" s="833"/>
      <c r="CV26" s="834"/>
      <c r="CW26" s="832"/>
      <c r="CX26" s="833"/>
      <c r="CY26" s="833"/>
      <c r="CZ26" s="833"/>
      <c r="DA26" s="834"/>
      <c r="DB26" s="832"/>
      <c r="DC26" s="833"/>
      <c r="DD26" s="833"/>
      <c r="DE26" s="833"/>
      <c r="DF26" s="834"/>
      <c r="DG26" s="832"/>
      <c r="DH26" s="833"/>
      <c r="DI26" s="833"/>
      <c r="DJ26" s="833"/>
      <c r="DK26" s="834"/>
      <c r="DL26" s="832"/>
      <c r="DM26" s="833"/>
      <c r="DN26" s="833"/>
      <c r="DO26" s="833"/>
      <c r="DP26" s="834"/>
      <c r="DQ26" s="832"/>
      <c r="DR26" s="833"/>
      <c r="DS26" s="833"/>
      <c r="DT26" s="833"/>
      <c r="DU26" s="834"/>
      <c r="DV26" s="835"/>
      <c r="DW26" s="836"/>
      <c r="DX26" s="836"/>
      <c r="DY26" s="836"/>
      <c r="DZ26" s="837"/>
      <c r="EA26" s="246"/>
    </row>
    <row r="27" spans="1:131" s="247"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2"/>
      <c r="BK27" s="252"/>
      <c r="BL27" s="252"/>
      <c r="BM27" s="252"/>
      <c r="BN27" s="252"/>
      <c r="BO27" s="265"/>
      <c r="BP27" s="265"/>
      <c r="BQ27" s="262">
        <v>21</v>
      </c>
      <c r="BR27" s="263"/>
      <c r="BS27" s="860"/>
      <c r="BT27" s="861"/>
      <c r="BU27" s="861"/>
      <c r="BV27" s="861"/>
      <c r="BW27" s="861"/>
      <c r="BX27" s="861"/>
      <c r="BY27" s="861"/>
      <c r="BZ27" s="861"/>
      <c r="CA27" s="861"/>
      <c r="CB27" s="861"/>
      <c r="CC27" s="861"/>
      <c r="CD27" s="861"/>
      <c r="CE27" s="861"/>
      <c r="CF27" s="861"/>
      <c r="CG27" s="862"/>
      <c r="CH27" s="832"/>
      <c r="CI27" s="833"/>
      <c r="CJ27" s="833"/>
      <c r="CK27" s="833"/>
      <c r="CL27" s="834"/>
      <c r="CM27" s="832"/>
      <c r="CN27" s="833"/>
      <c r="CO27" s="833"/>
      <c r="CP27" s="833"/>
      <c r="CQ27" s="834"/>
      <c r="CR27" s="832"/>
      <c r="CS27" s="833"/>
      <c r="CT27" s="833"/>
      <c r="CU27" s="833"/>
      <c r="CV27" s="834"/>
      <c r="CW27" s="832"/>
      <c r="CX27" s="833"/>
      <c r="CY27" s="833"/>
      <c r="CZ27" s="833"/>
      <c r="DA27" s="834"/>
      <c r="DB27" s="832"/>
      <c r="DC27" s="833"/>
      <c r="DD27" s="833"/>
      <c r="DE27" s="833"/>
      <c r="DF27" s="834"/>
      <c r="DG27" s="832"/>
      <c r="DH27" s="833"/>
      <c r="DI27" s="833"/>
      <c r="DJ27" s="833"/>
      <c r="DK27" s="834"/>
      <c r="DL27" s="832"/>
      <c r="DM27" s="833"/>
      <c r="DN27" s="833"/>
      <c r="DO27" s="833"/>
      <c r="DP27" s="834"/>
      <c r="DQ27" s="832"/>
      <c r="DR27" s="833"/>
      <c r="DS27" s="833"/>
      <c r="DT27" s="833"/>
      <c r="DU27" s="834"/>
      <c r="DV27" s="835"/>
      <c r="DW27" s="836"/>
      <c r="DX27" s="836"/>
      <c r="DY27" s="836"/>
      <c r="DZ27" s="837"/>
      <c r="EA27" s="246"/>
    </row>
    <row r="28" spans="1:131" s="247" customFormat="1" ht="26.25" customHeight="1" thickTop="1" x14ac:dyDescent="0.15">
      <c r="A28" s="266">
        <v>1</v>
      </c>
      <c r="B28" s="817" t="s">
        <v>401</v>
      </c>
      <c r="C28" s="818"/>
      <c r="D28" s="818"/>
      <c r="E28" s="818"/>
      <c r="F28" s="818"/>
      <c r="G28" s="818"/>
      <c r="H28" s="818"/>
      <c r="I28" s="818"/>
      <c r="J28" s="818"/>
      <c r="K28" s="818"/>
      <c r="L28" s="818"/>
      <c r="M28" s="818"/>
      <c r="N28" s="818"/>
      <c r="O28" s="818"/>
      <c r="P28" s="819"/>
      <c r="Q28" s="910">
        <v>2212</v>
      </c>
      <c r="R28" s="911"/>
      <c r="S28" s="911"/>
      <c r="T28" s="911"/>
      <c r="U28" s="911"/>
      <c r="V28" s="911">
        <v>2129</v>
      </c>
      <c r="W28" s="911"/>
      <c r="X28" s="911"/>
      <c r="Y28" s="911"/>
      <c r="Z28" s="911"/>
      <c r="AA28" s="911">
        <v>83</v>
      </c>
      <c r="AB28" s="911"/>
      <c r="AC28" s="911"/>
      <c r="AD28" s="911"/>
      <c r="AE28" s="912"/>
      <c r="AF28" s="913">
        <v>83</v>
      </c>
      <c r="AG28" s="911"/>
      <c r="AH28" s="911"/>
      <c r="AI28" s="911"/>
      <c r="AJ28" s="914"/>
      <c r="AK28" s="915">
        <v>166</v>
      </c>
      <c r="AL28" s="916"/>
      <c r="AM28" s="916"/>
      <c r="AN28" s="916"/>
      <c r="AO28" s="916"/>
      <c r="AP28" s="904" t="s">
        <v>590</v>
      </c>
      <c r="AQ28" s="905"/>
      <c r="AR28" s="905"/>
      <c r="AS28" s="905"/>
      <c r="AT28" s="906"/>
      <c r="AU28" s="904" t="s">
        <v>590</v>
      </c>
      <c r="AV28" s="905"/>
      <c r="AW28" s="905"/>
      <c r="AX28" s="905"/>
      <c r="AY28" s="906"/>
      <c r="AZ28" s="907" t="s">
        <v>590</v>
      </c>
      <c r="BA28" s="907"/>
      <c r="BB28" s="907"/>
      <c r="BC28" s="907"/>
      <c r="BD28" s="907"/>
      <c r="BE28" s="908"/>
      <c r="BF28" s="908"/>
      <c r="BG28" s="908"/>
      <c r="BH28" s="908"/>
      <c r="BI28" s="909"/>
      <c r="BJ28" s="252"/>
      <c r="BK28" s="252"/>
      <c r="BL28" s="252"/>
      <c r="BM28" s="252"/>
      <c r="BN28" s="252"/>
      <c r="BO28" s="265"/>
      <c r="BP28" s="265"/>
      <c r="BQ28" s="262">
        <v>22</v>
      </c>
      <c r="BR28" s="263"/>
      <c r="BS28" s="860"/>
      <c r="BT28" s="861"/>
      <c r="BU28" s="861"/>
      <c r="BV28" s="861"/>
      <c r="BW28" s="861"/>
      <c r="BX28" s="861"/>
      <c r="BY28" s="861"/>
      <c r="BZ28" s="861"/>
      <c r="CA28" s="861"/>
      <c r="CB28" s="861"/>
      <c r="CC28" s="861"/>
      <c r="CD28" s="861"/>
      <c r="CE28" s="861"/>
      <c r="CF28" s="861"/>
      <c r="CG28" s="862"/>
      <c r="CH28" s="832"/>
      <c r="CI28" s="833"/>
      <c r="CJ28" s="833"/>
      <c r="CK28" s="833"/>
      <c r="CL28" s="834"/>
      <c r="CM28" s="832"/>
      <c r="CN28" s="833"/>
      <c r="CO28" s="833"/>
      <c r="CP28" s="833"/>
      <c r="CQ28" s="834"/>
      <c r="CR28" s="832"/>
      <c r="CS28" s="833"/>
      <c r="CT28" s="833"/>
      <c r="CU28" s="833"/>
      <c r="CV28" s="834"/>
      <c r="CW28" s="832"/>
      <c r="CX28" s="833"/>
      <c r="CY28" s="833"/>
      <c r="CZ28" s="833"/>
      <c r="DA28" s="834"/>
      <c r="DB28" s="832"/>
      <c r="DC28" s="833"/>
      <c r="DD28" s="833"/>
      <c r="DE28" s="833"/>
      <c r="DF28" s="834"/>
      <c r="DG28" s="832"/>
      <c r="DH28" s="833"/>
      <c r="DI28" s="833"/>
      <c r="DJ28" s="833"/>
      <c r="DK28" s="834"/>
      <c r="DL28" s="832"/>
      <c r="DM28" s="833"/>
      <c r="DN28" s="833"/>
      <c r="DO28" s="833"/>
      <c r="DP28" s="834"/>
      <c r="DQ28" s="832"/>
      <c r="DR28" s="833"/>
      <c r="DS28" s="833"/>
      <c r="DT28" s="833"/>
      <c r="DU28" s="834"/>
      <c r="DV28" s="835"/>
      <c r="DW28" s="836"/>
      <c r="DX28" s="836"/>
      <c r="DY28" s="836"/>
      <c r="DZ28" s="837"/>
      <c r="EA28" s="246"/>
    </row>
    <row r="29" spans="1:131" s="247" customFormat="1" ht="26.25" customHeight="1" x14ac:dyDescent="0.15">
      <c r="A29" s="266">
        <v>2</v>
      </c>
      <c r="B29" s="838" t="s">
        <v>402</v>
      </c>
      <c r="C29" s="839"/>
      <c r="D29" s="839"/>
      <c r="E29" s="839"/>
      <c r="F29" s="839"/>
      <c r="G29" s="839"/>
      <c r="H29" s="839"/>
      <c r="I29" s="839"/>
      <c r="J29" s="839"/>
      <c r="K29" s="839"/>
      <c r="L29" s="839"/>
      <c r="M29" s="839"/>
      <c r="N29" s="839"/>
      <c r="O29" s="839"/>
      <c r="P29" s="840"/>
      <c r="Q29" s="841">
        <v>1867</v>
      </c>
      <c r="R29" s="842"/>
      <c r="S29" s="842"/>
      <c r="T29" s="842"/>
      <c r="U29" s="842"/>
      <c r="V29" s="842">
        <v>1824</v>
      </c>
      <c r="W29" s="842"/>
      <c r="X29" s="842"/>
      <c r="Y29" s="842"/>
      <c r="Z29" s="842"/>
      <c r="AA29" s="842">
        <v>42</v>
      </c>
      <c r="AB29" s="842"/>
      <c r="AC29" s="842"/>
      <c r="AD29" s="842"/>
      <c r="AE29" s="843"/>
      <c r="AF29" s="844">
        <v>42</v>
      </c>
      <c r="AG29" s="845"/>
      <c r="AH29" s="845"/>
      <c r="AI29" s="845"/>
      <c r="AJ29" s="846"/>
      <c r="AK29" s="919">
        <v>284</v>
      </c>
      <c r="AL29" s="920"/>
      <c r="AM29" s="920"/>
      <c r="AN29" s="920"/>
      <c r="AO29" s="920"/>
      <c r="AP29" s="921" t="s">
        <v>590</v>
      </c>
      <c r="AQ29" s="922"/>
      <c r="AR29" s="922"/>
      <c r="AS29" s="922"/>
      <c r="AT29" s="919"/>
      <c r="AU29" s="921" t="s">
        <v>590</v>
      </c>
      <c r="AV29" s="922"/>
      <c r="AW29" s="922"/>
      <c r="AX29" s="922"/>
      <c r="AY29" s="919"/>
      <c r="AZ29" s="923" t="s">
        <v>590</v>
      </c>
      <c r="BA29" s="923"/>
      <c r="BB29" s="923"/>
      <c r="BC29" s="923"/>
      <c r="BD29" s="923"/>
      <c r="BE29" s="917"/>
      <c r="BF29" s="917"/>
      <c r="BG29" s="917"/>
      <c r="BH29" s="917"/>
      <c r="BI29" s="918"/>
      <c r="BJ29" s="252"/>
      <c r="BK29" s="252"/>
      <c r="BL29" s="252"/>
      <c r="BM29" s="252"/>
      <c r="BN29" s="252"/>
      <c r="BO29" s="265"/>
      <c r="BP29" s="265"/>
      <c r="BQ29" s="262">
        <v>23</v>
      </c>
      <c r="BR29" s="263"/>
      <c r="BS29" s="860"/>
      <c r="BT29" s="861"/>
      <c r="BU29" s="861"/>
      <c r="BV29" s="861"/>
      <c r="BW29" s="861"/>
      <c r="BX29" s="861"/>
      <c r="BY29" s="861"/>
      <c r="BZ29" s="861"/>
      <c r="CA29" s="861"/>
      <c r="CB29" s="861"/>
      <c r="CC29" s="861"/>
      <c r="CD29" s="861"/>
      <c r="CE29" s="861"/>
      <c r="CF29" s="861"/>
      <c r="CG29" s="862"/>
      <c r="CH29" s="832"/>
      <c r="CI29" s="833"/>
      <c r="CJ29" s="833"/>
      <c r="CK29" s="833"/>
      <c r="CL29" s="834"/>
      <c r="CM29" s="832"/>
      <c r="CN29" s="833"/>
      <c r="CO29" s="833"/>
      <c r="CP29" s="833"/>
      <c r="CQ29" s="834"/>
      <c r="CR29" s="832"/>
      <c r="CS29" s="833"/>
      <c r="CT29" s="833"/>
      <c r="CU29" s="833"/>
      <c r="CV29" s="834"/>
      <c r="CW29" s="832"/>
      <c r="CX29" s="833"/>
      <c r="CY29" s="833"/>
      <c r="CZ29" s="833"/>
      <c r="DA29" s="834"/>
      <c r="DB29" s="832"/>
      <c r="DC29" s="833"/>
      <c r="DD29" s="833"/>
      <c r="DE29" s="833"/>
      <c r="DF29" s="834"/>
      <c r="DG29" s="832"/>
      <c r="DH29" s="833"/>
      <c r="DI29" s="833"/>
      <c r="DJ29" s="833"/>
      <c r="DK29" s="834"/>
      <c r="DL29" s="832"/>
      <c r="DM29" s="833"/>
      <c r="DN29" s="833"/>
      <c r="DO29" s="833"/>
      <c r="DP29" s="834"/>
      <c r="DQ29" s="832"/>
      <c r="DR29" s="833"/>
      <c r="DS29" s="833"/>
      <c r="DT29" s="833"/>
      <c r="DU29" s="834"/>
      <c r="DV29" s="835"/>
      <c r="DW29" s="836"/>
      <c r="DX29" s="836"/>
      <c r="DY29" s="836"/>
      <c r="DZ29" s="837"/>
      <c r="EA29" s="246"/>
    </row>
    <row r="30" spans="1:131" s="247" customFormat="1" ht="26.25" customHeight="1" x14ac:dyDescent="0.15">
      <c r="A30" s="266">
        <v>3</v>
      </c>
      <c r="B30" s="838" t="s">
        <v>403</v>
      </c>
      <c r="C30" s="839"/>
      <c r="D30" s="839"/>
      <c r="E30" s="839"/>
      <c r="F30" s="839"/>
      <c r="G30" s="839"/>
      <c r="H30" s="839"/>
      <c r="I30" s="839"/>
      <c r="J30" s="839"/>
      <c r="K30" s="839"/>
      <c r="L30" s="839"/>
      <c r="M30" s="839"/>
      <c r="N30" s="839"/>
      <c r="O30" s="839"/>
      <c r="P30" s="840"/>
      <c r="Q30" s="841">
        <v>169</v>
      </c>
      <c r="R30" s="842"/>
      <c r="S30" s="842"/>
      <c r="T30" s="842"/>
      <c r="U30" s="842"/>
      <c r="V30" s="842">
        <v>165</v>
      </c>
      <c r="W30" s="842"/>
      <c r="X30" s="842"/>
      <c r="Y30" s="842"/>
      <c r="Z30" s="842"/>
      <c r="AA30" s="842">
        <v>4</v>
      </c>
      <c r="AB30" s="842"/>
      <c r="AC30" s="842"/>
      <c r="AD30" s="842"/>
      <c r="AE30" s="843"/>
      <c r="AF30" s="844">
        <v>4</v>
      </c>
      <c r="AG30" s="845"/>
      <c r="AH30" s="845"/>
      <c r="AI30" s="845"/>
      <c r="AJ30" s="846"/>
      <c r="AK30" s="919">
        <v>59</v>
      </c>
      <c r="AL30" s="920"/>
      <c r="AM30" s="920"/>
      <c r="AN30" s="920"/>
      <c r="AO30" s="920"/>
      <c r="AP30" s="921" t="s">
        <v>590</v>
      </c>
      <c r="AQ30" s="922"/>
      <c r="AR30" s="922"/>
      <c r="AS30" s="922"/>
      <c r="AT30" s="919"/>
      <c r="AU30" s="921" t="s">
        <v>590</v>
      </c>
      <c r="AV30" s="922"/>
      <c r="AW30" s="922"/>
      <c r="AX30" s="922"/>
      <c r="AY30" s="919"/>
      <c r="AZ30" s="923" t="s">
        <v>590</v>
      </c>
      <c r="BA30" s="923"/>
      <c r="BB30" s="923"/>
      <c r="BC30" s="923"/>
      <c r="BD30" s="923"/>
      <c r="BE30" s="917"/>
      <c r="BF30" s="917"/>
      <c r="BG30" s="917"/>
      <c r="BH30" s="917"/>
      <c r="BI30" s="918"/>
      <c r="BJ30" s="252"/>
      <c r="BK30" s="252"/>
      <c r="BL30" s="252"/>
      <c r="BM30" s="252"/>
      <c r="BN30" s="252"/>
      <c r="BO30" s="265"/>
      <c r="BP30" s="265"/>
      <c r="BQ30" s="262">
        <v>24</v>
      </c>
      <c r="BR30" s="263"/>
      <c r="BS30" s="860"/>
      <c r="BT30" s="861"/>
      <c r="BU30" s="861"/>
      <c r="BV30" s="861"/>
      <c r="BW30" s="861"/>
      <c r="BX30" s="861"/>
      <c r="BY30" s="861"/>
      <c r="BZ30" s="861"/>
      <c r="CA30" s="861"/>
      <c r="CB30" s="861"/>
      <c r="CC30" s="861"/>
      <c r="CD30" s="861"/>
      <c r="CE30" s="861"/>
      <c r="CF30" s="861"/>
      <c r="CG30" s="862"/>
      <c r="CH30" s="832"/>
      <c r="CI30" s="833"/>
      <c r="CJ30" s="833"/>
      <c r="CK30" s="833"/>
      <c r="CL30" s="834"/>
      <c r="CM30" s="832"/>
      <c r="CN30" s="833"/>
      <c r="CO30" s="833"/>
      <c r="CP30" s="833"/>
      <c r="CQ30" s="834"/>
      <c r="CR30" s="832"/>
      <c r="CS30" s="833"/>
      <c r="CT30" s="833"/>
      <c r="CU30" s="833"/>
      <c r="CV30" s="834"/>
      <c r="CW30" s="832"/>
      <c r="CX30" s="833"/>
      <c r="CY30" s="833"/>
      <c r="CZ30" s="833"/>
      <c r="DA30" s="834"/>
      <c r="DB30" s="832"/>
      <c r="DC30" s="833"/>
      <c r="DD30" s="833"/>
      <c r="DE30" s="833"/>
      <c r="DF30" s="834"/>
      <c r="DG30" s="832"/>
      <c r="DH30" s="833"/>
      <c r="DI30" s="833"/>
      <c r="DJ30" s="833"/>
      <c r="DK30" s="834"/>
      <c r="DL30" s="832"/>
      <c r="DM30" s="833"/>
      <c r="DN30" s="833"/>
      <c r="DO30" s="833"/>
      <c r="DP30" s="834"/>
      <c r="DQ30" s="832"/>
      <c r="DR30" s="833"/>
      <c r="DS30" s="833"/>
      <c r="DT30" s="833"/>
      <c r="DU30" s="834"/>
      <c r="DV30" s="835"/>
      <c r="DW30" s="836"/>
      <c r="DX30" s="836"/>
      <c r="DY30" s="836"/>
      <c r="DZ30" s="837"/>
      <c r="EA30" s="246"/>
    </row>
    <row r="31" spans="1:131" s="247" customFormat="1" ht="26.25" customHeight="1" x14ac:dyDescent="0.15">
      <c r="A31" s="266">
        <v>4</v>
      </c>
      <c r="B31" s="838" t="s">
        <v>404</v>
      </c>
      <c r="C31" s="839"/>
      <c r="D31" s="839"/>
      <c r="E31" s="839"/>
      <c r="F31" s="839"/>
      <c r="G31" s="839"/>
      <c r="H31" s="839"/>
      <c r="I31" s="839"/>
      <c r="J31" s="839"/>
      <c r="K31" s="839"/>
      <c r="L31" s="839"/>
      <c r="M31" s="839"/>
      <c r="N31" s="839"/>
      <c r="O31" s="839"/>
      <c r="P31" s="840"/>
      <c r="Q31" s="841">
        <v>1914</v>
      </c>
      <c r="R31" s="842"/>
      <c r="S31" s="842"/>
      <c r="T31" s="842"/>
      <c r="U31" s="842"/>
      <c r="V31" s="842">
        <v>2075</v>
      </c>
      <c r="W31" s="842"/>
      <c r="X31" s="842"/>
      <c r="Y31" s="842"/>
      <c r="Z31" s="842"/>
      <c r="AA31" s="842">
        <v>-161</v>
      </c>
      <c r="AB31" s="842"/>
      <c r="AC31" s="842"/>
      <c r="AD31" s="842"/>
      <c r="AE31" s="843"/>
      <c r="AF31" s="844" t="s">
        <v>390</v>
      </c>
      <c r="AG31" s="845"/>
      <c r="AH31" s="845"/>
      <c r="AI31" s="845"/>
      <c r="AJ31" s="846"/>
      <c r="AK31" s="919">
        <f>88+78+75</f>
        <v>241</v>
      </c>
      <c r="AL31" s="920"/>
      <c r="AM31" s="920"/>
      <c r="AN31" s="920"/>
      <c r="AO31" s="920"/>
      <c r="AP31" s="920">
        <v>821</v>
      </c>
      <c r="AQ31" s="920"/>
      <c r="AR31" s="920"/>
      <c r="AS31" s="920"/>
      <c r="AT31" s="920"/>
      <c r="AU31" s="920">
        <v>515</v>
      </c>
      <c r="AV31" s="920"/>
      <c r="AW31" s="920"/>
      <c r="AX31" s="920"/>
      <c r="AY31" s="920"/>
      <c r="AZ31" s="923" t="s">
        <v>590</v>
      </c>
      <c r="BA31" s="923"/>
      <c r="BB31" s="923"/>
      <c r="BC31" s="923"/>
      <c r="BD31" s="923"/>
      <c r="BE31" s="917" t="s">
        <v>405</v>
      </c>
      <c r="BF31" s="917"/>
      <c r="BG31" s="917"/>
      <c r="BH31" s="917"/>
      <c r="BI31" s="918"/>
      <c r="BJ31" s="252"/>
      <c r="BK31" s="252"/>
      <c r="BL31" s="252"/>
      <c r="BM31" s="252"/>
      <c r="BN31" s="252"/>
      <c r="BO31" s="265"/>
      <c r="BP31" s="265"/>
      <c r="BQ31" s="262">
        <v>25</v>
      </c>
      <c r="BR31" s="263"/>
      <c r="BS31" s="860"/>
      <c r="BT31" s="861"/>
      <c r="BU31" s="861"/>
      <c r="BV31" s="861"/>
      <c r="BW31" s="861"/>
      <c r="BX31" s="861"/>
      <c r="BY31" s="861"/>
      <c r="BZ31" s="861"/>
      <c r="CA31" s="861"/>
      <c r="CB31" s="861"/>
      <c r="CC31" s="861"/>
      <c r="CD31" s="861"/>
      <c r="CE31" s="861"/>
      <c r="CF31" s="861"/>
      <c r="CG31" s="862"/>
      <c r="CH31" s="832"/>
      <c r="CI31" s="833"/>
      <c r="CJ31" s="833"/>
      <c r="CK31" s="833"/>
      <c r="CL31" s="834"/>
      <c r="CM31" s="832"/>
      <c r="CN31" s="833"/>
      <c r="CO31" s="833"/>
      <c r="CP31" s="833"/>
      <c r="CQ31" s="834"/>
      <c r="CR31" s="832"/>
      <c r="CS31" s="833"/>
      <c r="CT31" s="833"/>
      <c r="CU31" s="833"/>
      <c r="CV31" s="834"/>
      <c r="CW31" s="832"/>
      <c r="CX31" s="833"/>
      <c r="CY31" s="833"/>
      <c r="CZ31" s="833"/>
      <c r="DA31" s="834"/>
      <c r="DB31" s="832"/>
      <c r="DC31" s="833"/>
      <c r="DD31" s="833"/>
      <c r="DE31" s="833"/>
      <c r="DF31" s="834"/>
      <c r="DG31" s="832"/>
      <c r="DH31" s="833"/>
      <c r="DI31" s="833"/>
      <c r="DJ31" s="833"/>
      <c r="DK31" s="834"/>
      <c r="DL31" s="832"/>
      <c r="DM31" s="833"/>
      <c r="DN31" s="833"/>
      <c r="DO31" s="833"/>
      <c r="DP31" s="834"/>
      <c r="DQ31" s="832"/>
      <c r="DR31" s="833"/>
      <c r="DS31" s="833"/>
      <c r="DT31" s="833"/>
      <c r="DU31" s="834"/>
      <c r="DV31" s="835"/>
      <c r="DW31" s="836"/>
      <c r="DX31" s="836"/>
      <c r="DY31" s="836"/>
      <c r="DZ31" s="837"/>
      <c r="EA31" s="246"/>
    </row>
    <row r="32" spans="1:131" s="247" customFormat="1" ht="26.25" customHeight="1" x14ac:dyDescent="0.15">
      <c r="A32" s="266">
        <v>5</v>
      </c>
      <c r="B32" s="838" t="s">
        <v>406</v>
      </c>
      <c r="C32" s="839"/>
      <c r="D32" s="839"/>
      <c r="E32" s="839"/>
      <c r="F32" s="839"/>
      <c r="G32" s="839"/>
      <c r="H32" s="839"/>
      <c r="I32" s="839"/>
      <c r="J32" s="839"/>
      <c r="K32" s="839"/>
      <c r="L32" s="839"/>
      <c r="M32" s="839"/>
      <c r="N32" s="839"/>
      <c r="O32" s="839"/>
      <c r="P32" s="840"/>
      <c r="Q32" s="841">
        <v>488</v>
      </c>
      <c r="R32" s="842"/>
      <c r="S32" s="842"/>
      <c r="T32" s="842"/>
      <c r="U32" s="842"/>
      <c r="V32" s="842">
        <v>503</v>
      </c>
      <c r="W32" s="842"/>
      <c r="X32" s="842"/>
      <c r="Y32" s="842"/>
      <c r="Z32" s="842"/>
      <c r="AA32" s="842">
        <v>-15</v>
      </c>
      <c r="AB32" s="842"/>
      <c r="AC32" s="842"/>
      <c r="AD32" s="842"/>
      <c r="AE32" s="843"/>
      <c r="AF32" s="844">
        <v>57</v>
      </c>
      <c r="AG32" s="845"/>
      <c r="AH32" s="845"/>
      <c r="AI32" s="845"/>
      <c r="AJ32" s="846"/>
      <c r="AK32" s="919">
        <v>15</v>
      </c>
      <c r="AL32" s="920"/>
      <c r="AM32" s="920"/>
      <c r="AN32" s="920"/>
      <c r="AO32" s="920"/>
      <c r="AP32" s="920">
        <v>191</v>
      </c>
      <c r="AQ32" s="920"/>
      <c r="AR32" s="920"/>
      <c r="AS32" s="920"/>
      <c r="AT32" s="920"/>
      <c r="AU32" s="920">
        <v>1</v>
      </c>
      <c r="AV32" s="920"/>
      <c r="AW32" s="920"/>
      <c r="AX32" s="920"/>
      <c r="AY32" s="920"/>
      <c r="AZ32" s="923" t="s">
        <v>590</v>
      </c>
      <c r="BA32" s="923"/>
      <c r="BB32" s="923"/>
      <c r="BC32" s="923"/>
      <c r="BD32" s="923"/>
      <c r="BE32" s="917" t="s">
        <v>405</v>
      </c>
      <c r="BF32" s="917"/>
      <c r="BG32" s="917"/>
      <c r="BH32" s="917"/>
      <c r="BI32" s="918"/>
      <c r="BJ32" s="252"/>
      <c r="BK32" s="252"/>
      <c r="BL32" s="252"/>
      <c r="BM32" s="252"/>
      <c r="BN32" s="252"/>
      <c r="BO32" s="265"/>
      <c r="BP32" s="265"/>
      <c r="BQ32" s="262">
        <v>26</v>
      </c>
      <c r="BR32" s="263"/>
      <c r="BS32" s="860"/>
      <c r="BT32" s="861"/>
      <c r="BU32" s="861"/>
      <c r="BV32" s="861"/>
      <c r="BW32" s="861"/>
      <c r="BX32" s="861"/>
      <c r="BY32" s="861"/>
      <c r="BZ32" s="861"/>
      <c r="CA32" s="861"/>
      <c r="CB32" s="861"/>
      <c r="CC32" s="861"/>
      <c r="CD32" s="861"/>
      <c r="CE32" s="861"/>
      <c r="CF32" s="861"/>
      <c r="CG32" s="862"/>
      <c r="CH32" s="832"/>
      <c r="CI32" s="833"/>
      <c r="CJ32" s="833"/>
      <c r="CK32" s="833"/>
      <c r="CL32" s="834"/>
      <c r="CM32" s="832"/>
      <c r="CN32" s="833"/>
      <c r="CO32" s="833"/>
      <c r="CP32" s="833"/>
      <c r="CQ32" s="834"/>
      <c r="CR32" s="832"/>
      <c r="CS32" s="833"/>
      <c r="CT32" s="833"/>
      <c r="CU32" s="833"/>
      <c r="CV32" s="834"/>
      <c r="CW32" s="832"/>
      <c r="CX32" s="833"/>
      <c r="CY32" s="833"/>
      <c r="CZ32" s="833"/>
      <c r="DA32" s="834"/>
      <c r="DB32" s="832"/>
      <c r="DC32" s="833"/>
      <c r="DD32" s="833"/>
      <c r="DE32" s="833"/>
      <c r="DF32" s="834"/>
      <c r="DG32" s="832"/>
      <c r="DH32" s="833"/>
      <c r="DI32" s="833"/>
      <c r="DJ32" s="833"/>
      <c r="DK32" s="834"/>
      <c r="DL32" s="832"/>
      <c r="DM32" s="833"/>
      <c r="DN32" s="833"/>
      <c r="DO32" s="833"/>
      <c r="DP32" s="834"/>
      <c r="DQ32" s="832"/>
      <c r="DR32" s="833"/>
      <c r="DS32" s="833"/>
      <c r="DT32" s="833"/>
      <c r="DU32" s="834"/>
      <c r="DV32" s="835"/>
      <c r="DW32" s="836"/>
      <c r="DX32" s="836"/>
      <c r="DY32" s="836"/>
      <c r="DZ32" s="837"/>
      <c r="EA32" s="246"/>
    </row>
    <row r="33" spans="1:131" s="247" customFormat="1" ht="26.25" customHeight="1" x14ac:dyDescent="0.15">
      <c r="A33" s="266">
        <v>6</v>
      </c>
      <c r="B33" s="838" t="s">
        <v>407</v>
      </c>
      <c r="C33" s="839"/>
      <c r="D33" s="839"/>
      <c r="E33" s="839"/>
      <c r="F33" s="839"/>
      <c r="G33" s="839"/>
      <c r="H33" s="839"/>
      <c r="I33" s="839"/>
      <c r="J33" s="839"/>
      <c r="K33" s="839"/>
      <c r="L33" s="839"/>
      <c r="M33" s="839"/>
      <c r="N33" s="839"/>
      <c r="O33" s="839"/>
      <c r="P33" s="840"/>
      <c r="Q33" s="841">
        <v>57</v>
      </c>
      <c r="R33" s="842"/>
      <c r="S33" s="842"/>
      <c r="T33" s="842"/>
      <c r="U33" s="842"/>
      <c r="V33" s="842">
        <v>60</v>
      </c>
      <c r="W33" s="842"/>
      <c r="X33" s="842"/>
      <c r="Y33" s="842"/>
      <c r="Z33" s="842"/>
      <c r="AA33" s="842">
        <v>-3</v>
      </c>
      <c r="AB33" s="842"/>
      <c r="AC33" s="842"/>
      <c r="AD33" s="842"/>
      <c r="AE33" s="843"/>
      <c r="AF33" s="844">
        <v>93</v>
      </c>
      <c r="AG33" s="845"/>
      <c r="AH33" s="845"/>
      <c r="AI33" s="845"/>
      <c r="AJ33" s="846"/>
      <c r="AK33" s="924" t="s">
        <v>590</v>
      </c>
      <c r="AL33" s="922"/>
      <c r="AM33" s="922"/>
      <c r="AN33" s="922"/>
      <c r="AO33" s="919"/>
      <c r="AP33" s="921" t="s">
        <v>590</v>
      </c>
      <c r="AQ33" s="922"/>
      <c r="AR33" s="922"/>
      <c r="AS33" s="922"/>
      <c r="AT33" s="919"/>
      <c r="AU33" s="921" t="s">
        <v>590</v>
      </c>
      <c r="AV33" s="922"/>
      <c r="AW33" s="922"/>
      <c r="AX33" s="922"/>
      <c r="AY33" s="919"/>
      <c r="AZ33" s="923" t="s">
        <v>590</v>
      </c>
      <c r="BA33" s="923"/>
      <c r="BB33" s="923"/>
      <c r="BC33" s="923"/>
      <c r="BD33" s="923"/>
      <c r="BE33" s="917" t="s">
        <v>405</v>
      </c>
      <c r="BF33" s="917"/>
      <c r="BG33" s="917"/>
      <c r="BH33" s="917"/>
      <c r="BI33" s="918"/>
      <c r="BJ33" s="252"/>
      <c r="BK33" s="252"/>
      <c r="BL33" s="252"/>
      <c r="BM33" s="252"/>
      <c r="BN33" s="252"/>
      <c r="BO33" s="265"/>
      <c r="BP33" s="265"/>
      <c r="BQ33" s="262">
        <v>27</v>
      </c>
      <c r="BR33" s="263"/>
      <c r="BS33" s="860"/>
      <c r="BT33" s="861"/>
      <c r="BU33" s="861"/>
      <c r="BV33" s="861"/>
      <c r="BW33" s="861"/>
      <c r="BX33" s="861"/>
      <c r="BY33" s="861"/>
      <c r="BZ33" s="861"/>
      <c r="CA33" s="861"/>
      <c r="CB33" s="861"/>
      <c r="CC33" s="861"/>
      <c r="CD33" s="861"/>
      <c r="CE33" s="861"/>
      <c r="CF33" s="861"/>
      <c r="CG33" s="862"/>
      <c r="CH33" s="832"/>
      <c r="CI33" s="833"/>
      <c r="CJ33" s="833"/>
      <c r="CK33" s="833"/>
      <c r="CL33" s="834"/>
      <c r="CM33" s="832"/>
      <c r="CN33" s="833"/>
      <c r="CO33" s="833"/>
      <c r="CP33" s="833"/>
      <c r="CQ33" s="834"/>
      <c r="CR33" s="832"/>
      <c r="CS33" s="833"/>
      <c r="CT33" s="833"/>
      <c r="CU33" s="833"/>
      <c r="CV33" s="834"/>
      <c r="CW33" s="832"/>
      <c r="CX33" s="833"/>
      <c r="CY33" s="833"/>
      <c r="CZ33" s="833"/>
      <c r="DA33" s="834"/>
      <c r="DB33" s="832"/>
      <c r="DC33" s="833"/>
      <c r="DD33" s="833"/>
      <c r="DE33" s="833"/>
      <c r="DF33" s="834"/>
      <c r="DG33" s="832"/>
      <c r="DH33" s="833"/>
      <c r="DI33" s="833"/>
      <c r="DJ33" s="833"/>
      <c r="DK33" s="834"/>
      <c r="DL33" s="832"/>
      <c r="DM33" s="833"/>
      <c r="DN33" s="833"/>
      <c r="DO33" s="833"/>
      <c r="DP33" s="834"/>
      <c r="DQ33" s="832"/>
      <c r="DR33" s="833"/>
      <c r="DS33" s="833"/>
      <c r="DT33" s="833"/>
      <c r="DU33" s="834"/>
      <c r="DV33" s="835"/>
      <c r="DW33" s="836"/>
      <c r="DX33" s="836"/>
      <c r="DY33" s="836"/>
      <c r="DZ33" s="837"/>
      <c r="EA33" s="246"/>
    </row>
    <row r="34" spans="1:131" s="247" customFormat="1" ht="26.25" customHeight="1" x14ac:dyDescent="0.15">
      <c r="A34" s="266">
        <v>7</v>
      </c>
      <c r="B34" s="838" t="s">
        <v>408</v>
      </c>
      <c r="C34" s="839"/>
      <c r="D34" s="839"/>
      <c r="E34" s="839"/>
      <c r="F34" s="839"/>
      <c r="G34" s="839"/>
      <c r="H34" s="839"/>
      <c r="I34" s="839"/>
      <c r="J34" s="839"/>
      <c r="K34" s="839"/>
      <c r="L34" s="839"/>
      <c r="M34" s="839"/>
      <c r="N34" s="839"/>
      <c r="O34" s="839"/>
      <c r="P34" s="840"/>
      <c r="Q34" s="841">
        <v>420</v>
      </c>
      <c r="R34" s="842"/>
      <c r="S34" s="842"/>
      <c r="T34" s="842"/>
      <c r="U34" s="842"/>
      <c r="V34" s="842">
        <v>395</v>
      </c>
      <c r="W34" s="842"/>
      <c r="X34" s="842"/>
      <c r="Y34" s="842"/>
      <c r="Z34" s="842"/>
      <c r="AA34" s="842">
        <v>26</v>
      </c>
      <c r="AB34" s="842"/>
      <c r="AC34" s="842"/>
      <c r="AD34" s="842"/>
      <c r="AE34" s="843"/>
      <c r="AF34" s="844">
        <v>280</v>
      </c>
      <c r="AG34" s="845"/>
      <c r="AH34" s="845"/>
      <c r="AI34" s="845"/>
      <c r="AJ34" s="846"/>
      <c r="AK34" s="919" t="s">
        <v>590</v>
      </c>
      <c r="AL34" s="920"/>
      <c r="AM34" s="920"/>
      <c r="AN34" s="920"/>
      <c r="AO34" s="920"/>
      <c r="AP34" s="920">
        <v>737</v>
      </c>
      <c r="AQ34" s="920"/>
      <c r="AR34" s="920"/>
      <c r="AS34" s="920"/>
      <c r="AT34" s="920"/>
      <c r="AU34" s="920" t="s">
        <v>590</v>
      </c>
      <c r="AV34" s="920"/>
      <c r="AW34" s="920"/>
      <c r="AX34" s="920"/>
      <c r="AY34" s="920"/>
      <c r="AZ34" s="923" t="s">
        <v>590</v>
      </c>
      <c r="BA34" s="923"/>
      <c r="BB34" s="923"/>
      <c r="BC34" s="923"/>
      <c r="BD34" s="923"/>
      <c r="BE34" s="917" t="s">
        <v>409</v>
      </c>
      <c r="BF34" s="917"/>
      <c r="BG34" s="917"/>
      <c r="BH34" s="917"/>
      <c r="BI34" s="918"/>
      <c r="BJ34" s="252"/>
      <c r="BK34" s="252"/>
      <c r="BL34" s="252"/>
      <c r="BM34" s="252"/>
      <c r="BN34" s="252"/>
      <c r="BO34" s="265"/>
      <c r="BP34" s="265"/>
      <c r="BQ34" s="262">
        <v>28</v>
      </c>
      <c r="BR34" s="263"/>
      <c r="BS34" s="860"/>
      <c r="BT34" s="861"/>
      <c r="BU34" s="861"/>
      <c r="BV34" s="861"/>
      <c r="BW34" s="861"/>
      <c r="BX34" s="861"/>
      <c r="BY34" s="861"/>
      <c r="BZ34" s="861"/>
      <c r="CA34" s="861"/>
      <c r="CB34" s="861"/>
      <c r="CC34" s="861"/>
      <c r="CD34" s="861"/>
      <c r="CE34" s="861"/>
      <c r="CF34" s="861"/>
      <c r="CG34" s="862"/>
      <c r="CH34" s="832"/>
      <c r="CI34" s="833"/>
      <c r="CJ34" s="833"/>
      <c r="CK34" s="833"/>
      <c r="CL34" s="834"/>
      <c r="CM34" s="832"/>
      <c r="CN34" s="833"/>
      <c r="CO34" s="833"/>
      <c r="CP34" s="833"/>
      <c r="CQ34" s="834"/>
      <c r="CR34" s="832"/>
      <c r="CS34" s="833"/>
      <c r="CT34" s="833"/>
      <c r="CU34" s="833"/>
      <c r="CV34" s="834"/>
      <c r="CW34" s="832"/>
      <c r="CX34" s="833"/>
      <c r="CY34" s="833"/>
      <c r="CZ34" s="833"/>
      <c r="DA34" s="834"/>
      <c r="DB34" s="832"/>
      <c r="DC34" s="833"/>
      <c r="DD34" s="833"/>
      <c r="DE34" s="833"/>
      <c r="DF34" s="834"/>
      <c r="DG34" s="832"/>
      <c r="DH34" s="833"/>
      <c r="DI34" s="833"/>
      <c r="DJ34" s="833"/>
      <c r="DK34" s="834"/>
      <c r="DL34" s="832"/>
      <c r="DM34" s="833"/>
      <c r="DN34" s="833"/>
      <c r="DO34" s="833"/>
      <c r="DP34" s="834"/>
      <c r="DQ34" s="832"/>
      <c r="DR34" s="833"/>
      <c r="DS34" s="833"/>
      <c r="DT34" s="833"/>
      <c r="DU34" s="834"/>
      <c r="DV34" s="835"/>
      <c r="DW34" s="836"/>
      <c r="DX34" s="836"/>
      <c r="DY34" s="836"/>
      <c r="DZ34" s="837"/>
      <c r="EA34" s="246"/>
    </row>
    <row r="35" spans="1:131" s="247" customFormat="1" ht="26.25" customHeight="1" x14ac:dyDescent="0.15">
      <c r="A35" s="266">
        <v>8</v>
      </c>
      <c r="B35" s="838" t="s">
        <v>410</v>
      </c>
      <c r="C35" s="839"/>
      <c r="D35" s="839"/>
      <c r="E35" s="839"/>
      <c r="F35" s="839"/>
      <c r="G35" s="839"/>
      <c r="H35" s="839"/>
      <c r="I35" s="839"/>
      <c r="J35" s="839"/>
      <c r="K35" s="839"/>
      <c r="L35" s="839"/>
      <c r="M35" s="839"/>
      <c r="N35" s="839"/>
      <c r="O35" s="839"/>
      <c r="P35" s="840"/>
      <c r="Q35" s="841">
        <v>388</v>
      </c>
      <c r="R35" s="842"/>
      <c r="S35" s="842"/>
      <c r="T35" s="842"/>
      <c r="U35" s="842"/>
      <c r="V35" s="842">
        <v>352</v>
      </c>
      <c r="W35" s="842"/>
      <c r="X35" s="842"/>
      <c r="Y35" s="842"/>
      <c r="Z35" s="842"/>
      <c r="AA35" s="842">
        <v>35</v>
      </c>
      <c r="AB35" s="842"/>
      <c r="AC35" s="842"/>
      <c r="AD35" s="842"/>
      <c r="AE35" s="843"/>
      <c r="AF35" s="844">
        <v>41</v>
      </c>
      <c r="AG35" s="845"/>
      <c r="AH35" s="845"/>
      <c r="AI35" s="845"/>
      <c r="AJ35" s="846"/>
      <c r="AK35" s="919">
        <v>194</v>
      </c>
      <c r="AL35" s="920"/>
      <c r="AM35" s="920"/>
      <c r="AN35" s="920"/>
      <c r="AO35" s="920"/>
      <c r="AP35" s="920">
        <v>3268</v>
      </c>
      <c r="AQ35" s="920"/>
      <c r="AR35" s="920"/>
      <c r="AS35" s="920"/>
      <c r="AT35" s="920"/>
      <c r="AU35" s="920">
        <v>2751</v>
      </c>
      <c r="AV35" s="920"/>
      <c r="AW35" s="920"/>
      <c r="AX35" s="920"/>
      <c r="AY35" s="920"/>
      <c r="AZ35" s="923" t="s">
        <v>590</v>
      </c>
      <c r="BA35" s="923"/>
      <c r="BB35" s="923"/>
      <c r="BC35" s="923"/>
      <c r="BD35" s="923"/>
      <c r="BE35" s="917" t="s">
        <v>409</v>
      </c>
      <c r="BF35" s="917"/>
      <c r="BG35" s="917"/>
      <c r="BH35" s="917"/>
      <c r="BI35" s="918"/>
      <c r="BJ35" s="252"/>
      <c r="BK35" s="252"/>
      <c r="BL35" s="252"/>
      <c r="BM35" s="252"/>
      <c r="BN35" s="252"/>
      <c r="BO35" s="265"/>
      <c r="BP35" s="265"/>
      <c r="BQ35" s="262">
        <v>29</v>
      </c>
      <c r="BR35" s="263"/>
      <c r="BS35" s="860"/>
      <c r="BT35" s="861"/>
      <c r="BU35" s="861"/>
      <c r="BV35" s="861"/>
      <c r="BW35" s="861"/>
      <c r="BX35" s="861"/>
      <c r="BY35" s="861"/>
      <c r="BZ35" s="861"/>
      <c r="CA35" s="861"/>
      <c r="CB35" s="861"/>
      <c r="CC35" s="861"/>
      <c r="CD35" s="861"/>
      <c r="CE35" s="861"/>
      <c r="CF35" s="861"/>
      <c r="CG35" s="862"/>
      <c r="CH35" s="832"/>
      <c r="CI35" s="833"/>
      <c r="CJ35" s="833"/>
      <c r="CK35" s="833"/>
      <c r="CL35" s="834"/>
      <c r="CM35" s="832"/>
      <c r="CN35" s="833"/>
      <c r="CO35" s="833"/>
      <c r="CP35" s="833"/>
      <c r="CQ35" s="834"/>
      <c r="CR35" s="832"/>
      <c r="CS35" s="833"/>
      <c r="CT35" s="833"/>
      <c r="CU35" s="833"/>
      <c r="CV35" s="834"/>
      <c r="CW35" s="832"/>
      <c r="CX35" s="833"/>
      <c r="CY35" s="833"/>
      <c r="CZ35" s="833"/>
      <c r="DA35" s="834"/>
      <c r="DB35" s="832"/>
      <c r="DC35" s="833"/>
      <c r="DD35" s="833"/>
      <c r="DE35" s="833"/>
      <c r="DF35" s="834"/>
      <c r="DG35" s="832"/>
      <c r="DH35" s="833"/>
      <c r="DI35" s="833"/>
      <c r="DJ35" s="833"/>
      <c r="DK35" s="834"/>
      <c r="DL35" s="832"/>
      <c r="DM35" s="833"/>
      <c r="DN35" s="833"/>
      <c r="DO35" s="833"/>
      <c r="DP35" s="834"/>
      <c r="DQ35" s="832"/>
      <c r="DR35" s="833"/>
      <c r="DS35" s="833"/>
      <c r="DT35" s="833"/>
      <c r="DU35" s="834"/>
      <c r="DV35" s="835"/>
      <c r="DW35" s="836"/>
      <c r="DX35" s="836"/>
      <c r="DY35" s="836"/>
      <c r="DZ35" s="837"/>
      <c r="EA35" s="246"/>
    </row>
    <row r="36" spans="1:131" s="247" customFormat="1" ht="26.25" customHeight="1" x14ac:dyDescent="0.15">
      <c r="A36" s="266">
        <v>9</v>
      </c>
      <c r="B36" s="838" t="s">
        <v>411</v>
      </c>
      <c r="C36" s="839"/>
      <c r="D36" s="839"/>
      <c r="E36" s="839"/>
      <c r="F36" s="839"/>
      <c r="G36" s="839"/>
      <c r="H36" s="839"/>
      <c r="I36" s="839"/>
      <c r="J36" s="839"/>
      <c r="K36" s="839"/>
      <c r="L36" s="839"/>
      <c r="M36" s="839"/>
      <c r="N36" s="839"/>
      <c r="O36" s="839"/>
      <c r="P36" s="840"/>
      <c r="Q36" s="841">
        <v>185</v>
      </c>
      <c r="R36" s="842"/>
      <c r="S36" s="842"/>
      <c r="T36" s="842"/>
      <c r="U36" s="842"/>
      <c r="V36" s="842">
        <v>153</v>
      </c>
      <c r="W36" s="842"/>
      <c r="X36" s="842"/>
      <c r="Y36" s="842"/>
      <c r="Z36" s="842"/>
      <c r="AA36" s="842">
        <v>32</v>
      </c>
      <c r="AB36" s="842"/>
      <c r="AC36" s="842"/>
      <c r="AD36" s="842"/>
      <c r="AE36" s="843"/>
      <c r="AF36" s="844">
        <v>25</v>
      </c>
      <c r="AG36" s="845"/>
      <c r="AH36" s="845"/>
      <c r="AI36" s="845"/>
      <c r="AJ36" s="846"/>
      <c r="AK36" s="919">
        <v>106</v>
      </c>
      <c r="AL36" s="920"/>
      <c r="AM36" s="920"/>
      <c r="AN36" s="920"/>
      <c r="AO36" s="920"/>
      <c r="AP36" s="920">
        <v>1052</v>
      </c>
      <c r="AQ36" s="920"/>
      <c r="AR36" s="920"/>
      <c r="AS36" s="920"/>
      <c r="AT36" s="920"/>
      <c r="AU36" s="920">
        <v>1032</v>
      </c>
      <c r="AV36" s="920"/>
      <c r="AW36" s="920"/>
      <c r="AX36" s="920"/>
      <c r="AY36" s="920"/>
      <c r="AZ36" s="923" t="s">
        <v>590</v>
      </c>
      <c r="BA36" s="923"/>
      <c r="BB36" s="923"/>
      <c r="BC36" s="923"/>
      <c r="BD36" s="923"/>
      <c r="BE36" s="917" t="s">
        <v>409</v>
      </c>
      <c r="BF36" s="917"/>
      <c r="BG36" s="917"/>
      <c r="BH36" s="917"/>
      <c r="BI36" s="918"/>
      <c r="BJ36" s="252"/>
      <c r="BK36" s="252"/>
      <c r="BL36" s="252"/>
      <c r="BM36" s="252"/>
      <c r="BN36" s="252"/>
      <c r="BO36" s="265"/>
      <c r="BP36" s="265"/>
      <c r="BQ36" s="262">
        <v>30</v>
      </c>
      <c r="BR36" s="263"/>
      <c r="BS36" s="860"/>
      <c r="BT36" s="861"/>
      <c r="BU36" s="861"/>
      <c r="BV36" s="861"/>
      <c r="BW36" s="861"/>
      <c r="BX36" s="861"/>
      <c r="BY36" s="861"/>
      <c r="BZ36" s="861"/>
      <c r="CA36" s="861"/>
      <c r="CB36" s="861"/>
      <c r="CC36" s="861"/>
      <c r="CD36" s="861"/>
      <c r="CE36" s="861"/>
      <c r="CF36" s="861"/>
      <c r="CG36" s="862"/>
      <c r="CH36" s="832"/>
      <c r="CI36" s="833"/>
      <c r="CJ36" s="833"/>
      <c r="CK36" s="833"/>
      <c r="CL36" s="834"/>
      <c r="CM36" s="832"/>
      <c r="CN36" s="833"/>
      <c r="CO36" s="833"/>
      <c r="CP36" s="833"/>
      <c r="CQ36" s="834"/>
      <c r="CR36" s="832"/>
      <c r="CS36" s="833"/>
      <c r="CT36" s="833"/>
      <c r="CU36" s="833"/>
      <c r="CV36" s="834"/>
      <c r="CW36" s="832"/>
      <c r="CX36" s="833"/>
      <c r="CY36" s="833"/>
      <c r="CZ36" s="833"/>
      <c r="DA36" s="834"/>
      <c r="DB36" s="832"/>
      <c r="DC36" s="833"/>
      <c r="DD36" s="833"/>
      <c r="DE36" s="833"/>
      <c r="DF36" s="834"/>
      <c r="DG36" s="832"/>
      <c r="DH36" s="833"/>
      <c r="DI36" s="833"/>
      <c r="DJ36" s="833"/>
      <c r="DK36" s="834"/>
      <c r="DL36" s="832"/>
      <c r="DM36" s="833"/>
      <c r="DN36" s="833"/>
      <c r="DO36" s="833"/>
      <c r="DP36" s="834"/>
      <c r="DQ36" s="832"/>
      <c r="DR36" s="833"/>
      <c r="DS36" s="833"/>
      <c r="DT36" s="833"/>
      <c r="DU36" s="834"/>
      <c r="DV36" s="835"/>
      <c r="DW36" s="836"/>
      <c r="DX36" s="836"/>
      <c r="DY36" s="836"/>
      <c r="DZ36" s="837"/>
      <c r="EA36" s="246"/>
    </row>
    <row r="37" spans="1:131" s="247" customFormat="1" ht="26.25" customHeight="1" x14ac:dyDescent="0.15">
      <c r="A37" s="266">
        <v>10</v>
      </c>
      <c r="B37" s="838"/>
      <c r="C37" s="839"/>
      <c r="D37" s="839"/>
      <c r="E37" s="839"/>
      <c r="F37" s="839"/>
      <c r="G37" s="839"/>
      <c r="H37" s="839"/>
      <c r="I37" s="839"/>
      <c r="J37" s="839"/>
      <c r="K37" s="839"/>
      <c r="L37" s="839"/>
      <c r="M37" s="839"/>
      <c r="N37" s="839"/>
      <c r="O37" s="839"/>
      <c r="P37" s="840"/>
      <c r="Q37" s="841"/>
      <c r="R37" s="842"/>
      <c r="S37" s="842"/>
      <c r="T37" s="842"/>
      <c r="U37" s="842"/>
      <c r="V37" s="842"/>
      <c r="W37" s="842"/>
      <c r="X37" s="842"/>
      <c r="Y37" s="842"/>
      <c r="Z37" s="842"/>
      <c r="AA37" s="842"/>
      <c r="AB37" s="842"/>
      <c r="AC37" s="842"/>
      <c r="AD37" s="842"/>
      <c r="AE37" s="843"/>
      <c r="AF37" s="844"/>
      <c r="AG37" s="845"/>
      <c r="AH37" s="845"/>
      <c r="AI37" s="845"/>
      <c r="AJ37" s="846"/>
      <c r="AK37" s="919"/>
      <c r="AL37" s="920"/>
      <c r="AM37" s="920"/>
      <c r="AN37" s="920"/>
      <c r="AO37" s="920"/>
      <c r="AP37" s="920"/>
      <c r="AQ37" s="920"/>
      <c r="AR37" s="920"/>
      <c r="AS37" s="920"/>
      <c r="AT37" s="920"/>
      <c r="AU37" s="920"/>
      <c r="AV37" s="920"/>
      <c r="AW37" s="920"/>
      <c r="AX37" s="920"/>
      <c r="AY37" s="920"/>
      <c r="AZ37" s="923"/>
      <c r="BA37" s="923"/>
      <c r="BB37" s="923"/>
      <c r="BC37" s="923"/>
      <c r="BD37" s="923"/>
      <c r="BE37" s="917"/>
      <c r="BF37" s="917"/>
      <c r="BG37" s="917"/>
      <c r="BH37" s="917"/>
      <c r="BI37" s="918"/>
      <c r="BJ37" s="252"/>
      <c r="BK37" s="252"/>
      <c r="BL37" s="252"/>
      <c r="BM37" s="252"/>
      <c r="BN37" s="252"/>
      <c r="BO37" s="265"/>
      <c r="BP37" s="265"/>
      <c r="BQ37" s="262">
        <v>31</v>
      </c>
      <c r="BR37" s="263"/>
      <c r="BS37" s="860"/>
      <c r="BT37" s="861"/>
      <c r="BU37" s="861"/>
      <c r="BV37" s="861"/>
      <c r="BW37" s="861"/>
      <c r="BX37" s="861"/>
      <c r="BY37" s="861"/>
      <c r="BZ37" s="861"/>
      <c r="CA37" s="861"/>
      <c r="CB37" s="861"/>
      <c r="CC37" s="861"/>
      <c r="CD37" s="861"/>
      <c r="CE37" s="861"/>
      <c r="CF37" s="861"/>
      <c r="CG37" s="862"/>
      <c r="CH37" s="832"/>
      <c r="CI37" s="833"/>
      <c r="CJ37" s="833"/>
      <c r="CK37" s="833"/>
      <c r="CL37" s="834"/>
      <c r="CM37" s="832"/>
      <c r="CN37" s="833"/>
      <c r="CO37" s="833"/>
      <c r="CP37" s="833"/>
      <c r="CQ37" s="834"/>
      <c r="CR37" s="832"/>
      <c r="CS37" s="833"/>
      <c r="CT37" s="833"/>
      <c r="CU37" s="833"/>
      <c r="CV37" s="834"/>
      <c r="CW37" s="832"/>
      <c r="CX37" s="833"/>
      <c r="CY37" s="833"/>
      <c r="CZ37" s="833"/>
      <c r="DA37" s="834"/>
      <c r="DB37" s="832"/>
      <c r="DC37" s="833"/>
      <c r="DD37" s="833"/>
      <c r="DE37" s="833"/>
      <c r="DF37" s="834"/>
      <c r="DG37" s="832"/>
      <c r="DH37" s="833"/>
      <c r="DI37" s="833"/>
      <c r="DJ37" s="833"/>
      <c r="DK37" s="834"/>
      <c r="DL37" s="832"/>
      <c r="DM37" s="833"/>
      <c r="DN37" s="833"/>
      <c r="DO37" s="833"/>
      <c r="DP37" s="834"/>
      <c r="DQ37" s="832"/>
      <c r="DR37" s="833"/>
      <c r="DS37" s="833"/>
      <c r="DT37" s="833"/>
      <c r="DU37" s="834"/>
      <c r="DV37" s="835"/>
      <c r="DW37" s="836"/>
      <c r="DX37" s="836"/>
      <c r="DY37" s="836"/>
      <c r="DZ37" s="837"/>
      <c r="EA37" s="246"/>
    </row>
    <row r="38" spans="1:131" s="247" customFormat="1" ht="26.25" customHeight="1" x14ac:dyDescent="0.15">
      <c r="A38" s="266">
        <v>11</v>
      </c>
      <c r="B38" s="838"/>
      <c r="C38" s="839"/>
      <c r="D38" s="839"/>
      <c r="E38" s="839"/>
      <c r="F38" s="839"/>
      <c r="G38" s="839"/>
      <c r="H38" s="839"/>
      <c r="I38" s="839"/>
      <c r="J38" s="839"/>
      <c r="K38" s="839"/>
      <c r="L38" s="839"/>
      <c r="M38" s="839"/>
      <c r="N38" s="839"/>
      <c r="O38" s="839"/>
      <c r="P38" s="840"/>
      <c r="Q38" s="841"/>
      <c r="R38" s="842"/>
      <c r="S38" s="842"/>
      <c r="T38" s="842"/>
      <c r="U38" s="842"/>
      <c r="V38" s="842"/>
      <c r="W38" s="842"/>
      <c r="X38" s="842"/>
      <c r="Y38" s="842"/>
      <c r="Z38" s="842"/>
      <c r="AA38" s="842"/>
      <c r="AB38" s="842"/>
      <c r="AC38" s="842"/>
      <c r="AD38" s="842"/>
      <c r="AE38" s="843"/>
      <c r="AF38" s="844"/>
      <c r="AG38" s="845"/>
      <c r="AH38" s="845"/>
      <c r="AI38" s="845"/>
      <c r="AJ38" s="846"/>
      <c r="AK38" s="919"/>
      <c r="AL38" s="920"/>
      <c r="AM38" s="920"/>
      <c r="AN38" s="920"/>
      <c r="AO38" s="920"/>
      <c r="AP38" s="920"/>
      <c r="AQ38" s="920"/>
      <c r="AR38" s="920"/>
      <c r="AS38" s="920"/>
      <c r="AT38" s="920"/>
      <c r="AU38" s="920"/>
      <c r="AV38" s="920"/>
      <c r="AW38" s="920"/>
      <c r="AX38" s="920"/>
      <c r="AY38" s="920"/>
      <c r="AZ38" s="923"/>
      <c r="BA38" s="923"/>
      <c r="BB38" s="923"/>
      <c r="BC38" s="923"/>
      <c r="BD38" s="923"/>
      <c r="BE38" s="917"/>
      <c r="BF38" s="917"/>
      <c r="BG38" s="917"/>
      <c r="BH38" s="917"/>
      <c r="BI38" s="918"/>
      <c r="BJ38" s="252"/>
      <c r="BK38" s="252"/>
      <c r="BL38" s="252"/>
      <c r="BM38" s="252"/>
      <c r="BN38" s="252"/>
      <c r="BO38" s="265"/>
      <c r="BP38" s="265"/>
      <c r="BQ38" s="262">
        <v>32</v>
      </c>
      <c r="BR38" s="263"/>
      <c r="BS38" s="860"/>
      <c r="BT38" s="861"/>
      <c r="BU38" s="861"/>
      <c r="BV38" s="861"/>
      <c r="BW38" s="861"/>
      <c r="BX38" s="861"/>
      <c r="BY38" s="861"/>
      <c r="BZ38" s="861"/>
      <c r="CA38" s="861"/>
      <c r="CB38" s="861"/>
      <c r="CC38" s="861"/>
      <c r="CD38" s="861"/>
      <c r="CE38" s="861"/>
      <c r="CF38" s="861"/>
      <c r="CG38" s="862"/>
      <c r="CH38" s="832"/>
      <c r="CI38" s="833"/>
      <c r="CJ38" s="833"/>
      <c r="CK38" s="833"/>
      <c r="CL38" s="834"/>
      <c r="CM38" s="832"/>
      <c r="CN38" s="833"/>
      <c r="CO38" s="833"/>
      <c r="CP38" s="833"/>
      <c r="CQ38" s="834"/>
      <c r="CR38" s="832"/>
      <c r="CS38" s="833"/>
      <c r="CT38" s="833"/>
      <c r="CU38" s="833"/>
      <c r="CV38" s="834"/>
      <c r="CW38" s="832"/>
      <c r="CX38" s="833"/>
      <c r="CY38" s="833"/>
      <c r="CZ38" s="833"/>
      <c r="DA38" s="834"/>
      <c r="DB38" s="832"/>
      <c r="DC38" s="833"/>
      <c r="DD38" s="833"/>
      <c r="DE38" s="833"/>
      <c r="DF38" s="834"/>
      <c r="DG38" s="832"/>
      <c r="DH38" s="833"/>
      <c r="DI38" s="833"/>
      <c r="DJ38" s="833"/>
      <c r="DK38" s="834"/>
      <c r="DL38" s="832"/>
      <c r="DM38" s="833"/>
      <c r="DN38" s="833"/>
      <c r="DO38" s="833"/>
      <c r="DP38" s="834"/>
      <c r="DQ38" s="832"/>
      <c r="DR38" s="833"/>
      <c r="DS38" s="833"/>
      <c r="DT38" s="833"/>
      <c r="DU38" s="834"/>
      <c r="DV38" s="835"/>
      <c r="DW38" s="836"/>
      <c r="DX38" s="836"/>
      <c r="DY38" s="836"/>
      <c r="DZ38" s="837"/>
      <c r="EA38" s="246"/>
    </row>
    <row r="39" spans="1:131" s="247" customFormat="1" ht="26.25" customHeight="1" x14ac:dyDescent="0.15">
      <c r="A39" s="266">
        <v>12</v>
      </c>
      <c r="B39" s="838"/>
      <c r="C39" s="839"/>
      <c r="D39" s="839"/>
      <c r="E39" s="839"/>
      <c r="F39" s="839"/>
      <c r="G39" s="839"/>
      <c r="H39" s="839"/>
      <c r="I39" s="839"/>
      <c r="J39" s="839"/>
      <c r="K39" s="839"/>
      <c r="L39" s="839"/>
      <c r="M39" s="839"/>
      <c r="N39" s="839"/>
      <c r="O39" s="839"/>
      <c r="P39" s="840"/>
      <c r="Q39" s="841"/>
      <c r="R39" s="842"/>
      <c r="S39" s="842"/>
      <c r="T39" s="842"/>
      <c r="U39" s="842"/>
      <c r="V39" s="842"/>
      <c r="W39" s="842"/>
      <c r="X39" s="842"/>
      <c r="Y39" s="842"/>
      <c r="Z39" s="842"/>
      <c r="AA39" s="842"/>
      <c r="AB39" s="842"/>
      <c r="AC39" s="842"/>
      <c r="AD39" s="842"/>
      <c r="AE39" s="843"/>
      <c r="AF39" s="844"/>
      <c r="AG39" s="845"/>
      <c r="AH39" s="845"/>
      <c r="AI39" s="845"/>
      <c r="AJ39" s="846"/>
      <c r="AK39" s="919"/>
      <c r="AL39" s="920"/>
      <c r="AM39" s="920"/>
      <c r="AN39" s="920"/>
      <c r="AO39" s="920"/>
      <c r="AP39" s="920"/>
      <c r="AQ39" s="920"/>
      <c r="AR39" s="920"/>
      <c r="AS39" s="920"/>
      <c r="AT39" s="920"/>
      <c r="AU39" s="920"/>
      <c r="AV39" s="920"/>
      <c r="AW39" s="920"/>
      <c r="AX39" s="920"/>
      <c r="AY39" s="920"/>
      <c r="AZ39" s="923"/>
      <c r="BA39" s="923"/>
      <c r="BB39" s="923"/>
      <c r="BC39" s="923"/>
      <c r="BD39" s="923"/>
      <c r="BE39" s="917"/>
      <c r="BF39" s="917"/>
      <c r="BG39" s="917"/>
      <c r="BH39" s="917"/>
      <c r="BI39" s="918"/>
      <c r="BJ39" s="252"/>
      <c r="BK39" s="252"/>
      <c r="BL39" s="252"/>
      <c r="BM39" s="252"/>
      <c r="BN39" s="252"/>
      <c r="BO39" s="265"/>
      <c r="BP39" s="265"/>
      <c r="BQ39" s="262">
        <v>33</v>
      </c>
      <c r="BR39" s="263"/>
      <c r="BS39" s="860"/>
      <c r="BT39" s="861"/>
      <c r="BU39" s="861"/>
      <c r="BV39" s="861"/>
      <c r="BW39" s="861"/>
      <c r="BX39" s="861"/>
      <c r="BY39" s="861"/>
      <c r="BZ39" s="861"/>
      <c r="CA39" s="861"/>
      <c r="CB39" s="861"/>
      <c r="CC39" s="861"/>
      <c r="CD39" s="861"/>
      <c r="CE39" s="861"/>
      <c r="CF39" s="861"/>
      <c r="CG39" s="862"/>
      <c r="CH39" s="832"/>
      <c r="CI39" s="833"/>
      <c r="CJ39" s="833"/>
      <c r="CK39" s="833"/>
      <c r="CL39" s="834"/>
      <c r="CM39" s="832"/>
      <c r="CN39" s="833"/>
      <c r="CO39" s="833"/>
      <c r="CP39" s="833"/>
      <c r="CQ39" s="834"/>
      <c r="CR39" s="832"/>
      <c r="CS39" s="833"/>
      <c r="CT39" s="833"/>
      <c r="CU39" s="833"/>
      <c r="CV39" s="834"/>
      <c r="CW39" s="832"/>
      <c r="CX39" s="833"/>
      <c r="CY39" s="833"/>
      <c r="CZ39" s="833"/>
      <c r="DA39" s="834"/>
      <c r="DB39" s="832"/>
      <c r="DC39" s="833"/>
      <c r="DD39" s="833"/>
      <c r="DE39" s="833"/>
      <c r="DF39" s="834"/>
      <c r="DG39" s="832"/>
      <c r="DH39" s="833"/>
      <c r="DI39" s="833"/>
      <c r="DJ39" s="833"/>
      <c r="DK39" s="834"/>
      <c r="DL39" s="832"/>
      <c r="DM39" s="833"/>
      <c r="DN39" s="833"/>
      <c r="DO39" s="833"/>
      <c r="DP39" s="834"/>
      <c r="DQ39" s="832"/>
      <c r="DR39" s="833"/>
      <c r="DS39" s="833"/>
      <c r="DT39" s="833"/>
      <c r="DU39" s="834"/>
      <c r="DV39" s="835"/>
      <c r="DW39" s="836"/>
      <c r="DX39" s="836"/>
      <c r="DY39" s="836"/>
      <c r="DZ39" s="837"/>
      <c r="EA39" s="246"/>
    </row>
    <row r="40" spans="1:131" s="247" customFormat="1" ht="26.25" customHeight="1" x14ac:dyDescent="0.15">
      <c r="A40" s="261">
        <v>13</v>
      </c>
      <c r="B40" s="838"/>
      <c r="C40" s="839"/>
      <c r="D40" s="839"/>
      <c r="E40" s="839"/>
      <c r="F40" s="839"/>
      <c r="G40" s="839"/>
      <c r="H40" s="839"/>
      <c r="I40" s="839"/>
      <c r="J40" s="839"/>
      <c r="K40" s="839"/>
      <c r="L40" s="839"/>
      <c r="M40" s="839"/>
      <c r="N40" s="839"/>
      <c r="O40" s="839"/>
      <c r="P40" s="840"/>
      <c r="Q40" s="841"/>
      <c r="R40" s="842"/>
      <c r="S40" s="842"/>
      <c r="T40" s="842"/>
      <c r="U40" s="842"/>
      <c r="V40" s="842"/>
      <c r="W40" s="842"/>
      <c r="X40" s="842"/>
      <c r="Y40" s="842"/>
      <c r="Z40" s="842"/>
      <c r="AA40" s="842"/>
      <c r="AB40" s="842"/>
      <c r="AC40" s="842"/>
      <c r="AD40" s="842"/>
      <c r="AE40" s="843"/>
      <c r="AF40" s="844"/>
      <c r="AG40" s="845"/>
      <c r="AH40" s="845"/>
      <c r="AI40" s="845"/>
      <c r="AJ40" s="846"/>
      <c r="AK40" s="919"/>
      <c r="AL40" s="920"/>
      <c r="AM40" s="920"/>
      <c r="AN40" s="920"/>
      <c r="AO40" s="920"/>
      <c r="AP40" s="920"/>
      <c r="AQ40" s="920"/>
      <c r="AR40" s="920"/>
      <c r="AS40" s="920"/>
      <c r="AT40" s="920"/>
      <c r="AU40" s="920"/>
      <c r="AV40" s="920"/>
      <c r="AW40" s="920"/>
      <c r="AX40" s="920"/>
      <c r="AY40" s="920"/>
      <c r="AZ40" s="923"/>
      <c r="BA40" s="923"/>
      <c r="BB40" s="923"/>
      <c r="BC40" s="923"/>
      <c r="BD40" s="923"/>
      <c r="BE40" s="917"/>
      <c r="BF40" s="917"/>
      <c r="BG40" s="917"/>
      <c r="BH40" s="917"/>
      <c r="BI40" s="918"/>
      <c r="BJ40" s="252"/>
      <c r="BK40" s="252"/>
      <c r="BL40" s="252"/>
      <c r="BM40" s="252"/>
      <c r="BN40" s="252"/>
      <c r="BO40" s="265"/>
      <c r="BP40" s="265"/>
      <c r="BQ40" s="262">
        <v>34</v>
      </c>
      <c r="BR40" s="263"/>
      <c r="BS40" s="860"/>
      <c r="BT40" s="861"/>
      <c r="BU40" s="861"/>
      <c r="BV40" s="861"/>
      <c r="BW40" s="861"/>
      <c r="BX40" s="861"/>
      <c r="BY40" s="861"/>
      <c r="BZ40" s="861"/>
      <c r="CA40" s="861"/>
      <c r="CB40" s="861"/>
      <c r="CC40" s="861"/>
      <c r="CD40" s="861"/>
      <c r="CE40" s="861"/>
      <c r="CF40" s="861"/>
      <c r="CG40" s="862"/>
      <c r="CH40" s="832"/>
      <c r="CI40" s="833"/>
      <c r="CJ40" s="833"/>
      <c r="CK40" s="833"/>
      <c r="CL40" s="834"/>
      <c r="CM40" s="832"/>
      <c r="CN40" s="833"/>
      <c r="CO40" s="833"/>
      <c r="CP40" s="833"/>
      <c r="CQ40" s="834"/>
      <c r="CR40" s="832"/>
      <c r="CS40" s="833"/>
      <c r="CT40" s="833"/>
      <c r="CU40" s="833"/>
      <c r="CV40" s="834"/>
      <c r="CW40" s="832"/>
      <c r="CX40" s="833"/>
      <c r="CY40" s="833"/>
      <c r="CZ40" s="833"/>
      <c r="DA40" s="834"/>
      <c r="DB40" s="832"/>
      <c r="DC40" s="833"/>
      <c r="DD40" s="833"/>
      <c r="DE40" s="833"/>
      <c r="DF40" s="834"/>
      <c r="DG40" s="832"/>
      <c r="DH40" s="833"/>
      <c r="DI40" s="833"/>
      <c r="DJ40" s="833"/>
      <c r="DK40" s="834"/>
      <c r="DL40" s="832"/>
      <c r="DM40" s="833"/>
      <c r="DN40" s="833"/>
      <c r="DO40" s="833"/>
      <c r="DP40" s="834"/>
      <c r="DQ40" s="832"/>
      <c r="DR40" s="833"/>
      <c r="DS40" s="833"/>
      <c r="DT40" s="833"/>
      <c r="DU40" s="834"/>
      <c r="DV40" s="835"/>
      <c r="DW40" s="836"/>
      <c r="DX40" s="836"/>
      <c r="DY40" s="836"/>
      <c r="DZ40" s="837"/>
      <c r="EA40" s="246"/>
    </row>
    <row r="41" spans="1:131" s="247" customFormat="1" ht="26.25" customHeight="1" x14ac:dyDescent="0.15">
      <c r="A41" s="261">
        <v>14</v>
      </c>
      <c r="B41" s="838"/>
      <c r="C41" s="839"/>
      <c r="D41" s="839"/>
      <c r="E41" s="839"/>
      <c r="F41" s="839"/>
      <c r="G41" s="839"/>
      <c r="H41" s="839"/>
      <c r="I41" s="839"/>
      <c r="J41" s="839"/>
      <c r="K41" s="839"/>
      <c r="L41" s="839"/>
      <c r="M41" s="839"/>
      <c r="N41" s="839"/>
      <c r="O41" s="839"/>
      <c r="P41" s="840"/>
      <c r="Q41" s="841"/>
      <c r="R41" s="842"/>
      <c r="S41" s="842"/>
      <c r="T41" s="842"/>
      <c r="U41" s="842"/>
      <c r="V41" s="842"/>
      <c r="W41" s="842"/>
      <c r="X41" s="842"/>
      <c r="Y41" s="842"/>
      <c r="Z41" s="842"/>
      <c r="AA41" s="842"/>
      <c r="AB41" s="842"/>
      <c r="AC41" s="842"/>
      <c r="AD41" s="842"/>
      <c r="AE41" s="843"/>
      <c r="AF41" s="844"/>
      <c r="AG41" s="845"/>
      <c r="AH41" s="845"/>
      <c r="AI41" s="845"/>
      <c r="AJ41" s="846"/>
      <c r="AK41" s="919"/>
      <c r="AL41" s="920"/>
      <c r="AM41" s="920"/>
      <c r="AN41" s="920"/>
      <c r="AO41" s="920"/>
      <c r="AP41" s="920"/>
      <c r="AQ41" s="920"/>
      <c r="AR41" s="920"/>
      <c r="AS41" s="920"/>
      <c r="AT41" s="920"/>
      <c r="AU41" s="920"/>
      <c r="AV41" s="920"/>
      <c r="AW41" s="920"/>
      <c r="AX41" s="920"/>
      <c r="AY41" s="920"/>
      <c r="AZ41" s="923"/>
      <c r="BA41" s="923"/>
      <c r="BB41" s="923"/>
      <c r="BC41" s="923"/>
      <c r="BD41" s="923"/>
      <c r="BE41" s="917"/>
      <c r="BF41" s="917"/>
      <c r="BG41" s="917"/>
      <c r="BH41" s="917"/>
      <c r="BI41" s="918"/>
      <c r="BJ41" s="252"/>
      <c r="BK41" s="252"/>
      <c r="BL41" s="252"/>
      <c r="BM41" s="252"/>
      <c r="BN41" s="252"/>
      <c r="BO41" s="265"/>
      <c r="BP41" s="265"/>
      <c r="BQ41" s="262">
        <v>35</v>
      </c>
      <c r="BR41" s="263"/>
      <c r="BS41" s="860"/>
      <c r="BT41" s="861"/>
      <c r="BU41" s="861"/>
      <c r="BV41" s="861"/>
      <c r="BW41" s="861"/>
      <c r="BX41" s="861"/>
      <c r="BY41" s="861"/>
      <c r="BZ41" s="861"/>
      <c r="CA41" s="861"/>
      <c r="CB41" s="861"/>
      <c r="CC41" s="861"/>
      <c r="CD41" s="861"/>
      <c r="CE41" s="861"/>
      <c r="CF41" s="861"/>
      <c r="CG41" s="862"/>
      <c r="CH41" s="832"/>
      <c r="CI41" s="833"/>
      <c r="CJ41" s="833"/>
      <c r="CK41" s="833"/>
      <c r="CL41" s="834"/>
      <c r="CM41" s="832"/>
      <c r="CN41" s="833"/>
      <c r="CO41" s="833"/>
      <c r="CP41" s="833"/>
      <c r="CQ41" s="834"/>
      <c r="CR41" s="832"/>
      <c r="CS41" s="833"/>
      <c r="CT41" s="833"/>
      <c r="CU41" s="833"/>
      <c r="CV41" s="834"/>
      <c r="CW41" s="832"/>
      <c r="CX41" s="833"/>
      <c r="CY41" s="833"/>
      <c r="CZ41" s="833"/>
      <c r="DA41" s="834"/>
      <c r="DB41" s="832"/>
      <c r="DC41" s="833"/>
      <c r="DD41" s="833"/>
      <c r="DE41" s="833"/>
      <c r="DF41" s="834"/>
      <c r="DG41" s="832"/>
      <c r="DH41" s="833"/>
      <c r="DI41" s="833"/>
      <c r="DJ41" s="833"/>
      <c r="DK41" s="834"/>
      <c r="DL41" s="832"/>
      <c r="DM41" s="833"/>
      <c r="DN41" s="833"/>
      <c r="DO41" s="833"/>
      <c r="DP41" s="834"/>
      <c r="DQ41" s="832"/>
      <c r="DR41" s="833"/>
      <c r="DS41" s="833"/>
      <c r="DT41" s="833"/>
      <c r="DU41" s="834"/>
      <c r="DV41" s="835"/>
      <c r="DW41" s="836"/>
      <c r="DX41" s="836"/>
      <c r="DY41" s="836"/>
      <c r="DZ41" s="837"/>
      <c r="EA41" s="246"/>
    </row>
    <row r="42" spans="1:131" s="247" customFormat="1" ht="26.25" customHeight="1" x14ac:dyDescent="0.15">
      <c r="A42" s="261">
        <v>15</v>
      </c>
      <c r="B42" s="838"/>
      <c r="C42" s="839"/>
      <c r="D42" s="839"/>
      <c r="E42" s="839"/>
      <c r="F42" s="839"/>
      <c r="G42" s="839"/>
      <c r="H42" s="839"/>
      <c r="I42" s="839"/>
      <c r="J42" s="839"/>
      <c r="K42" s="839"/>
      <c r="L42" s="839"/>
      <c r="M42" s="839"/>
      <c r="N42" s="839"/>
      <c r="O42" s="839"/>
      <c r="P42" s="840"/>
      <c r="Q42" s="841"/>
      <c r="R42" s="842"/>
      <c r="S42" s="842"/>
      <c r="T42" s="842"/>
      <c r="U42" s="842"/>
      <c r="V42" s="842"/>
      <c r="W42" s="842"/>
      <c r="X42" s="842"/>
      <c r="Y42" s="842"/>
      <c r="Z42" s="842"/>
      <c r="AA42" s="842"/>
      <c r="AB42" s="842"/>
      <c r="AC42" s="842"/>
      <c r="AD42" s="842"/>
      <c r="AE42" s="843"/>
      <c r="AF42" s="844"/>
      <c r="AG42" s="845"/>
      <c r="AH42" s="845"/>
      <c r="AI42" s="845"/>
      <c r="AJ42" s="846"/>
      <c r="AK42" s="919"/>
      <c r="AL42" s="920"/>
      <c r="AM42" s="920"/>
      <c r="AN42" s="920"/>
      <c r="AO42" s="920"/>
      <c r="AP42" s="920"/>
      <c r="AQ42" s="920"/>
      <c r="AR42" s="920"/>
      <c r="AS42" s="920"/>
      <c r="AT42" s="920"/>
      <c r="AU42" s="920"/>
      <c r="AV42" s="920"/>
      <c r="AW42" s="920"/>
      <c r="AX42" s="920"/>
      <c r="AY42" s="920"/>
      <c r="AZ42" s="923"/>
      <c r="BA42" s="923"/>
      <c r="BB42" s="923"/>
      <c r="BC42" s="923"/>
      <c r="BD42" s="923"/>
      <c r="BE42" s="917"/>
      <c r="BF42" s="917"/>
      <c r="BG42" s="917"/>
      <c r="BH42" s="917"/>
      <c r="BI42" s="918"/>
      <c r="BJ42" s="252"/>
      <c r="BK42" s="252"/>
      <c r="BL42" s="252"/>
      <c r="BM42" s="252"/>
      <c r="BN42" s="252"/>
      <c r="BO42" s="265"/>
      <c r="BP42" s="265"/>
      <c r="BQ42" s="262">
        <v>36</v>
      </c>
      <c r="BR42" s="263"/>
      <c r="BS42" s="860"/>
      <c r="BT42" s="861"/>
      <c r="BU42" s="861"/>
      <c r="BV42" s="861"/>
      <c r="BW42" s="861"/>
      <c r="BX42" s="861"/>
      <c r="BY42" s="861"/>
      <c r="BZ42" s="861"/>
      <c r="CA42" s="861"/>
      <c r="CB42" s="861"/>
      <c r="CC42" s="861"/>
      <c r="CD42" s="861"/>
      <c r="CE42" s="861"/>
      <c r="CF42" s="861"/>
      <c r="CG42" s="862"/>
      <c r="CH42" s="832"/>
      <c r="CI42" s="833"/>
      <c r="CJ42" s="833"/>
      <c r="CK42" s="833"/>
      <c r="CL42" s="834"/>
      <c r="CM42" s="832"/>
      <c r="CN42" s="833"/>
      <c r="CO42" s="833"/>
      <c r="CP42" s="833"/>
      <c r="CQ42" s="834"/>
      <c r="CR42" s="832"/>
      <c r="CS42" s="833"/>
      <c r="CT42" s="833"/>
      <c r="CU42" s="833"/>
      <c r="CV42" s="834"/>
      <c r="CW42" s="832"/>
      <c r="CX42" s="833"/>
      <c r="CY42" s="833"/>
      <c r="CZ42" s="833"/>
      <c r="DA42" s="834"/>
      <c r="DB42" s="832"/>
      <c r="DC42" s="833"/>
      <c r="DD42" s="833"/>
      <c r="DE42" s="833"/>
      <c r="DF42" s="834"/>
      <c r="DG42" s="832"/>
      <c r="DH42" s="833"/>
      <c r="DI42" s="833"/>
      <c r="DJ42" s="833"/>
      <c r="DK42" s="834"/>
      <c r="DL42" s="832"/>
      <c r="DM42" s="833"/>
      <c r="DN42" s="833"/>
      <c r="DO42" s="833"/>
      <c r="DP42" s="834"/>
      <c r="DQ42" s="832"/>
      <c r="DR42" s="833"/>
      <c r="DS42" s="833"/>
      <c r="DT42" s="833"/>
      <c r="DU42" s="834"/>
      <c r="DV42" s="835"/>
      <c r="DW42" s="836"/>
      <c r="DX42" s="836"/>
      <c r="DY42" s="836"/>
      <c r="DZ42" s="837"/>
      <c r="EA42" s="246"/>
    </row>
    <row r="43" spans="1:131" s="247" customFormat="1" ht="26.25" customHeight="1" x14ac:dyDescent="0.15">
      <c r="A43" s="261">
        <v>16</v>
      </c>
      <c r="B43" s="838"/>
      <c r="C43" s="839"/>
      <c r="D43" s="839"/>
      <c r="E43" s="839"/>
      <c r="F43" s="839"/>
      <c r="G43" s="839"/>
      <c r="H43" s="839"/>
      <c r="I43" s="839"/>
      <c r="J43" s="839"/>
      <c r="K43" s="839"/>
      <c r="L43" s="839"/>
      <c r="M43" s="839"/>
      <c r="N43" s="839"/>
      <c r="O43" s="839"/>
      <c r="P43" s="840"/>
      <c r="Q43" s="841"/>
      <c r="R43" s="842"/>
      <c r="S43" s="842"/>
      <c r="T43" s="842"/>
      <c r="U43" s="842"/>
      <c r="V43" s="842"/>
      <c r="W43" s="842"/>
      <c r="X43" s="842"/>
      <c r="Y43" s="842"/>
      <c r="Z43" s="842"/>
      <c r="AA43" s="842"/>
      <c r="AB43" s="842"/>
      <c r="AC43" s="842"/>
      <c r="AD43" s="842"/>
      <c r="AE43" s="843"/>
      <c r="AF43" s="844"/>
      <c r="AG43" s="845"/>
      <c r="AH43" s="845"/>
      <c r="AI43" s="845"/>
      <c r="AJ43" s="846"/>
      <c r="AK43" s="919"/>
      <c r="AL43" s="920"/>
      <c r="AM43" s="920"/>
      <c r="AN43" s="920"/>
      <c r="AO43" s="920"/>
      <c r="AP43" s="920"/>
      <c r="AQ43" s="920"/>
      <c r="AR43" s="920"/>
      <c r="AS43" s="920"/>
      <c r="AT43" s="920"/>
      <c r="AU43" s="920"/>
      <c r="AV43" s="920"/>
      <c r="AW43" s="920"/>
      <c r="AX43" s="920"/>
      <c r="AY43" s="920"/>
      <c r="AZ43" s="923"/>
      <c r="BA43" s="923"/>
      <c r="BB43" s="923"/>
      <c r="BC43" s="923"/>
      <c r="BD43" s="923"/>
      <c r="BE43" s="917"/>
      <c r="BF43" s="917"/>
      <c r="BG43" s="917"/>
      <c r="BH43" s="917"/>
      <c r="BI43" s="918"/>
      <c r="BJ43" s="252"/>
      <c r="BK43" s="252"/>
      <c r="BL43" s="252"/>
      <c r="BM43" s="252"/>
      <c r="BN43" s="252"/>
      <c r="BO43" s="265"/>
      <c r="BP43" s="265"/>
      <c r="BQ43" s="262">
        <v>37</v>
      </c>
      <c r="BR43" s="263"/>
      <c r="BS43" s="860"/>
      <c r="BT43" s="861"/>
      <c r="BU43" s="861"/>
      <c r="BV43" s="861"/>
      <c r="BW43" s="861"/>
      <c r="BX43" s="861"/>
      <c r="BY43" s="861"/>
      <c r="BZ43" s="861"/>
      <c r="CA43" s="861"/>
      <c r="CB43" s="861"/>
      <c r="CC43" s="861"/>
      <c r="CD43" s="861"/>
      <c r="CE43" s="861"/>
      <c r="CF43" s="861"/>
      <c r="CG43" s="862"/>
      <c r="CH43" s="832"/>
      <c r="CI43" s="833"/>
      <c r="CJ43" s="833"/>
      <c r="CK43" s="833"/>
      <c r="CL43" s="834"/>
      <c r="CM43" s="832"/>
      <c r="CN43" s="833"/>
      <c r="CO43" s="833"/>
      <c r="CP43" s="833"/>
      <c r="CQ43" s="834"/>
      <c r="CR43" s="832"/>
      <c r="CS43" s="833"/>
      <c r="CT43" s="833"/>
      <c r="CU43" s="833"/>
      <c r="CV43" s="834"/>
      <c r="CW43" s="832"/>
      <c r="CX43" s="833"/>
      <c r="CY43" s="833"/>
      <c r="CZ43" s="833"/>
      <c r="DA43" s="834"/>
      <c r="DB43" s="832"/>
      <c r="DC43" s="833"/>
      <c r="DD43" s="833"/>
      <c r="DE43" s="833"/>
      <c r="DF43" s="834"/>
      <c r="DG43" s="832"/>
      <c r="DH43" s="833"/>
      <c r="DI43" s="833"/>
      <c r="DJ43" s="833"/>
      <c r="DK43" s="834"/>
      <c r="DL43" s="832"/>
      <c r="DM43" s="833"/>
      <c r="DN43" s="833"/>
      <c r="DO43" s="833"/>
      <c r="DP43" s="834"/>
      <c r="DQ43" s="832"/>
      <c r="DR43" s="833"/>
      <c r="DS43" s="833"/>
      <c r="DT43" s="833"/>
      <c r="DU43" s="834"/>
      <c r="DV43" s="835"/>
      <c r="DW43" s="836"/>
      <c r="DX43" s="836"/>
      <c r="DY43" s="836"/>
      <c r="DZ43" s="837"/>
      <c r="EA43" s="246"/>
    </row>
    <row r="44" spans="1:131" s="247" customFormat="1" ht="26.25" customHeight="1" x14ac:dyDescent="0.15">
      <c r="A44" s="261">
        <v>17</v>
      </c>
      <c r="B44" s="838"/>
      <c r="C44" s="839"/>
      <c r="D44" s="839"/>
      <c r="E44" s="839"/>
      <c r="F44" s="839"/>
      <c r="G44" s="839"/>
      <c r="H44" s="839"/>
      <c r="I44" s="839"/>
      <c r="J44" s="839"/>
      <c r="K44" s="839"/>
      <c r="L44" s="839"/>
      <c r="M44" s="839"/>
      <c r="N44" s="839"/>
      <c r="O44" s="839"/>
      <c r="P44" s="840"/>
      <c r="Q44" s="841"/>
      <c r="R44" s="842"/>
      <c r="S44" s="842"/>
      <c r="T44" s="842"/>
      <c r="U44" s="842"/>
      <c r="V44" s="842"/>
      <c r="W44" s="842"/>
      <c r="X44" s="842"/>
      <c r="Y44" s="842"/>
      <c r="Z44" s="842"/>
      <c r="AA44" s="842"/>
      <c r="AB44" s="842"/>
      <c r="AC44" s="842"/>
      <c r="AD44" s="842"/>
      <c r="AE44" s="843"/>
      <c r="AF44" s="844"/>
      <c r="AG44" s="845"/>
      <c r="AH44" s="845"/>
      <c r="AI44" s="845"/>
      <c r="AJ44" s="846"/>
      <c r="AK44" s="919"/>
      <c r="AL44" s="920"/>
      <c r="AM44" s="920"/>
      <c r="AN44" s="920"/>
      <c r="AO44" s="920"/>
      <c r="AP44" s="920"/>
      <c r="AQ44" s="920"/>
      <c r="AR44" s="920"/>
      <c r="AS44" s="920"/>
      <c r="AT44" s="920"/>
      <c r="AU44" s="920"/>
      <c r="AV44" s="920"/>
      <c r="AW44" s="920"/>
      <c r="AX44" s="920"/>
      <c r="AY44" s="920"/>
      <c r="AZ44" s="923"/>
      <c r="BA44" s="923"/>
      <c r="BB44" s="923"/>
      <c r="BC44" s="923"/>
      <c r="BD44" s="923"/>
      <c r="BE44" s="917"/>
      <c r="BF44" s="917"/>
      <c r="BG44" s="917"/>
      <c r="BH44" s="917"/>
      <c r="BI44" s="918"/>
      <c r="BJ44" s="252"/>
      <c r="BK44" s="252"/>
      <c r="BL44" s="252"/>
      <c r="BM44" s="252"/>
      <c r="BN44" s="252"/>
      <c r="BO44" s="265"/>
      <c r="BP44" s="265"/>
      <c r="BQ44" s="262">
        <v>38</v>
      </c>
      <c r="BR44" s="263"/>
      <c r="BS44" s="860"/>
      <c r="BT44" s="861"/>
      <c r="BU44" s="861"/>
      <c r="BV44" s="861"/>
      <c r="BW44" s="861"/>
      <c r="BX44" s="861"/>
      <c r="BY44" s="861"/>
      <c r="BZ44" s="861"/>
      <c r="CA44" s="861"/>
      <c r="CB44" s="861"/>
      <c r="CC44" s="861"/>
      <c r="CD44" s="861"/>
      <c r="CE44" s="861"/>
      <c r="CF44" s="861"/>
      <c r="CG44" s="862"/>
      <c r="CH44" s="832"/>
      <c r="CI44" s="833"/>
      <c r="CJ44" s="833"/>
      <c r="CK44" s="833"/>
      <c r="CL44" s="834"/>
      <c r="CM44" s="832"/>
      <c r="CN44" s="833"/>
      <c r="CO44" s="833"/>
      <c r="CP44" s="833"/>
      <c r="CQ44" s="834"/>
      <c r="CR44" s="832"/>
      <c r="CS44" s="833"/>
      <c r="CT44" s="833"/>
      <c r="CU44" s="833"/>
      <c r="CV44" s="834"/>
      <c r="CW44" s="832"/>
      <c r="CX44" s="833"/>
      <c r="CY44" s="833"/>
      <c r="CZ44" s="833"/>
      <c r="DA44" s="834"/>
      <c r="DB44" s="832"/>
      <c r="DC44" s="833"/>
      <c r="DD44" s="833"/>
      <c r="DE44" s="833"/>
      <c r="DF44" s="834"/>
      <c r="DG44" s="832"/>
      <c r="DH44" s="833"/>
      <c r="DI44" s="833"/>
      <c r="DJ44" s="833"/>
      <c r="DK44" s="834"/>
      <c r="DL44" s="832"/>
      <c r="DM44" s="833"/>
      <c r="DN44" s="833"/>
      <c r="DO44" s="833"/>
      <c r="DP44" s="834"/>
      <c r="DQ44" s="832"/>
      <c r="DR44" s="833"/>
      <c r="DS44" s="833"/>
      <c r="DT44" s="833"/>
      <c r="DU44" s="834"/>
      <c r="DV44" s="835"/>
      <c r="DW44" s="836"/>
      <c r="DX44" s="836"/>
      <c r="DY44" s="836"/>
      <c r="DZ44" s="837"/>
      <c r="EA44" s="246"/>
    </row>
    <row r="45" spans="1:131" s="247" customFormat="1" ht="26.25" customHeight="1" x14ac:dyDescent="0.15">
      <c r="A45" s="261">
        <v>18</v>
      </c>
      <c r="B45" s="838"/>
      <c r="C45" s="839"/>
      <c r="D45" s="839"/>
      <c r="E45" s="839"/>
      <c r="F45" s="839"/>
      <c r="G45" s="839"/>
      <c r="H45" s="839"/>
      <c r="I45" s="839"/>
      <c r="J45" s="839"/>
      <c r="K45" s="839"/>
      <c r="L45" s="839"/>
      <c r="M45" s="839"/>
      <c r="N45" s="839"/>
      <c r="O45" s="839"/>
      <c r="P45" s="840"/>
      <c r="Q45" s="841"/>
      <c r="R45" s="842"/>
      <c r="S45" s="842"/>
      <c r="T45" s="842"/>
      <c r="U45" s="842"/>
      <c r="V45" s="842"/>
      <c r="W45" s="842"/>
      <c r="X45" s="842"/>
      <c r="Y45" s="842"/>
      <c r="Z45" s="842"/>
      <c r="AA45" s="842"/>
      <c r="AB45" s="842"/>
      <c r="AC45" s="842"/>
      <c r="AD45" s="842"/>
      <c r="AE45" s="843"/>
      <c r="AF45" s="844"/>
      <c r="AG45" s="845"/>
      <c r="AH45" s="845"/>
      <c r="AI45" s="845"/>
      <c r="AJ45" s="846"/>
      <c r="AK45" s="919"/>
      <c r="AL45" s="920"/>
      <c r="AM45" s="920"/>
      <c r="AN45" s="920"/>
      <c r="AO45" s="920"/>
      <c r="AP45" s="920"/>
      <c r="AQ45" s="920"/>
      <c r="AR45" s="920"/>
      <c r="AS45" s="920"/>
      <c r="AT45" s="920"/>
      <c r="AU45" s="920"/>
      <c r="AV45" s="920"/>
      <c r="AW45" s="920"/>
      <c r="AX45" s="920"/>
      <c r="AY45" s="920"/>
      <c r="AZ45" s="923"/>
      <c r="BA45" s="923"/>
      <c r="BB45" s="923"/>
      <c r="BC45" s="923"/>
      <c r="BD45" s="923"/>
      <c r="BE45" s="917"/>
      <c r="BF45" s="917"/>
      <c r="BG45" s="917"/>
      <c r="BH45" s="917"/>
      <c r="BI45" s="918"/>
      <c r="BJ45" s="252"/>
      <c r="BK45" s="252"/>
      <c r="BL45" s="252"/>
      <c r="BM45" s="252"/>
      <c r="BN45" s="252"/>
      <c r="BO45" s="265"/>
      <c r="BP45" s="265"/>
      <c r="BQ45" s="262">
        <v>39</v>
      </c>
      <c r="BR45" s="263"/>
      <c r="BS45" s="860"/>
      <c r="BT45" s="861"/>
      <c r="BU45" s="861"/>
      <c r="BV45" s="861"/>
      <c r="BW45" s="861"/>
      <c r="BX45" s="861"/>
      <c r="BY45" s="861"/>
      <c r="BZ45" s="861"/>
      <c r="CA45" s="861"/>
      <c r="CB45" s="861"/>
      <c r="CC45" s="861"/>
      <c r="CD45" s="861"/>
      <c r="CE45" s="861"/>
      <c r="CF45" s="861"/>
      <c r="CG45" s="862"/>
      <c r="CH45" s="832"/>
      <c r="CI45" s="833"/>
      <c r="CJ45" s="833"/>
      <c r="CK45" s="833"/>
      <c r="CL45" s="834"/>
      <c r="CM45" s="832"/>
      <c r="CN45" s="833"/>
      <c r="CO45" s="833"/>
      <c r="CP45" s="833"/>
      <c r="CQ45" s="834"/>
      <c r="CR45" s="832"/>
      <c r="CS45" s="833"/>
      <c r="CT45" s="833"/>
      <c r="CU45" s="833"/>
      <c r="CV45" s="834"/>
      <c r="CW45" s="832"/>
      <c r="CX45" s="833"/>
      <c r="CY45" s="833"/>
      <c r="CZ45" s="833"/>
      <c r="DA45" s="834"/>
      <c r="DB45" s="832"/>
      <c r="DC45" s="833"/>
      <c r="DD45" s="833"/>
      <c r="DE45" s="833"/>
      <c r="DF45" s="834"/>
      <c r="DG45" s="832"/>
      <c r="DH45" s="833"/>
      <c r="DI45" s="833"/>
      <c r="DJ45" s="833"/>
      <c r="DK45" s="834"/>
      <c r="DL45" s="832"/>
      <c r="DM45" s="833"/>
      <c r="DN45" s="833"/>
      <c r="DO45" s="833"/>
      <c r="DP45" s="834"/>
      <c r="DQ45" s="832"/>
      <c r="DR45" s="833"/>
      <c r="DS45" s="833"/>
      <c r="DT45" s="833"/>
      <c r="DU45" s="834"/>
      <c r="DV45" s="835"/>
      <c r="DW45" s="836"/>
      <c r="DX45" s="836"/>
      <c r="DY45" s="836"/>
      <c r="DZ45" s="837"/>
      <c r="EA45" s="246"/>
    </row>
    <row r="46" spans="1:131" s="247" customFormat="1" ht="26.25" customHeight="1" x14ac:dyDescent="0.15">
      <c r="A46" s="261">
        <v>19</v>
      </c>
      <c r="B46" s="838"/>
      <c r="C46" s="839"/>
      <c r="D46" s="839"/>
      <c r="E46" s="839"/>
      <c r="F46" s="839"/>
      <c r="G46" s="839"/>
      <c r="H46" s="839"/>
      <c r="I46" s="839"/>
      <c r="J46" s="839"/>
      <c r="K46" s="839"/>
      <c r="L46" s="839"/>
      <c r="M46" s="839"/>
      <c r="N46" s="839"/>
      <c r="O46" s="839"/>
      <c r="P46" s="840"/>
      <c r="Q46" s="841"/>
      <c r="R46" s="842"/>
      <c r="S46" s="842"/>
      <c r="T46" s="842"/>
      <c r="U46" s="842"/>
      <c r="V46" s="842"/>
      <c r="W46" s="842"/>
      <c r="X46" s="842"/>
      <c r="Y46" s="842"/>
      <c r="Z46" s="842"/>
      <c r="AA46" s="842"/>
      <c r="AB46" s="842"/>
      <c r="AC46" s="842"/>
      <c r="AD46" s="842"/>
      <c r="AE46" s="843"/>
      <c r="AF46" s="844"/>
      <c r="AG46" s="845"/>
      <c r="AH46" s="845"/>
      <c r="AI46" s="845"/>
      <c r="AJ46" s="846"/>
      <c r="AK46" s="919"/>
      <c r="AL46" s="920"/>
      <c r="AM46" s="920"/>
      <c r="AN46" s="920"/>
      <c r="AO46" s="920"/>
      <c r="AP46" s="920"/>
      <c r="AQ46" s="920"/>
      <c r="AR46" s="920"/>
      <c r="AS46" s="920"/>
      <c r="AT46" s="920"/>
      <c r="AU46" s="920"/>
      <c r="AV46" s="920"/>
      <c r="AW46" s="920"/>
      <c r="AX46" s="920"/>
      <c r="AY46" s="920"/>
      <c r="AZ46" s="923"/>
      <c r="BA46" s="923"/>
      <c r="BB46" s="923"/>
      <c r="BC46" s="923"/>
      <c r="BD46" s="923"/>
      <c r="BE46" s="917"/>
      <c r="BF46" s="917"/>
      <c r="BG46" s="917"/>
      <c r="BH46" s="917"/>
      <c r="BI46" s="918"/>
      <c r="BJ46" s="252"/>
      <c r="BK46" s="252"/>
      <c r="BL46" s="252"/>
      <c r="BM46" s="252"/>
      <c r="BN46" s="252"/>
      <c r="BO46" s="265"/>
      <c r="BP46" s="265"/>
      <c r="BQ46" s="262">
        <v>40</v>
      </c>
      <c r="BR46" s="263"/>
      <c r="BS46" s="860"/>
      <c r="BT46" s="861"/>
      <c r="BU46" s="861"/>
      <c r="BV46" s="861"/>
      <c r="BW46" s="861"/>
      <c r="BX46" s="861"/>
      <c r="BY46" s="861"/>
      <c r="BZ46" s="861"/>
      <c r="CA46" s="861"/>
      <c r="CB46" s="861"/>
      <c r="CC46" s="861"/>
      <c r="CD46" s="861"/>
      <c r="CE46" s="861"/>
      <c r="CF46" s="861"/>
      <c r="CG46" s="862"/>
      <c r="CH46" s="832"/>
      <c r="CI46" s="833"/>
      <c r="CJ46" s="833"/>
      <c r="CK46" s="833"/>
      <c r="CL46" s="834"/>
      <c r="CM46" s="832"/>
      <c r="CN46" s="833"/>
      <c r="CO46" s="833"/>
      <c r="CP46" s="833"/>
      <c r="CQ46" s="834"/>
      <c r="CR46" s="832"/>
      <c r="CS46" s="833"/>
      <c r="CT46" s="833"/>
      <c r="CU46" s="833"/>
      <c r="CV46" s="834"/>
      <c r="CW46" s="832"/>
      <c r="CX46" s="833"/>
      <c r="CY46" s="833"/>
      <c r="CZ46" s="833"/>
      <c r="DA46" s="834"/>
      <c r="DB46" s="832"/>
      <c r="DC46" s="833"/>
      <c r="DD46" s="833"/>
      <c r="DE46" s="833"/>
      <c r="DF46" s="834"/>
      <c r="DG46" s="832"/>
      <c r="DH46" s="833"/>
      <c r="DI46" s="833"/>
      <c r="DJ46" s="833"/>
      <c r="DK46" s="834"/>
      <c r="DL46" s="832"/>
      <c r="DM46" s="833"/>
      <c r="DN46" s="833"/>
      <c r="DO46" s="833"/>
      <c r="DP46" s="834"/>
      <c r="DQ46" s="832"/>
      <c r="DR46" s="833"/>
      <c r="DS46" s="833"/>
      <c r="DT46" s="833"/>
      <c r="DU46" s="834"/>
      <c r="DV46" s="835"/>
      <c r="DW46" s="836"/>
      <c r="DX46" s="836"/>
      <c r="DY46" s="836"/>
      <c r="DZ46" s="837"/>
      <c r="EA46" s="246"/>
    </row>
    <row r="47" spans="1:131" s="247" customFormat="1" ht="26.25" customHeight="1" x14ac:dyDescent="0.15">
      <c r="A47" s="261">
        <v>20</v>
      </c>
      <c r="B47" s="838"/>
      <c r="C47" s="839"/>
      <c r="D47" s="839"/>
      <c r="E47" s="839"/>
      <c r="F47" s="839"/>
      <c r="G47" s="839"/>
      <c r="H47" s="839"/>
      <c r="I47" s="839"/>
      <c r="J47" s="839"/>
      <c r="K47" s="839"/>
      <c r="L47" s="839"/>
      <c r="M47" s="839"/>
      <c r="N47" s="839"/>
      <c r="O47" s="839"/>
      <c r="P47" s="840"/>
      <c r="Q47" s="841"/>
      <c r="R47" s="842"/>
      <c r="S47" s="842"/>
      <c r="T47" s="842"/>
      <c r="U47" s="842"/>
      <c r="V47" s="842"/>
      <c r="W47" s="842"/>
      <c r="X47" s="842"/>
      <c r="Y47" s="842"/>
      <c r="Z47" s="842"/>
      <c r="AA47" s="842"/>
      <c r="AB47" s="842"/>
      <c r="AC47" s="842"/>
      <c r="AD47" s="842"/>
      <c r="AE47" s="843"/>
      <c r="AF47" s="844"/>
      <c r="AG47" s="845"/>
      <c r="AH47" s="845"/>
      <c r="AI47" s="845"/>
      <c r="AJ47" s="846"/>
      <c r="AK47" s="919"/>
      <c r="AL47" s="920"/>
      <c r="AM47" s="920"/>
      <c r="AN47" s="920"/>
      <c r="AO47" s="920"/>
      <c r="AP47" s="920"/>
      <c r="AQ47" s="920"/>
      <c r="AR47" s="920"/>
      <c r="AS47" s="920"/>
      <c r="AT47" s="920"/>
      <c r="AU47" s="920"/>
      <c r="AV47" s="920"/>
      <c r="AW47" s="920"/>
      <c r="AX47" s="920"/>
      <c r="AY47" s="920"/>
      <c r="AZ47" s="923"/>
      <c r="BA47" s="923"/>
      <c r="BB47" s="923"/>
      <c r="BC47" s="923"/>
      <c r="BD47" s="923"/>
      <c r="BE47" s="917"/>
      <c r="BF47" s="917"/>
      <c r="BG47" s="917"/>
      <c r="BH47" s="917"/>
      <c r="BI47" s="918"/>
      <c r="BJ47" s="252"/>
      <c r="BK47" s="252"/>
      <c r="BL47" s="252"/>
      <c r="BM47" s="252"/>
      <c r="BN47" s="252"/>
      <c r="BO47" s="265"/>
      <c r="BP47" s="265"/>
      <c r="BQ47" s="262">
        <v>41</v>
      </c>
      <c r="BR47" s="263"/>
      <c r="BS47" s="860"/>
      <c r="BT47" s="861"/>
      <c r="BU47" s="861"/>
      <c r="BV47" s="861"/>
      <c r="BW47" s="861"/>
      <c r="BX47" s="861"/>
      <c r="BY47" s="861"/>
      <c r="BZ47" s="861"/>
      <c r="CA47" s="861"/>
      <c r="CB47" s="861"/>
      <c r="CC47" s="861"/>
      <c r="CD47" s="861"/>
      <c r="CE47" s="861"/>
      <c r="CF47" s="861"/>
      <c r="CG47" s="862"/>
      <c r="CH47" s="832"/>
      <c r="CI47" s="833"/>
      <c r="CJ47" s="833"/>
      <c r="CK47" s="833"/>
      <c r="CL47" s="834"/>
      <c r="CM47" s="832"/>
      <c r="CN47" s="833"/>
      <c r="CO47" s="833"/>
      <c r="CP47" s="833"/>
      <c r="CQ47" s="834"/>
      <c r="CR47" s="832"/>
      <c r="CS47" s="833"/>
      <c r="CT47" s="833"/>
      <c r="CU47" s="833"/>
      <c r="CV47" s="834"/>
      <c r="CW47" s="832"/>
      <c r="CX47" s="833"/>
      <c r="CY47" s="833"/>
      <c r="CZ47" s="833"/>
      <c r="DA47" s="834"/>
      <c r="DB47" s="832"/>
      <c r="DC47" s="833"/>
      <c r="DD47" s="833"/>
      <c r="DE47" s="833"/>
      <c r="DF47" s="834"/>
      <c r="DG47" s="832"/>
      <c r="DH47" s="833"/>
      <c r="DI47" s="833"/>
      <c r="DJ47" s="833"/>
      <c r="DK47" s="834"/>
      <c r="DL47" s="832"/>
      <c r="DM47" s="833"/>
      <c r="DN47" s="833"/>
      <c r="DO47" s="833"/>
      <c r="DP47" s="834"/>
      <c r="DQ47" s="832"/>
      <c r="DR47" s="833"/>
      <c r="DS47" s="833"/>
      <c r="DT47" s="833"/>
      <c r="DU47" s="834"/>
      <c r="DV47" s="835"/>
      <c r="DW47" s="836"/>
      <c r="DX47" s="836"/>
      <c r="DY47" s="836"/>
      <c r="DZ47" s="837"/>
      <c r="EA47" s="246"/>
    </row>
    <row r="48" spans="1:131" s="247" customFormat="1" ht="26.25" customHeight="1" x14ac:dyDescent="0.15">
      <c r="A48" s="261">
        <v>21</v>
      </c>
      <c r="B48" s="838"/>
      <c r="C48" s="839"/>
      <c r="D48" s="839"/>
      <c r="E48" s="839"/>
      <c r="F48" s="839"/>
      <c r="G48" s="839"/>
      <c r="H48" s="839"/>
      <c r="I48" s="839"/>
      <c r="J48" s="839"/>
      <c r="K48" s="839"/>
      <c r="L48" s="839"/>
      <c r="M48" s="839"/>
      <c r="N48" s="839"/>
      <c r="O48" s="839"/>
      <c r="P48" s="840"/>
      <c r="Q48" s="841"/>
      <c r="R48" s="842"/>
      <c r="S48" s="842"/>
      <c r="T48" s="842"/>
      <c r="U48" s="842"/>
      <c r="V48" s="842"/>
      <c r="W48" s="842"/>
      <c r="X48" s="842"/>
      <c r="Y48" s="842"/>
      <c r="Z48" s="842"/>
      <c r="AA48" s="842"/>
      <c r="AB48" s="842"/>
      <c r="AC48" s="842"/>
      <c r="AD48" s="842"/>
      <c r="AE48" s="843"/>
      <c r="AF48" s="844"/>
      <c r="AG48" s="845"/>
      <c r="AH48" s="845"/>
      <c r="AI48" s="845"/>
      <c r="AJ48" s="846"/>
      <c r="AK48" s="919"/>
      <c r="AL48" s="920"/>
      <c r="AM48" s="920"/>
      <c r="AN48" s="920"/>
      <c r="AO48" s="920"/>
      <c r="AP48" s="920"/>
      <c r="AQ48" s="920"/>
      <c r="AR48" s="920"/>
      <c r="AS48" s="920"/>
      <c r="AT48" s="920"/>
      <c r="AU48" s="920"/>
      <c r="AV48" s="920"/>
      <c r="AW48" s="920"/>
      <c r="AX48" s="920"/>
      <c r="AY48" s="920"/>
      <c r="AZ48" s="923"/>
      <c r="BA48" s="923"/>
      <c r="BB48" s="923"/>
      <c r="BC48" s="923"/>
      <c r="BD48" s="923"/>
      <c r="BE48" s="917"/>
      <c r="BF48" s="917"/>
      <c r="BG48" s="917"/>
      <c r="BH48" s="917"/>
      <c r="BI48" s="918"/>
      <c r="BJ48" s="252"/>
      <c r="BK48" s="252"/>
      <c r="BL48" s="252"/>
      <c r="BM48" s="252"/>
      <c r="BN48" s="252"/>
      <c r="BO48" s="265"/>
      <c r="BP48" s="265"/>
      <c r="BQ48" s="262">
        <v>42</v>
      </c>
      <c r="BR48" s="263"/>
      <c r="BS48" s="860"/>
      <c r="BT48" s="861"/>
      <c r="BU48" s="861"/>
      <c r="BV48" s="861"/>
      <c r="BW48" s="861"/>
      <c r="BX48" s="861"/>
      <c r="BY48" s="861"/>
      <c r="BZ48" s="861"/>
      <c r="CA48" s="861"/>
      <c r="CB48" s="861"/>
      <c r="CC48" s="861"/>
      <c r="CD48" s="861"/>
      <c r="CE48" s="861"/>
      <c r="CF48" s="861"/>
      <c r="CG48" s="862"/>
      <c r="CH48" s="832"/>
      <c r="CI48" s="833"/>
      <c r="CJ48" s="833"/>
      <c r="CK48" s="833"/>
      <c r="CL48" s="834"/>
      <c r="CM48" s="832"/>
      <c r="CN48" s="833"/>
      <c r="CO48" s="833"/>
      <c r="CP48" s="833"/>
      <c r="CQ48" s="834"/>
      <c r="CR48" s="832"/>
      <c r="CS48" s="833"/>
      <c r="CT48" s="833"/>
      <c r="CU48" s="833"/>
      <c r="CV48" s="834"/>
      <c r="CW48" s="832"/>
      <c r="CX48" s="833"/>
      <c r="CY48" s="833"/>
      <c r="CZ48" s="833"/>
      <c r="DA48" s="834"/>
      <c r="DB48" s="832"/>
      <c r="DC48" s="833"/>
      <c r="DD48" s="833"/>
      <c r="DE48" s="833"/>
      <c r="DF48" s="834"/>
      <c r="DG48" s="832"/>
      <c r="DH48" s="833"/>
      <c r="DI48" s="833"/>
      <c r="DJ48" s="833"/>
      <c r="DK48" s="834"/>
      <c r="DL48" s="832"/>
      <c r="DM48" s="833"/>
      <c r="DN48" s="833"/>
      <c r="DO48" s="833"/>
      <c r="DP48" s="834"/>
      <c r="DQ48" s="832"/>
      <c r="DR48" s="833"/>
      <c r="DS48" s="833"/>
      <c r="DT48" s="833"/>
      <c r="DU48" s="834"/>
      <c r="DV48" s="835"/>
      <c r="DW48" s="836"/>
      <c r="DX48" s="836"/>
      <c r="DY48" s="836"/>
      <c r="DZ48" s="837"/>
      <c r="EA48" s="246"/>
    </row>
    <row r="49" spans="1:131" s="247" customFormat="1" ht="26.25" customHeight="1" x14ac:dyDescent="0.15">
      <c r="A49" s="261">
        <v>22</v>
      </c>
      <c r="B49" s="838"/>
      <c r="C49" s="839"/>
      <c r="D49" s="839"/>
      <c r="E49" s="839"/>
      <c r="F49" s="839"/>
      <c r="G49" s="839"/>
      <c r="H49" s="839"/>
      <c r="I49" s="839"/>
      <c r="J49" s="839"/>
      <c r="K49" s="839"/>
      <c r="L49" s="839"/>
      <c r="M49" s="839"/>
      <c r="N49" s="839"/>
      <c r="O49" s="839"/>
      <c r="P49" s="840"/>
      <c r="Q49" s="841"/>
      <c r="R49" s="842"/>
      <c r="S49" s="842"/>
      <c r="T49" s="842"/>
      <c r="U49" s="842"/>
      <c r="V49" s="842"/>
      <c r="W49" s="842"/>
      <c r="X49" s="842"/>
      <c r="Y49" s="842"/>
      <c r="Z49" s="842"/>
      <c r="AA49" s="842"/>
      <c r="AB49" s="842"/>
      <c r="AC49" s="842"/>
      <c r="AD49" s="842"/>
      <c r="AE49" s="843"/>
      <c r="AF49" s="844"/>
      <c r="AG49" s="845"/>
      <c r="AH49" s="845"/>
      <c r="AI49" s="845"/>
      <c r="AJ49" s="846"/>
      <c r="AK49" s="919"/>
      <c r="AL49" s="920"/>
      <c r="AM49" s="920"/>
      <c r="AN49" s="920"/>
      <c r="AO49" s="920"/>
      <c r="AP49" s="920"/>
      <c r="AQ49" s="920"/>
      <c r="AR49" s="920"/>
      <c r="AS49" s="920"/>
      <c r="AT49" s="920"/>
      <c r="AU49" s="920"/>
      <c r="AV49" s="920"/>
      <c r="AW49" s="920"/>
      <c r="AX49" s="920"/>
      <c r="AY49" s="920"/>
      <c r="AZ49" s="923"/>
      <c r="BA49" s="923"/>
      <c r="BB49" s="923"/>
      <c r="BC49" s="923"/>
      <c r="BD49" s="923"/>
      <c r="BE49" s="917"/>
      <c r="BF49" s="917"/>
      <c r="BG49" s="917"/>
      <c r="BH49" s="917"/>
      <c r="BI49" s="918"/>
      <c r="BJ49" s="252"/>
      <c r="BK49" s="252"/>
      <c r="BL49" s="252"/>
      <c r="BM49" s="252"/>
      <c r="BN49" s="252"/>
      <c r="BO49" s="265"/>
      <c r="BP49" s="265"/>
      <c r="BQ49" s="262">
        <v>43</v>
      </c>
      <c r="BR49" s="263"/>
      <c r="BS49" s="860"/>
      <c r="BT49" s="861"/>
      <c r="BU49" s="861"/>
      <c r="BV49" s="861"/>
      <c r="BW49" s="861"/>
      <c r="BX49" s="861"/>
      <c r="BY49" s="861"/>
      <c r="BZ49" s="861"/>
      <c r="CA49" s="861"/>
      <c r="CB49" s="861"/>
      <c r="CC49" s="861"/>
      <c r="CD49" s="861"/>
      <c r="CE49" s="861"/>
      <c r="CF49" s="861"/>
      <c r="CG49" s="862"/>
      <c r="CH49" s="832"/>
      <c r="CI49" s="833"/>
      <c r="CJ49" s="833"/>
      <c r="CK49" s="833"/>
      <c r="CL49" s="834"/>
      <c r="CM49" s="832"/>
      <c r="CN49" s="833"/>
      <c r="CO49" s="833"/>
      <c r="CP49" s="833"/>
      <c r="CQ49" s="834"/>
      <c r="CR49" s="832"/>
      <c r="CS49" s="833"/>
      <c r="CT49" s="833"/>
      <c r="CU49" s="833"/>
      <c r="CV49" s="834"/>
      <c r="CW49" s="832"/>
      <c r="CX49" s="833"/>
      <c r="CY49" s="833"/>
      <c r="CZ49" s="833"/>
      <c r="DA49" s="834"/>
      <c r="DB49" s="832"/>
      <c r="DC49" s="833"/>
      <c r="DD49" s="833"/>
      <c r="DE49" s="833"/>
      <c r="DF49" s="834"/>
      <c r="DG49" s="832"/>
      <c r="DH49" s="833"/>
      <c r="DI49" s="833"/>
      <c r="DJ49" s="833"/>
      <c r="DK49" s="834"/>
      <c r="DL49" s="832"/>
      <c r="DM49" s="833"/>
      <c r="DN49" s="833"/>
      <c r="DO49" s="833"/>
      <c r="DP49" s="834"/>
      <c r="DQ49" s="832"/>
      <c r="DR49" s="833"/>
      <c r="DS49" s="833"/>
      <c r="DT49" s="833"/>
      <c r="DU49" s="834"/>
      <c r="DV49" s="835"/>
      <c r="DW49" s="836"/>
      <c r="DX49" s="836"/>
      <c r="DY49" s="836"/>
      <c r="DZ49" s="837"/>
      <c r="EA49" s="246"/>
    </row>
    <row r="50" spans="1:131" s="247" customFormat="1" ht="26.25" customHeight="1" x14ac:dyDescent="0.15">
      <c r="A50" s="261">
        <v>23</v>
      </c>
      <c r="B50" s="838"/>
      <c r="C50" s="839"/>
      <c r="D50" s="839"/>
      <c r="E50" s="839"/>
      <c r="F50" s="839"/>
      <c r="G50" s="839"/>
      <c r="H50" s="839"/>
      <c r="I50" s="839"/>
      <c r="J50" s="839"/>
      <c r="K50" s="839"/>
      <c r="L50" s="839"/>
      <c r="M50" s="839"/>
      <c r="N50" s="839"/>
      <c r="O50" s="839"/>
      <c r="P50" s="840"/>
      <c r="Q50" s="925"/>
      <c r="R50" s="926"/>
      <c r="S50" s="926"/>
      <c r="T50" s="926"/>
      <c r="U50" s="926"/>
      <c r="V50" s="926"/>
      <c r="W50" s="926"/>
      <c r="X50" s="926"/>
      <c r="Y50" s="926"/>
      <c r="Z50" s="926"/>
      <c r="AA50" s="926"/>
      <c r="AB50" s="926"/>
      <c r="AC50" s="926"/>
      <c r="AD50" s="926"/>
      <c r="AE50" s="927"/>
      <c r="AF50" s="844"/>
      <c r="AG50" s="845"/>
      <c r="AH50" s="845"/>
      <c r="AI50" s="845"/>
      <c r="AJ50" s="846"/>
      <c r="AK50" s="928"/>
      <c r="AL50" s="926"/>
      <c r="AM50" s="926"/>
      <c r="AN50" s="926"/>
      <c r="AO50" s="926"/>
      <c r="AP50" s="926"/>
      <c r="AQ50" s="926"/>
      <c r="AR50" s="926"/>
      <c r="AS50" s="926"/>
      <c r="AT50" s="926"/>
      <c r="AU50" s="926"/>
      <c r="AV50" s="926"/>
      <c r="AW50" s="926"/>
      <c r="AX50" s="926"/>
      <c r="AY50" s="926"/>
      <c r="AZ50" s="929"/>
      <c r="BA50" s="929"/>
      <c r="BB50" s="929"/>
      <c r="BC50" s="929"/>
      <c r="BD50" s="929"/>
      <c r="BE50" s="917"/>
      <c r="BF50" s="917"/>
      <c r="BG50" s="917"/>
      <c r="BH50" s="917"/>
      <c r="BI50" s="918"/>
      <c r="BJ50" s="252"/>
      <c r="BK50" s="252"/>
      <c r="BL50" s="252"/>
      <c r="BM50" s="252"/>
      <c r="BN50" s="252"/>
      <c r="BO50" s="265"/>
      <c r="BP50" s="265"/>
      <c r="BQ50" s="262">
        <v>44</v>
      </c>
      <c r="BR50" s="263"/>
      <c r="BS50" s="860"/>
      <c r="BT50" s="861"/>
      <c r="BU50" s="861"/>
      <c r="BV50" s="861"/>
      <c r="BW50" s="861"/>
      <c r="BX50" s="861"/>
      <c r="BY50" s="861"/>
      <c r="BZ50" s="861"/>
      <c r="CA50" s="861"/>
      <c r="CB50" s="861"/>
      <c r="CC50" s="861"/>
      <c r="CD50" s="861"/>
      <c r="CE50" s="861"/>
      <c r="CF50" s="861"/>
      <c r="CG50" s="862"/>
      <c r="CH50" s="832"/>
      <c r="CI50" s="833"/>
      <c r="CJ50" s="833"/>
      <c r="CK50" s="833"/>
      <c r="CL50" s="834"/>
      <c r="CM50" s="832"/>
      <c r="CN50" s="833"/>
      <c r="CO50" s="833"/>
      <c r="CP50" s="833"/>
      <c r="CQ50" s="834"/>
      <c r="CR50" s="832"/>
      <c r="CS50" s="833"/>
      <c r="CT50" s="833"/>
      <c r="CU50" s="833"/>
      <c r="CV50" s="834"/>
      <c r="CW50" s="832"/>
      <c r="CX50" s="833"/>
      <c r="CY50" s="833"/>
      <c r="CZ50" s="833"/>
      <c r="DA50" s="834"/>
      <c r="DB50" s="832"/>
      <c r="DC50" s="833"/>
      <c r="DD50" s="833"/>
      <c r="DE50" s="833"/>
      <c r="DF50" s="834"/>
      <c r="DG50" s="832"/>
      <c r="DH50" s="833"/>
      <c r="DI50" s="833"/>
      <c r="DJ50" s="833"/>
      <c r="DK50" s="834"/>
      <c r="DL50" s="832"/>
      <c r="DM50" s="833"/>
      <c r="DN50" s="833"/>
      <c r="DO50" s="833"/>
      <c r="DP50" s="834"/>
      <c r="DQ50" s="832"/>
      <c r="DR50" s="833"/>
      <c r="DS50" s="833"/>
      <c r="DT50" s="833"/>
      <c r="DU50" s="834"/>
      <c r="DV50" s="835"/>
      <c r="DW50" s="836"/>
      <c r="DX50" s="836"/>
      <c r="DY50" s="836"/>
      <c r="DZ50" s="837"/>
      <c r="EA50" s="246"/>
    </row>
    <row r="51" spans="1:131" s="247" customFormat="1" ht="26.25" customHeight="1" x14ac:dyDescent="0.15">
      <c r="A51" s="261">
        <v>24</v>
      </c>
      <c r="B51" s="838"/>
      <c r="C51" s="839"/>
      <c r="D51" s="839"/>
      <c r="E51" s="839"/>
      <c r="F51" s="839"/>
      <c r="G51" s="839"/>
      <c r="H51" s="839"/>
      <c r="I51" s="839"/>
      <c r="J51" s="839"/>
      <c r="K51" s="839"/>
      <c r="L51" s="839"/>
      <c r="M51" s="839"/>
      <c r="N51" s="839"/>
      <c r="O51" s="839"/>
      <c r="P51" s="840"/>
      <c r="Q51" s="925"/>
      <c r="R51" s="926"/>
      <c r="S51" s="926"/>
      <c r="T51" s="926"/>
      <c r="U51" s="926"/>
      <c r="V51" s="926"/>
      <c r="W51" s="926"/>
      <c r="X51" s="926"/>
      <c r="Y51" s="926"/>
      <c r="Z51" s="926"/>
      <c r="AA51" s="926"/>
      <c r="AB51" s="926"/>
      <c r="AC51" s="926"/>
      <c r="AD51" s="926"/>
      <c r="AE51" s="927"/>
      <c r="AF51" s="844"/>
      <c r="AG51" s="845"/>
      <c r="AH51" s="845"/>
      <c r="AI51" s="845"/>
      <c r="AJ51" s="846"/>
      <c r="AK51" s="928"/>
      <c r="AL51" s="926"/>
      <c r="AM51" s="926"/>
      <c r="AN51" s="926"/>
      <c r="AO51" s="926"/>
      <c r="AP51" s="926"/>
      <c r="AQ51" s="926"/>
      <c r="AR51" s="926"/>
      <c r="AS51" s="926"/>
      <c r="AT51" s="926"/>
      <c r="AU51" s="926"/>
      <c r="AV51" s="926"/>
      <c r="AW51" s="926"/>
      <c r="AX51" s="926"/>
      <c r="AY51" s="926"/>
      <c r="AZ51" s="929"/>
      <c r="BA51" s="929"/>
      <c r="BB51" s="929"/>
      <c r="BC51" s="929"/>
      <c r="BD51" s="929"/>
      <c r="BE51" s="917"/>
      <c r="BF51" s="917"/>
      <c r="BG51" s="917"/>
      <c r="BH51" s="917"/>
      <c r="BI51" s="918"/>
      <c r="BJ51" s="252"/>
      <c r="BK51" s="252"/>
      <c r="BL51" s="252"/>
      <c r="BM51" s="252"/>
      <c r="BN51" s="252"/>
      <c r="BO51" s="265"/>
      <c r="BP51" s="265"/>
      <c r="BQ51" s="262">
        <v>45</v>
      </c>
      <c r="BR51" s="263"/>
      <c r="BS51" s="860"/>
      <c r="BT51" s="861"/>
      <c r="BU51" s="861"/>
      <c r="BV51" s="861"/>
      <c r="BW51" s="861"/>
      <c r="BX51" s="861"/>
      <c r="BY51" s="861"/>
      <c r="BZ51" s="861"/>
      <c r="CA51" s="861"/>
      <c r="CB51" s="861"/>
      <c r="CC51" s="861"/>
      <c r="CD51" s="861"/>
      <c r="CE51" s="861"/>
      <c r="CF51" s="861"/>
      <c r="CG51" s="862"/>
      <c r="CH51" s="832"/>
      <c r="CI51" s="833"/>
      <c r="CJ51" s="833"/>
      <c r="CK51" s="833"/>
      <c r="CL51" s="834"/>
      <c r="CM51" s="832"/>
      <c r="CN51" s="833"/>
      <c r="CO51" s="833"/>
      <c r="CP51" s="833"/>
      <c r="CQ51" s="834"/>
      <c r="CR51" s="832"/>
      <c r="CS51" s="833"/>
      <c r="CT51" s="833"/>
      <c r="CU51" s="833"/>
      <c r="CV51" s="834"/>
      <c r="CW51" s="832"/>
      <c r="CX51" s="833"/>
      <c r="CY51" s="833"/>
      <c r="CZ51" s="833"/>
      <c r="DA51" s="834"/>
      <c r="DB51" s="832"/>
      <c r="DC51" s="833"/>
      <c r="DD51" s="833"/>
      <c r="DE51" s="833"/>
      <c r="DF51" s="834"/>
      <c r="DG51" s="832"/>
      <c r="DH51" s="833"/>
      <c r="DI51" s="833"/>
      <c r="DJ51" s="833"/>
      <c r="DK51" s="834"/>
      <c r="DL51" s="832"/>
      <c r="DM51" s="833"/>
      <c r="DN51" s="833"/>
      <c r="DO51" s="833"/>
      <c r="DP51" s="834"/>
      <c r="DQ51" s="832"/>
      <c r="DR51" s="833"/>
      <c r="DS51" s="833"/>
      <c r="DT51" s="833"/>
      <c r="DU51" s="834"/>
      <c r="DV51" s="835"/>
      <c r="DW51" s="836"/>
      <c r="DX51" s="836"/>
      <c r="DY51" s="836"/>
      <c r="DZ51" s="837"/>
      <c r="EA51" s="246"/>
    </row>
    <row r="52" spans="1:131" s="247" customFormat="1" ht="26.25" customHeight="1" x14ac:dyDescent="0.15">
      <c r="A52" s="261">
        <v>25</v>
      </c>
      <c r="B52" s="838"/>
      <c r="C52" s="839"/>
      <c r="D52" s="839"/>
      <c r="E52" s="839"/>
      <c r="F52" s="839"/>
      <c r="G52" s="839"/>
      <c r="H52" s="839"/>
      <c r="I52" s="839"/>
      <c r="J52" s="839"/>
      <c r="K52" s="839"/>
      <c r="L52" s="839"/>
      <c r="M52" s="839"/>
      <c r="N52" s="839"/>
      <c r="O52" s="839"/>
      <c r="P52" s="840"/>
      <c r="Q52" s="925"/>
      <c r="R52" s="926"/>
      <c r="S52" s="926"/>
      <c r="T52" s="926"/>
      <c r="U52" s="926"/>
      <c r="V52" s="926"/>
      <c r="W52" s="926"/>
      <c r="X52" s="926"/>
      <c r="Y52" s="926"/>
      <c r="Z52" s="926"/>
      <c r="AA52" s="926"/>
      <c r="AB52" s="926"/>
      <c r="AC52" s="926"/>
      <c r="AD52" s="926"/>
      <c r="AE52" s="927"/>
      <c r="AF52" s="844"/>
      <c r="AG52" s="845"/>
      <c r="AH52" s="845"/>
      <c r="AI52" s="845"/>
      <c r="AJ52" s="846"/>
      <c r="AK52" s="928"/>
      <c r="AL52" s="926"/>
      <c r="AM52" s="926"/>
      <c r="AN52" s="926"/>
      <c r="AO52" s="926"/>
      <c r="AP52" s="926"/>
      <c r="AQ52" s="926"/>
      <c r="AR52" s="926"/>
      <c r="AS52" s="926"/>
      <c r="AT52" s="926"/>
      <c r="AU52" s="926"/>
      <c r="AV52" s="926"/>
      <c r="AW52" s="926"/>
      <c r="AX52" s="926"/>
      <c r="AY52" s="926"/>
      <c r="AZ52" s="929"/>
      <c r="BA52" s="929"/>
      <c r="BB52" s="929"/>
      <c r="BC52" s="929"/>
      <c r="BD52" s="929"/>
      <c r="BE52" s="917"/>
      <c r="BF52" s="917"/>
      <c r="BG52" s="917"/>
      <c r="BH52" s="917"/>
      <c r="BI52" s="918"/>
      <c r="BJ52" s="252"/>
      <c r="BK52" s="252"/>
      <c r="BL52" s="252"/>
      <c r="BM52" s="252"/>
      <c r="BN52" s="252"/>
      <c r="BO52" s="265"/>
      <c r="BP52" s="265"/>
      <c r="BQ52" s="262">
        <v>46</v>
      </c>
      <c r="BR52" s="263"/>
      <c r="BS52" s="860"/>
      <c r="BT52" s="861"/>
      <c r="BU52" s="861"/>
      <c r="BV52" s="861"/>
      <c r="BW52" s="861"/>
      <c r="BX52" s="861"/>
      <c r="BY52" s="861"/>
      <c r="BZ52" s="861"/>
      <c r="CA52" s="861"/>
      <c r="CB52" s="861"/>
      <c r="CC52" s="861"/>
      <c r="CD52" s="861"/>
      <c r="CE52" s="861"/>
      <c r="CF52" s="861"/>
      <c r="CG52" s="862"/>
      <c r="CH52" s="832"/>
      <c r="CI52" s="833"/>
      <c r="CJ52" s="833"/>
      <c r="CK52" s="833"/>
      <c r="CL52" s="834"/>
      <c r="CM52" s="832"/>
      <c r="CN52" s="833"/>
      <c r="CO52" s="833"/>
      <c r="CP52" s="833"/>
      <c r="CQ52" s="834"/>
      <c r="CR52" s="832"/>
      <c r="CS52" s="833"/>
      <c r="CT52" s="833"/>
      <c r="CU52" s="833"/>
      <c r="CV52" s="834"/>
      <c r="CW52" s="832"/>
      <c r="CX52" s="833"/>
      <c r="CY52" s="833"/>
      <c r="CZ52" s="833"/>
      <c r="DA52" s="834"/>
      <c r="DB52" s="832"/>
      <c r="DC52" s="833"/>
      <c r="DD52" s="833"/>
      <c r="DE52" s="833"/>
      <c r="DF52" s="834"/>
      <c r="DG52" s="832"/>
      <c r="DH52" s="833"/>
      <c r="DI52" s="833"/>
      <c r="DJ52" s="833"/>
      <c r="DK52" s="834"/>
      <c r="DL52" s="832"/>
      <c r="DM52" s="833"/>
      <c r="DN52" s="833"/>
      <c r="DO52" s="833"/>
      <c r="DP52" s="834"/>
      <c r="DQ52" s="832"/>
      <c r="DR52" s="833"/>
      <c r="DS52" s="833"/>
      <c r="DT52" s="833"/>
      <c r="DU52" s="834"/>
      <c r="DV52" s="835"/>
      <c r="DW52" s="836"/>
      <c r="DX52" s="836"/>
      <c r="DY52" s="836"/>
      <c r="DZ52" s="837"/>
      <c r="EA52" s="246"/>
    </row>
    <row r="53" spans="1:131" s="247" customFormat="1" ht="26.25" customHeight="1" x14ac:dyDescent="0.15">
      <c r="A53" s="261">
        <v>26</v>
      </c>
      <c r="B53" s="838"/>
      <c r="C53" s="839"/>
      <c r="D53" s="839"/>
      <c r="E53" s="839"/>
      <c r="F53" s="839"/>
      <c r="G53" s="839"/>
      <c r="H53" s="839"/>
      <c r="I53" s="839"/>
      <c r="J53" s="839"/>
      <c r="K53" s="839"/>
      <c r="L53" s="839"/>
      <c r="M53" s="839"/>
      <c r="N53" s="839"/>
      <c r="O53" s="839"/>
      <c r="P53" s="840"/>
      <c r="Q53" s="925"/>
      <c r="R53" s="926"/>
      <c r="S53" s="926"/>
      <c r="T53" s="926"/>
      <c r="U53" s="926"/>
      <c r="V53" s="926"/>
      <c r="W53" s="926"/>
      <c r="X53" s="926"/>
      <c r="Y53" s="926"/>
      <c r="Z53" s="926"/>
      <c r="AA53" s="926"/>
      <c r="AB53" s="926"/>
      <c r="AC53" s="926"/>
      <c r="AD53" s="926"/>
      <c r="AE53" s="927"/>
      <c r="AF53" s="844"/>
      <c r="AG53" s="845"/>
      <c r="AH53" s="845"/>
      <c r="AI53" s="845"/>
      <c r="AJ53" s="846"/>
      <c r="AK53" s="928"/>
      <c r="AL53" s="926"/>
      <c r="AM53" s="926"/>
      <c r="AN53" s="926"/>
      <c r="AO53" s="926"/>
      <c r="AP53" s="926"/>
      <c r="AQ53" s="926"/>
      <c r="AR53" s="926"/>
      <c r="AS53" s="926"/>
      <c r="AT53" s="926"/>
      <c r="AU53" s="926"/>
      <c r="AV53" s="926"/>
      <c r="AW53" s="926"/>
      <c r="AX53" s="926"/>
      <c r="AY53" s="926"/>
      <c r="AZ53" s="929"/>
      <c r="BA53" s="929"/>
      <c r="BB53" s="929"/>
      <c r="BC53" s="929"/>
      <c r="BD53" s="929"/>
      <c r="BE53" s="917"/>
      <c r="BF53" s="917"/>
      <c r="BG53" s="917"/>
      <c r="BH53" s="917"/>
      <c r="BI53" s="918"/>
      <c r="BJ53" s="252"/>
      <c r="BK53" s="252"/>
      <c r="BL53" s="252"/>
      <c r="BM53" s="252"/>
      <c r="BN53" s="252"/>
      <c r="BO53" s="265"/>
      <c r="BP53" s="265"/>
      <c r="BQ53" s="262">
        <v>47</v>
      </c>
      <c r="BR53" s="263"/>
      <c r="BS53" s="860"/>
      <c r="BT53" s="861"/>
      <c r="BU53" s="861"/>
      <c r="BV53" s="861"/>
      <c r="BW53" s="861"/>
      <c r="BX53" s="861"/>
      <c r="BY53" s="861"/>
      <c r="BZ53" s="861"/>
      <c r="CA53" s="861"/>
      <c r="CB53" s="861"/>
      <c r="CC53" s="861"/>
      <c r="CD53" s="861"/>
      <c r="CE53" s="861"/>
      <c r="CF53" s="861"/>
      <c r="CG53" s="862"/>
      <c r="CH53" s="832"/>
      <c r="CI53" s="833"/>
      <c r="CJ53" s="833"/>
      <c r="CK53" s="833"/>
      <c r="CL53" s="834"/>
      <c r="CM53" s="832"/>
      <c r="CN53" s="833"/>
      <c r="CO53" s="833"/>
      <c r="CP53" s="833"/>
      <c r="CQ53" s="834"/>
      <c r="CR53" s="832"/>
      <c r="CS53" s="833"/>
      <c r="CT53" s="833"/>
      <c r="CU53" s="833"/>
      <c r="CV53" s="834"/>
      <c r="CW53" s="832"/>
      <c r="CX53" s="833"/>
      <c r="CY53" s="833"/>
      <c r="CZ53" s="833"/>
      <c r="DA53" s="834"/>
      <c r="DB53" s="832"/>
      <c r="DC53" s="833"/>
      <c r="DD53" s="833"/>
      <c r="DE53" s="833"/>
      <c r="DF53" s="834"/>
      <c r="DG53" s="832"/>
      <c r="DH53" s="833"/>
      <c r="DI53" s="833"/>
      <c r="DJ53" s="833"/>
      <c r="DK53" s="834"/>
      <c r="DL53" s="832"/>
      <c r="DM53" s="833"/>
      <c r="DN53" s="833"/>
      <c r="DO53" s="833"/>
      <c r="DP53" s="834"/>
      <c r="DQ53" s="832"/>
      <c r="DR53" s="833"/>
      <c r="DS53" s="833"/>
      <c r="DT53" s="833"/>
      <c r="DU53" s="834"/>
      <c r="DV53" s="835"/>
      <c r="DW53" s="836"/>
      <c r="DX53" s="836"/>
      <c r="DY53" s="836"/>
      <c r="DZ53" s="837"/>
      <c r="EA53" s="246"/>
    </row>
    <row r="54" spans="1:131" s="247" customFormat="1" ht="26.25" customHeight="1" x14ac:dyDescent="0.15">
      <c r="A54" s="261">
        <v>27</v>
      </c>
      <c r="B54" s="838"/>
      <c r="C54" s="839"/>
      <c r="D54" s="839"/>
      <c r="E54" s="839"/>
      <c r="F54" s="839"/>
      <c r="G54" s="839"/>
      <c r="H54" s="839"/>
      <c r="I54" s="839"/>
      <c r="J54" s="839"/>
      <c r="K54" s="839"/>
      <c r="L54" s="839"/>
      <c r="M54" s="839"/>
      <c r="N54" s="839"/>
      <c r="O54" s="839"/>
      <c r="P54" s="840"/>
      <c r="Q54" s="925"/>
      <c r="R54" s="926"/>
      <c r="S54" s="926"/>
      <c r="T54" s="926"/>
      <c r="U54" s="926"/>
      <c r="V54" s="926"/>
      <c r="W54" s="926"/>
      <c r="X54" s="926"/>
      <c r="Y54" s="926"/>
      <c r="Z54" s="926"/>
      <c r="AA54" s="926"/>
      <c r="AB54" s="926"/>
      <c r="AC54" s="926"/>
      <c r="AD54" s="926"/>
      <c r="AE54" s="927"/>
      <c r="AF54" s="844"/>
      <c r="AG54" s="845"/>
      <c r="AH54" s="845"/>
      <c r="AI54" s="845"/>
      <c r="AJ54" s="846"/>
      <c r="AK54" s="928"/>
      <c r="AL54" s="926"/>
      <c r="AM54" s="926"/>
      <c r="AN54" s="926"/>
      <c r="AO54" s="926"/>
      <c r="AP54" s="926"/>
      <c r="AQ54" s="926"/>
      <c r="AR54" s="926"/>
      <c r="AS54" s="926"/>
      <c r="AT54" s="926"/>
      <c r="AU54" s="926"/>
      <c r="AV54" s="926"/>
      <c r="AW54" s="926"/>
      <c r="AX54" s="926"/>
      <c r="AY54" s="926"/>
      <c r="AZ54" s="929"/>
      <c r="BA54" s="929"/>
      <c r="BB54" s="929"/>
      <c r="BC54" s="929"/>
      <c r="BD54" s="929"/>
      <c r="BE54" s="917"/>
      <c r="BF54" s="917"/>
      <c r="BG54" s="917"/>
      <c r="BH54" s="917"/>
      <c r="BI54" s="918"/>
      <c r="BJ54" s="252"/>
      <c r="BK54" s="252"/>
      <c r="BL54" s="252"/>
      <c r="BM54" s="252"/>
      <c r="BN54" s="252"/>
      <c r="BO54" s="265"/>
      <c r="BP54" s="265"/>
      <c r="BQ54" s="262">
        <v>48</v>
      </c>
      <c r="BR54" s="263"/>
      <c r="BS54" s="860"/>
      <c r="BT54" s="861"/>
      <c r="BU54" s="861"/>
      <c r="BV54" s="861"/>
      <c r="BW54" s="861"/>
      <c r="BX54" s="861"/>
      <c r="BY54" s="861"/>
      <c r="BZ54" s="861"/>
      <c r="CA54" s="861"/>
      <c r="CB54" s="861"/>
      <c r="CC54" s="861"/>
      <c r="CD54" s="861"/>
      <c r="CE54" s="861"/>
      <c r="CF54" s="861"/>
      <c r="CG54" s="862"/>
      <c r="CH54" s="832"/>
      <c r="CI54" s="833"/>
      <c r="CJ54" s="833"/>
      <c r="CK54" s="833"/>
      <c r="CL54" s="834"/>
      <c r="CM54" s="832"/>
      <c r="CN54" s="833"/>
      <c r="CO54" s="833"/>
      <c r="CP54" s="833"/>
      <c r="CQ54" s="834"/>
      <c r="CR54" s="832"/>
      <c r="CS54" s="833"/>
      <c r="CT54" s="833"/>
      <c r="CU54" s="833"/>
      <c r="CV54" s="834"/>
      <c r="CW54" s="832"/>
      <c r="CX54" s="833"/>
      <c r="CY54" s="833"/>
      <c r="CZ54" s="833"/>
      <c r="DA54" s="834"/>
      <c r="DB54" s="832"/>
      <c r="DC54" s="833"/>
      <c r="DD54" s="833"/>
      <c r="DE54" s="833"/>
      <c r="DF54" s="834"/>
      <c r="DG54" s="832"/>
      <c r="DH54" s="833"/>
      <c r="DI54" s="833"/>
      <c r="DJ54" s="833"/>
      <c r="DK54" s="834"/>
      <c r="DL54" s="832"/>
      <c r="DM54" s="833"/>
      <c r="DN54" s="833"/>
      <c r="DO54" s="833"/>
      <c r="DP54" s="834"/>
      <c r="DQ54" s="832"/>
      <c r="DR54" s="833"/>
      <c r="DS54" s="833"/>
      <c r="DT54" s="833"/>
      <c r="DU54" s="834"/>
      <c r="DV54" s="835"/>
      <c r="DW54" s="836"/>
      <c r="DX54" s="836"/>
      <c r="DY54" s="836"/>
      <c r="DZ54" s="837"/>
      <c r="EA54" s="246"/>
    </row>
    <row r="55" spans="1:131" s="247" customFormat="1" ht="26.25" customHeight="1" x14ac:dyDescent="0.15">
      <c r="A55" s="261">
        <v>28</v>
      </c>
      <c r="B55" s="838"/>
      <c r="C55" s="839"/>
      <c r="D55" s="839"/>
      <c r="E55" s="839"/>
      <c r="F55" s="839"/>
      <c r="G55" s="839"/>
      <c r="H55" s="839"/>
      <c r="I55" s="839"/>
      <c r="J55" s="839"/>
      <c r="K55" s="839"/>
      <c r="L55" s="839"/>
      <c r="M55" s="839"/>
      <c r="N55" s="839"/>
      <c r="O55" s="839"/>
      <c r="P55" s="840"/>
      <c r="Q55" s="925"/>
      <c r="R55" s="926"/>
      <c r="S55" s="926"/>
      <c r="T55" s="926"/>
      <c r="U55" s="926"/>
      <c r="V55" s="926"/>
      <c r="W55" s="926"/>
      <c r="X55" s="926"/>
      <c r="Y55" s="926"/>
      <c r="Z55" s="926"/>
      <c r="AA55" s="926"/>
      <c r="AB55" s="926"/>
      <c r="AC55" s="926"/>
      <c r="AD55" s="926"/>
      <c r="AE55" s="927"/>
      <c r="AF55" s="844"/>
      <c r="AG55" s="845"/>
      <c r="AH55" s="845"/>
      <c r="AI55" s="845"/>
      <c r="AJ55" s="846"/>
      <c r="AK55" s="928"/>
      <c r="AL55" s="926"/>
      <c r="AM55" s="926"/>
      <c r="AN55" s="926"/>
      <c r="AO55" s="926"/>
      <c r="AP55" s="926"/>
      <c r="AQ55" s="926"/>
      <c r="AR55" s="926"/>
      <c r="AS55" s="926"/>
      <c r="AT55" s="926"/>
      <c r="AU55" s="926"/>
      <c r="AV55" s="926"/>
      <c r="AW55" s="926"/>
      <c r="AX55" s="926"/>
      <c r="AY55" s="926"/>
      <c r="AZ55" s="929"/>
      <c r="BA55" s="929"/>
      <c r="BB55" s="929"/>
      <c r="BC55" s="929"/>
      <c r="BD55" s="929"/>
      <c r="BE55" s="917"/>
      <c r="BF55" s="917"/>
      <c r="BG55" s="917"/>
      <c r="BH55" s="917"/>
      <c r="BI55" s="918"/>
      <c r="BJ55" s="252"/>
      <c r="BK55" s="252"/>
      <c r="BL55" s="252"/>
      <c r="BM55" s="252"/>
      <c r="BN55" s="252"/>
      <c r="BO55" s="265"/>
      <c r="BP55" s="265"/>
      <c r="BQ55" s="262">
        <v>49</v>
      </c>
      <c r="BR55" s="263"/>
      <c r="BS55" s="860"/>
      <c r="BT55" s="861"/>
      <c r="BU55" s="861"/>
      <c r="BV55" s="861"/>
      <c r="BW55" s="861"/>
      <c r="BX55" s="861"/>
      <c r="BY55" s="861"/>
      <c r="BZ55" s="861"/>
      <c r="CA55" s="861"/>
      <c r="CB55" s="861"/>
      <c r="CC55" s="861"/>
      <c r="CD55" s="861"/>
      <c r="CE55" s="861"/>
      <c r="CF55" s="861"/>
      <c r="CG55" s="862"/>
      <c r="CH55" s="832"/>
      <c r="CI55" s="833"/>
      <c r="CJ55" s="833"/>
      <c r="CK55" s="833"/>
      <c r="CL55" s="834"/>
      <c r="CM55" s="832"/>
      <c r="CN55" s="833"/>
      <c r="CO55" s="833"/>
      <c r="CP55" s="833"/>
      <c r="CQ55" s="834"/>
      <c r="CR55" s="832"/>
      <c r="CS55" s="833"/>
      <c r="CT55" s="833"/>
      <c r="CU55" s="833"/>
      <c r="CV55" s="834"/>
      <c r="CW55" s="832"/>
      <c r="CX55" s="833"/>
      <c r="CY55" s="833"/>
      <c r="CZ55" s="833"/>
      <c r="DA55" s="834"/>
      <c r="DB55" s="832"/>
      <c r="DC55" s="833"/>
      <c r="DD55" s="833"/>
      <c r="DE55" s="833"/>
      <c r="DF55" s="834"/>
      <c r="DG55" s="832"/>
      <c r="DH55" s="833"/>
      <c r="DI55" s="833"/>
      <c r="DJ55" s="833"/>
      <c r="DK55" s="834"/>
      <c r="DL55" s="832"/>
      <c r="DM55" s="833"/>
      <c r="DN55" s="833"/>
      <c r="DO55" s="833"/>
      <c r="DP55" s="834"/>
      <c r="DQ55" s="832"/>
      <c r="DR55" s="833"/>
      <c r="DS55" s="833"/>
      <c r="DT55" s="833"/>
      <c r="DU55" s="834"/>
      <c r="DV55" s="835"/>
      <c r="DW55" s="836"/>
      <c r="DX55" s="836"/>
      <c r="DY55" s="836"/>
      <c r="DZ55" s="837"/>
      <c r="EA55" s="246"/>
    </row>
    <row r="56" spans="1:131" s="247" customFormat="1" ht="26.25" customHeight="1" x14ac:dyDescent="0.15">
      <c r="A56" s="261">
        <v>29</v>
      </c>
      <c r="B56" s="838"/>
      <c r="C56" s="839"/>
      <c r="D56" s="839"/>
      <c r="E56" s="839"/>
      <c r="F56" s="839"/>
      <c r="G56" s="839"/>
      <c r="H56" s="839"/>
      <c r="I56" s="839"/>
      <c r="J56" s="839"/>
      <c r="K56" s="839"/>
      <c r="L56" s="839"/>
      <c r="M56" s="839"/>
      <c r="N56" s="839"/>
      <c r="O56" s="839"/>
      <c r="P56" s="840"/>
      <c r="Q56" s="925"/>
      <c r="R56" s="926"/>
      <c r="S56" s="926"/>
      <c r="T56" s="926"/>
      <c r="U56" s="926"/>
      <c r="V56" s="926"/>
      <c r="W56" s="926"/>
      <c r="X56" s="926"/>
      <c r="Y56" s="926"/>
      <c r="Z56" s="926"/>
      <c r="AA56" s="926"/>
      <c r="AB56" s="926"/>
      <c r="AC56" s="926"/>
      <c r="AD56" s="926"/>
      <c r="AE56" s="927"/>
      <c r="AF56" s="844"/>
      <c r="AG56" s="845"/>
      <c r="AH56" s="845"/>
      <c r="AI56" s="845"/>
      <c r="AJ56" s="846"/>
      <c r="AK56" s="928"/>
      <c r="AL56" s="926"/>
      <c r="AM56" s="926"/>
      <c r="AN56" s="926"/>
      <c r="AO56" s="926"/>
      <c r="AP56" s="926"/>
      <c r="AQ56" s="926"/>
      <c r="AR56" s="926"/>
      <c r="AS56" s="926"/>
      <c r="AT56" s="926"/>
      <c r="AU56" s="926"/>
      <c r="AV56" s="926"/>
      <c r="AW56" s="926"/>
      <c r="AX56" s="926"/>
      <c r="AY56" s="926"/>
      <c r="AZ56" s="929"/>
      <c r="BA56" s="929"/>
      <c r="BB56" s="929"/>
      <c r="BC56" s="929"/>
      <c r="BD56" s="929"/>
      <c r="BE56" s="917"/>
      <c r="BF56" s="917"/>
      <c r="BG56" s="917"/>
      <c r="BH56" s="917"/>
      <c r="BI56" s="918"/>
      <c r="BJ56" s="252"/>
      <c r="BK56" s="252"/>
      <c r="BL56" s="252"/>
      <c r="BM56" s="252"/>
      <c r="BN56" s="252"/>
      <c r="BO56" s="265"/>
      <c r="BP56" s="265"/>
      <c r="BQ56" s="262">
        <v>50</v>
      </c>
      <c r="BR56" s="263"/>
      <c r="BS56" s="860"/>
      <c r="BT56" s="861"/>
      <c r="BU56" s="861"/>
      <c r="BV56" s="861"/>
      <c r="BW56" s="861"/>
      <c r="BX56" s="861"/>
      <c r="BY56" s="861"/>
      <c r="BZ56" s="861"/>
      <c r="CA56" s="861"/>
      <c r="CB56" s="861"/>
      <c r="CC56" s="861"/>
      <c r="CD56" s="861"/>
      <c r="CE56" s="861"/>
      <c r="CF56" s="861"/>
      <c r="CG56" s="862"/>
      <c r="CH56" s="832"/>
      <c r="CI56" s="833"/>
      <c r="CJ56" s="833"/>
      <c r="CK56" s="833"/>
      <c r="CL56" s="834"/>
      <c r="CM56" s="832"/>
      <c r="CN56" s="833"/>
      <c r="CO56" s="833"/>
      <c r="CP56" s="833"/>
      <c r="CQ56" s="834"/>
      <c r="CR56" s="832"/>
      <c r="CS56" s="833"/>
      <c r="CT56" s="833"/>
      <c r="CU56" s="833"/>
      <c r="CV56" s="834"/>
      <c r="CW56" s="832"/>
      <c r="CX56" s="833"/>
      <c r="CY56" s="833"/>
      <c r="CZ56" s="833"/>
      <c r="DA56" s="834"/>
      <c r="DB56" s="832"/>
      <c r="DC56" s="833"/>
      <c r="DD56" s="833"/>
      <c r="DE56" s="833"/>
      <c r="DF56" s="834"/>
      <c r="DG56" s="832"/>
      <c r="DH56" s="833"/>
      <c r="DI56" s="833"/>
      <c r="DJ56" s="833"/>
      <c r="DK56" s="834"/>
      <c r="DL56" s="832"/>
      <c r="DM56" s="833"/>
      <c r="DN56" s="833"/>
      <c r="DO56" s="833"/>
      <c r="DP56" s="834"/>
      <c r="DQ56" s="832"/>
      <c r="DR56" s="833"/>
      <c r="DS56" s="833"/>
      <c r="DT56" s="833"/>
      <c r="DU56" s="834"/>
      <c r="DV56" s="835"/>
      <c r="DW56" s="836"/>
      <c r="DX56" s="836"/>
      <c r="DY56" s="836"/>
      <c r="DZ56" s="837"/>
      <c r="EA56" s="246"/>
    </row>
    <row r="57" spans="1:131" s="247" customFormat="1" ht="26.25" customHeight="1" x14ac:dyDescent="0.15">
      <c r="A57" s="261">
        <v>30</v>
      </c>
      <c r="B57" s="838"/>
      <c r="C57" s="839"/>
      <c r="D57" s="839"/>
      <c r="E57" s="839"/>
      <c r="F57" s="839"/>
      <c r="G57" s="839"/>
      <c r="H57" s="839"/>
      <c r="I57" s="839"/>
      <c r="J57" s="839"/>
      <c r="K57" s="839"/>
      <c r="L57" s="839"/>
      <c r="M57" s="839"/>
      <c r="N57" s="839"/>
      <c r="O57" s="839"/>
      <c r="P57" s="840"/>
      <c r="Q57" s="925"/>
      <c r="R57" s="926"/>
      <c r="S57" s="926"/>
      <c r="T57" s="926"/>
      <c r="U57" s="926"/>
      <c r="V57" s="926"/>
      <c r="W57" s="926"/>
      <c r="X57" s="926"/>
      <c r="Y57" s="926"/>
      <c r="Z57" s="926"/>
      <c r="AA57" s="926"/>
      <c r="AB57" s="926"/>
      <c r="AC57" s="926"/>
      <c r="AD57" s="926"/>
      <c r="AE57" s="927"/>
      <c r="AF57" s="844"/>
      <c r="AG57" s="845"/>
      <c r="AH57" s="845"/>
      <c r="AI57" s="845"/>
      <c r="AJ57" s="846"/>
      <c r="AK57" s="928"/>
      <c r="AL57" s="926"/>
      <c r="AM57" s="926"/>
      <c r="AN57" s="926"/>
      <c r="AO57" s="926"/>
      <c r="AP57" s="926"/>
      <c r="AQ57" s="926"/>
      <c r="AR57" s="926"/>
      <c r="AS57" s="926"/>
      <c r="AT57" s="926"/>
      <c r="AU57" s="926"/>
      <c r="AV57" s="926"/>
      <c r="AW57" s="926"/>
      <c r="AX57" s="926"/>
      <c r="AY57" s="926"/>
      <c r="AZ57" s="929"/>
      <c r="BA57" s="929"/>
      <c r="BB57" s="929"/>
      <c r="BC57" s="929"/>
      <c r="BD57" s="929"/>
      <c r="BE57" s="917"/>
      <c r="BF57" s="917"/>
      <c r="BG57" s="917"/>
      <c r="BH57" s="917"/>
      <c r="BI57" s="918"/>
      <c r="BJ57" s="252"/>
      <c r="BK57" s="252"/>
      <c r="BL57" s="252"/>
      <c r="BM57" s="252"/>
      <c r="BN57" s="252"/>
      <c r="BO57" s="265"/>
      <c r="BP57" s="265"/>
      <c r="BQ57" s="262">
        <v>51</v>
      </c>
      <c r="BR57" s="263"/>
      <c r="BS57" s="860"/>
      <c r="BT57" s="861"/>
      <c r="BU57" s="861"/>
      <c r="BV57" s="861"/>
      <c r="BW57" s="861"/>
      <c r="BX57" s="861"/>
      <c r="BY57" s="861"/>
      <c r="BZ57" s="861"/>
      <c r="CA57" s="861"/>
      <c r="CB57" s="861"/>
      <c r="CC57" s="861"/>
      <c r="CD57" s="861"/>
      <c r="CE57" s="861"/>
      <c r="CF57" s="861"/>
      <c r="CG57" s="862"/>
      <c r="CH57" s="832"/>
      <c r="CI57" s="833"/>
      <c r="CJ57" s="833"/>
      <c r="CK57" s="833"/>
      <c r="CL57" s="834"/>
      <c r="CM57" s="832"/>
      <c r="CN57" s="833"/>
      <c r="CO57" s="833"/>
      <c r="CP57" s="833"/>
      <c r="CQ57" s="834"/>
      <c r="CR57" s="832"/>
      <c r="CS57" s="833"/>
      <c r="CT57" s="833"/>
      <c r="CU57" s="833"/>
      <c r="CV57" s="834"/>
      <c r="CW57" s="832"/>
      <c r="CX57" s="833"/>
      <c r="CY57" s="833"/>
      <c r="CZ57" s="833"/>
      <c r="DA57" s="834"/>
      <c r="DB57" s="832"/>
      <c r="DC57" s="833"/>
      <c r="DD57" s="833"/>
      <c r="DE57" s="833"/>
      <c r="DF57" s="834"/>
      <c r="DG57" s="832"/>
      <c r="DH57" s="833"/>
      <c r="DI57" s="833"/>
      <c r="DJ57" s="833"/>
      <c r="DK57" s="834"/>
      <c r="DL57" s="832"/>
      <c r="DM57" s="833"/>
      <c r="DN57" s="833"/>
      <c r="DO57" s="833"/>
      <c r="DP57" s="834"/>
      <c r="DQ57" s="832"/>
      <c r="DR57" s="833"/>
      <c r="DS57" s="833"/>
      <c r="DT57" s="833"/>
      <c r="DU57" s="834"/>
      <c r="DV57" s="835"/>
      <c r="DW57" s="836"/>
      <c r="DX57" s="836"/>
      <c r="DY57" s="836"/>
      <c r="DZ57" s="837"/>
      <c r="EA57" s="246"/>
    </row>
    <row r="58" spans="1:131" s="247" customFormat="1" ht="26.25" customHeight="1" x14ac:dyDescent="0.15">
      <c r="A58" s="261">
        <v>31</v>
      </c>
      <c r="B58" s="838"/>
      <c r="C58" s="839"/>
      <c r="D58" s="839"/>
      <c r="E58" s="839"/>
      <c r="F58" s="839"/>
      <c r="G58" s="839"/>
      <c r="H58" s="839"/>
      <c r="I58" s="839"/>
      <c r="J58" s="839"/>
      <c r="K58" s="839"/>
      <c r="L58" s="839"/>
      <c r="M58" s="839"/>
      <c r="N58" s="839"/>
      <c r="O58" s="839"/>
      <c r="P58" s="840"/>
      <c r="Q58" s="925"/>
      <c r="R58" s="926"/>
      <c r="S58" s="926"/>
      <c r="T58" s="926"/>
      <c r="U58" s="926"/>
      <c r="V58" s="926"/>
      <c r="W58" s="926"/>
      <c r="X58" s="926"/>
      <c r="Y58" s="926"/>
      <c r="Z58" s="926"/>
      <c r="AA58" s="926"/>
      <c r="AB58" s="926"/>
      <c r="AC58" s="926"/>
      <c r="AD58" s="926"/>
      <c r="AE58" s="927"/>
      <c r="AF58" s="844"/>
      <c r="AG58" s="845"/>
      <c r="AH58" s="845"/>
      <c r="AI58" s="845"/>
      <c r="AJ58" s="846"/>
      <c r="AK58" s="928"/>
      <c r="AL58" s="926"/>
      <c r="AM58" s="926"/>
      <c r="AN58" s="926"/>
      <c r="AO58" s="926"/>
      <c r="AP58" s="926"/>
      <c r="AQ58" s="926"/>
      <c r="AR58" s="926"/>
      <c r="AS58" s="926"/>
      <c r="AT58" s="926"/>
      <c r="AU58" s="926"/>
      <c r="AV58" s="926"/>
      <c r="AW58" s="926"/>
      <c r="AX58" s="926"/>
      <c r="AY58" s="926"/>
      <c r="AZ58" s="929"/>
      <c r="BA58" s="929"/>
      <c r="BB58" s="929"/>
      <c r="BC58" s="929"/>
      <c r="BD58" s="929"/>
      <c r="BE58" s="917"/>
      <c r="BF58" s="917"/>
      <c r="BG58" s="917"/>
      <c r="BH58" s="917"/>
      <c r="BI58" s="918"/>
      <c r="BJ58" s="252"/>
      <c r="BK58" s="252"/>
      <c r="BL58" s="252"/>
      <c r="BM58" s="252"/>
      <c r="BN58" s="252"/>
      <c r="BO58" s="265"/>
      <c r="BP58" s="265"/>
      <c r="BQ58" s="262">
        <v>52</v>
      </c>
      <c r="BR58" s="263"/>
      <c r="BS58" s="860"/>
      <c r="BT58" s="861"/>
      <c r="BU58" s="861"/>
      <c r="BV58" s="861"/>
      <c r="BW58" s="861"/>
      <c r="BX58" s="861"/>
      <c r="BY58" s="861"/>
      <c r="BZ58" s="861"/>
      <c r="CA58" s="861"/>
      <c r="CB58" s="861"/>
      <c r="CC58" s="861"/>
      <c r="CD58" s="861"/>
      <c r="CE58" s="861"/>
      <c r="CF58" s="861"/>
      <c r="CG58" s="862"/>
      <c r="CH58" s="832"/>
      <c r="CI58" s="833"/>
      <c r="CJ58" s="833"/>
      <c r="CK58" s="833"/>
      <c r="CL58" s="834"/>
      <c r="CM58" s="832"/>
      <c r="CN58" s="833"/>
      <c r="CO58" s="833"/>
      <c r="CP58" s="833"/>
      <c r="CQ58" s="834"/>
      <c r="CR58" s="832"/>
      <c r="CS58" s="833"/>
      <c r="CT58" s="833"/>
      <c r="CU58" s="833"/>
      <c r="CV58" s="834"/>
      <c r="CW58" s="832"/>
      <c r="CX58" s="833"/>
      <c r="CY58" s="833"/>
      <c r="CZ58" s="833"/>
      <c r="DA58" s="834"/>
      <c r="DB58" s="832"/>
      <c r="DC58" s="833"/>
      <c r="DD58" s="833"/>
      <c r="DE58" s="833"/>
      <c r="DF58" s="834"/>
      <c r="DG58" s="832"/>
      <c r="DH58" s="833"/>
      <c r="DI58" s="833"/>
      <c r="DJ58" s="833"/>
      <c r="DK58" s="834"/>
      <c r="DL58" s="832"/>
      <c r="DM58" s="833"/>
      <c r="DN58" s="833"/>
      <c r="DO58" s="833"/>
      <c r="DP58" s="834"/>
      <c r="DQ58" s="832"/>
      <c r="DR58" s="833"/>
      <c r="DS58" s="833"/>
      <c r="DT58" s="833"/>
      <c r="DU58" s="834"/>
      <c r="DV58" s="835"/>
      <c r="DW58" s="836"/>
      <c r="DX58" s="836"/>
      <c r="DY58" s="836"/>
      <c r="DZ58" s="837"/>
      <c r="EA58" s="246"/>
    </row>
    <row r="59" spans="1:131" s="247" customFormat="1" ht="26.25" customHeight="1" x14ac:dyDescent="0.15">
      <c r="A59" s="261">
        <v>32</v>
      </c>
      <c r="B59" s="838"/>
      <c r="C59" s="839"/>
      <c r="D59" s="839"/>
      <c r="E59" s="839"/>
      <c r="F59" s="839"/>
      <c r="G59" s="839"/>
      <c r="H59" s="839"/>
      <c r="I59" s="839"/>
      <c r="J59" s="839"/>
      <c r="K59" s="839"/>
      <c r="L59" s="839"/>
      <c r="M59" s="839"/>
      <c r="N59" s="839"/>
      <c r="O59" s="839"/>
      <c r="P59" s="840"/>
      <c r="Q59" s="925"/>
      <c r="R59" s="926"/>
      <c r="S59" s="926"/>
      <c r="T59" s="926"/>
      <c r="U59" s="926"/>
      <c r="V59" s="926"/>
      <c r="W59" s="926"/>
      <c r="X59" s="926"/>
      <c r="Y59" s="926"/>
      <c r="Z59" s="926"/>
      <c r="AA59" s="926"/>
      <c r="AB59" s="926"/>
      <c r="AC59" s="926"/>
      <c r="AD59" s="926"/>
      <c r="AE59" s="927"/>
      <c r="AF59" s="844"/>
      <c r="AG59" s="845"/>
      <c r="AH59" s="845"/>
      <c r="AI59" s="845"/>
      <c r="AJ59" s="846"/>
      <c r="AK59" s="928"/>
      <c r="AL59" s="926"/>
      <c r="AM59" s="926"/>
      <c r="AN59" s="926"/>
      <c r="AO59" s="926"/>
      <c r="AP59" s="926"/>
      <c r="AQ59" s="926"/>
      <c r="AR59" s="926"/>
      <c r="AS59" s="926"/>
      <c r="AT59" s="926"/>
      <c r="AU59" s="926"/>
      <c r="AV59" s="926"/>
      <c r="AW59" s="926"/>
      <c r="AX59" s="926"/>
      <c r="AY59" s="926"/>
      <c r="AZ59" s="929"/>
      <c r="BA59" s="929"/>
      <c r="BB59" s="929"/>
      <c r="BC59" s="929"/>
      <c r="BD59" s="929"/>
      <c r="BE59" s="917"/>
      <c r="BF59" s="917"/>
      <c r="BG59" s="917"/>
      <c r="BH59" s="917"/>
      <c r="BI59" s="918"/>
      <c r="BJ59" s="252"/>
      <c r="BK59" s="252"/>
      <c r="BL59" s="252"/>
      <c r="BM59" s="252"/>
      <c r="BN59" s="252"/>
      <c r="BO59" s="265"/>
      <c r="BP59" s="265"/>
      <c r="BQ59" s="262">
        <v>53</v>
      </c>
      <c r="BR59" s="263"/>
      <c r="BS59" s="860"/>
      <c r="BT59" s="861"/>
      <c r="BU59" s="861"/>
      <c r="BV59" s="861"/>
      <c r="BW59" s="861"/>
      <c r="BX59" s="861"/>
      <c r="BY59" s="861"/>
      <c r="BZ59" s="861"/>
      <c r="CA59" s="861"/>
      <c r="CB59" s="861"/>
      <c r="CC59" s="861"/>
      <c r="CD59" s="861"/>
      <c r="CE59" s="861"/>
      <c r="CF59" s="861"/>
      <c r="CG59" s="862"/>
      <c r="CH59" s="832"/>
      <c r="CI59" s="833"/>
      <c r="CJ59" s="833"/>
      <c r="CK59" s="833"/>
      <c r="CL59" s="834"/>
      <c r="CM59" s="832"/>
      <c r="CN59" s="833"/>
      <c r="CO59" s="833"/>
      <c r="CP59" s="833"/>
      <c r="CQ59" s="834"/>
      <c r="CR59" s="832"/>
      <c r="CS59" s="833"/>
      <c r="CT59" s="833"/>
      <c r="CU59" s="833"/>
      <c r="CV59" s="834"/>
      <c r="CW59" s="832"/>
      <c r="CX59" s="833"/>
      <c r="CY59" s="833"/>
      <c r="CZ59" s="833"/>
      <c r="DA59" s="834"/>
      <c r="DB59" s="832"/>
      <c r="DC59" s="833"/>
      <c r="DD59" s="833"/>
      <c r="DE59" s="833"/>
      <c r="DF59" s="834"/>
      <c r="DG59" s="832"/>
      <c r="DH59" s="833"/>
      <c r="DI59" s="833"/>
      <c r="DJ59" s="833"/>
      <c r="DK59" s="834"/>
      <c r="DL59" s="832"/>
      <c r="DM59" s="833"/>
      <c r="DN59" s="833"/>
      <c r="DO59" s="833"/>
      <c r="DP59" s="834"/>
      <c r="DQ59" s="832"/>
      <c r="DR59" s="833"/>
      <c r="DS59" s="833"/>
      <c r="DT59" s="833"/>
      <c r="DU59" s="834"/>
      <c r="DV59" s="835"/>
      <c r="DW59" s="836"/>
      <c r="DX59" s="836"/>
      <c r="DY59" s="836"/>
      <c r="DZ59" s="837"/>
      <c r="EA59" s="246"/>
    </row>
    <row r="60" spans="1:131" s="247" customFormat="1" ht="26.25" customHeight="1" x14ac:dyDescent="0.15">
      <c r="A60" s="261">
        <v>33</v>
      </c>
      <c r="B60" s="838"/>
      <c r="C60" s="839"/>
      <c r="D60" s="839"/>
      <c r="E60" s="839"/>
      <c r="F60" s="839"/>
      <c r="G60" s="839"/>
      <c r="H60" s="839"/>
      <c r="I60" s="839"/>
      <c r="J60" s="839"/>
      <c r="K60" s="839"/>
      <c r="L60" s="839"/>
      <c r="M60" s="839"/>
      <c r="N60" s="839"/>
      <c r="O60" s="839"/>
      <c r="P60" s="840"/>
      <c r="Q60" s="925"/>
      <c r="R60" s="926"/>
      <c r="S60" s="926"/>
      <c r="T60" s="926"/>
      <c r="U60" s="926"/>
      <c r="V60" s="926"/>
      <c r="W60" s="926"/>
      <c r="X60" s="926"/>
      <c r="Y60" s="926"/>
      <c r="Z60" s="926"/>
      <c r="AA60" s="926"/>
      <c r="AB60" s="926"/>
      <c r="AC60" s="926"/>
      <c r="AD60" s="926"/>
      <c r="AE60" s="927"/>
      <c r="AF60" s="844"/>
      <c r="AG60" s="845"/>
      <c r="AH60" s="845"/>
      <c r="AI60" s="845"/>
      <c r="AJ60" s="846"/>
      <c r="AK60" s="928"/>
      <c r="AL60" s="926"/>
      <c r="AM60" s="926"/>
      <c r="AN60" s="926"/>
      <c r="AO60" s="926"/>
      <c r="AP60" s="926"/>
      <c r="AQ60" s="926"/>
      <c r="AR60" s="926"/>
      <c r="AS60" s="926"/>
      <c r="AT60" s="926"/>
      <c r="AU60" s="926"/>
      <c r="AV60" s="926"/>
      <c r="AW60" s="926"/>
      <c r="AX60" s="926"/>
      <c r="AY60" s="926"/>
      <c r="AZ60" s="929"/>
      <c r="BA60" s="929"/>
      <c r="BB60" s="929"/>
      <c r="BC60" s="929"/>
      <c r="BD60" s="929"/>
      <c r="BE60" s="917"/>
      <c r="BF60" s="917"/>
      <c r="BG60" s="917"/>
      <c r="BH60" s="917"/>
      <c r="BI60" s="918"/>
      <c r="BJ60" s="252"/>
      <c r="BK60" s="252"/>
      <c r="BL60" s="252"/>
      <c r="BM60" s="252"/>
      <c r="BN60" s="252"/>
      <c r="BO60" s="265"/>
      <c r="BP60" s="265"/>
      <c r="BQ60" s="262">
        <v>54</v>
      </c>
      <c r="BR60" s="263"/>
      <c r="BS60" s="860"/>
      <c r="BT60" s="861"/>
      <c r="BU60" s="861"/>
      <c r="BV60" s="861"/>
      <c r="BW60" s="861"/>
      <c r="BX60" s="861"/>
      <c r="BY60" s="861"/>
      <c r="BZ60" s="861"/>
      <c r="CA60" s="861"/>
      <c r="CB60" s="861"/>
      <c r="CC60" s="861"/>
      <c r="CD60" s="861"/>
      <c r="CE60" s="861"/>
      <c r="CF60" s="861"/>
      <c r="CG60" s="862"/>
      <c r="CH60" s="832"/>
      <c r="CI60" s="833"/>
      <c r="CJ60" s="833"/>
      <c r="CK60" s="833"/>
      <c r="CL60" s="834"/>
      <c r="CM60" s="832"/>
      <c r="CN60" s="833"/>
      <c r="CO60" s="833"/>
      <c r="CP60" s="833"/>
      <c r="CQ60" s="834"/>
      <c r="CR60" s="832"/>
      <c r="CS60" s="833"/>
      <c r="CT60" s="833"/>
      <c r="CU60" s="833"/>
      <c r="CV60" s="834"/>
      <c r="CW60" s="832"/>
      <c r="CX60" s="833"/>
      <c r="CY60" s="833"/>
      <c r="CZ60" s="833"/>
      <c r="DA60" s="834"/>
      <c r="DB60" s="832"/>
      <c r="DC60" s="833"/>
      <c r="DD60" s="833"/>
      <c r="DE60" s="833"/>
      <c r="DF60" s="834"/>
      <c r="DG60" s="832"/>
      <c r="DH60" s="833"/>
      <c r="DI60" s="833"/>
      <c r="DJ60" s="833"/>
      <c r="DK60" s="834"/>
      <c r="DL60" s="832"/>
      <c r="DM60" s="833"/>
      <c r="DN60" s="833"/>
      <c r="DO60" s="833"/>
      <c r="DP60" s="834"/>
      <c r="DQ60" s="832"/>
      <c r="DR60" s="833"/>
      <c r="DS60" s="833"/>
      <c r="DT60" s="833"/>
      <c r="DU60" s="834"/>
      <c r="DV60" s="835"/>
      <c r="DW60" s="836"/>
      <c r="DX60" s="836"/>
      <c r="DY60" s="836"/>
      <c r="DZ60" s="837"/>
      <c r="EA60" s="246"/>
    </row>
    <row r="61" spans="1:131" s="247" customFormat="1" ht="26.25" customHeight="1" thickBot="1" x14ac:dyDescent="0.2">
      <c r="A61" s="261">
        <v>34</v>
      </c>
      <c r="B61" s="838"/>
      <c r="C61" s="839"/>
      <c r="D61" s="839"/>
      <c r="E61" s="839"/>
      <c r="F61" s="839"/>
      <c r="G61" s="839"/>
      <c r="H61" s="839"/>
      <c r="I61" s="839"/>
      <c r="J61" s="839"/>
      <c r="K61" s="839"/>
      <c r="L61" s="839"/>
      <c r="M61" s="839"/>
      <c r="N61" s="839"/>
      <c r="O61" s="839"/>
      <c r="P61" s="840"/>
      <c r="Q61" s="925"/>
      <c r="R61" s="926"/>
      <c r="S61" s="926"/>
      <c r="T61" s="926"/>
      <c r="U61" s="926"/>
      <c r="V61" s="926"/>
      <c r="W61" s="926"/>
      <c r="X61" s="926"/>
      <c r="Y61" s="926"/>
      <c r="Z61" s="926"/>
      <c r="AA61" s="926"/>
      <c r="AB61" s="926"/>
      <c r="AC61" s="926"/>
      <c r="AD61" s="926"/>
      <c r="AE61" s="927"/>
      <c r="AF61" s="844"/>
      <c r="AG61" s="845"/>
      <c r="AH61" s="845"/>
      <c r="AI61" s="845"/>
      <c r="AJ61" s="846"/>
      <c r="AK61" s="928"/>
      <c r="AL61" s="926"/>
      <c r="AM61" s="926"/>
      <c r="AN61" s="926"/>
      <c r="AO61" s="926"/>
      <c r="AP61" s="926"/>
      <c r="AQ61" s="926"/>
      <c r="AR61" s="926"/>
      <c r="AS61" s="926"/>
      <c r="AT61" s="926"/>
      <c r="AU61" s="926"/>
      <c r="AV61" s="926"/>
      <c r="AW61" s="926"/>
      <c r="AX61" s="926"/>
      <c r="AY61" s="926"/>
      <c r="AZ61" s="929"/>
      <c r="BA61" s="929"/>
      <c r="BB61" s="929"/>
      <c r="BC61" s="929"/>
      <c r="BD61" s="929"/>
      <c r="BE61" s="917"/>
      <c r="BF61" s="917"/>
      <c r="BG61" s="917"/>
      <c r="BH61" s="917"/>
      <c r="BI61" s="918"/>
      <c r="BJ61" s="252"/>
      <c r="BK61" s="252"/>
      <c r="BL61" s="252"/>
      <c r="BM61" s="252"/>
      <c r="BN61" s="252"/>
      <c r="BO61" s="265"/>
      <c r="BP61" s="265"/>
      <c r="BQ61" s="262">
        <v>55</v>
      </c>
      <c r="BR61" s="263"/>
      <c r="BS61" s="860"/>
      <c r="BT61" s="861"/>
      <c r="BU61" s="861"/>
      <c r="BV61" s="861"/>
      <c r="BW61" s="861"/>
      <c r="BX61" s="861"/>
      <c r="BY61" s="861"/>
      <c r="BZ61" s="861"/>
      <c r="CA61" s="861"/>
      <c r="CB61" s="861"/>
      <c r="CC61" s="861"/>
      <c r="CD61" s="861"/>
      <c r="CE61" s="861"/>
      <c r="CF61" s="861"/>
      <c r="CG61" s="862"/>
      <c r="CH61" s="832"/>
      <c r="CI61" s="833"/>
      <c r="CJ61" s="833"/>
      <c r="CK61" s="833"/>
      <c r="CL61" s="834"/>
      <c r="CM61" s="832"/>
      <c r="CN61" s="833"/>
      <c r="CO61" s="833"/>
      <c r="CP61" s="833"/>
      <c r="CQ61" s="834"/>
      <c r="CR61" s="832"/>
      <c r="CS61" s="833"/>
      <c r="CT61" s="833"/>
      <c r="CU61" s="833"/>
      <c r="CV61" s="834"/>
      <c r="CW61" s="832"/>
      <c r="CX61" s="833"/>
      <c r="CY61" s="833"/>
      <c r="CZ61" s="833"/>
      <c r="DA61" s="834"/>
      <c r="DB61" s="832"/>
      <c r="DC61" s="833"/>
      <c r="DD61" s="833"/>
      <c r="DE61" s="833"/>
      <c r="DF61" s="834"/>
      <c r="DG61" s="832"/>
      <c r="DH61" s="833"/>
      <c r="DI61" s="833"/>
      <c r="DJ61" s="833"/>
      <c r="DK61" s="834"/>
      <c r="DL61" s="832"/>
      <c r="DM61" s="833"/>
      <c r="DN61" s="833"/>
      <c r="DO61" s="833"/>
      <c r="DP61" s="834"/>
      <c r="DQ61" s="832"/>
      <c r="DR61" s="833"/>
      <c r="DS61" s="833"/>
      <c r="DT61" s="833"/>
      <c r="DU61" s="834"/>
      <c r="DV61" s="835"/>
      <c r="DW61" s="836"/>
      <c r="DX61" s="836"/>
      <c r="DY61" s="836"/>
      <c r="DZ61" s="837"/>
      <c r="EA61" s="246"/>
    </row>
    <row r="62" spans="1:131" s="247" customFormat="1" ht="26.25" customHeight="1" x14ac:dyDescent="0.15">
      <c r="A62" s="261">
        <v>35</v>
      </c>
      <c r="B62" s="838"/>
      <c r="C62" s="839"/>
      <c r="D62" s="839"/>
      <c r="E62" s="839"/>
      <c r="F62" s="839"/>
      <c r="G62" s="839"/>
      <c r="H62" s="839"/>
      <c r="I62" s="839"/>
      <c r="J62" s="839"/>
      <c r="K62" s="839"/>
      <c r="L62" s="839"/>
      <c r="M62" s="839"/>
      <c r="N62" s="839"/>
      <c r="O62" s="839"/>
      <c r="P62" s="840"/>
      <c r="Q62" s="925"/>
      <c r="R62" s="926"/>
      <c r="S62" s="926"/>
      <c r="T62" s="926"/>
      <c r="U62" s="926"/>
      <c r="V62" s="926"/>
      <c r="W62" s="926"/>
      <c r="X62" s="926"/>
      <c r="Y62" s="926"/>
      <c r="Z62" s="926"/>
      <c r="AA62" s="926"/>
      <c r="AB62" s="926"/>
      <c r="AC62" s="926"/>
      <c r="AD62" s="926"/>
      <c r="AE62" s="927"/>
      <c r="AF62" s="844"/>
      <c r="AG62" s="845"/>
      <c r="AH62" s="845"/>
      <c r="AI62" s="845"/>
      <c r="AJ62" s="846"/>
      <c r="AK62" s="928"/>
      <c r="AL62" s="926"/>
      <c r="AM62" s="926"/>
      <c r="AN62" s="926"/>
      <c r="AO62" s="926"/>
      <c r="AP62" s="926"/>
      <c r="AQ62" s="926"/>
      <c r="AR62" s="926"/>
      <c r="AS62" s="926"/>
      <c r="AT62" s="926"/>
      <c r="AU62" s="926"/>
      <c r="AV62" s="926"/>
      <c r="AW62" s="926"/>
      <c r="AX62" s="926"/>
      <c r="AY62" s="926"/>
      <c r="AZ62" s="929"/>
      <c r="BA62" s="929"/>
      <c r="BB62" s="929"/>
      <c r="BC62" s="929"/>
      <c r="BD62" s="929"/>
      <c r="BE62" s="917"/>
      <c r="BF62" s="917"/>
      <c r="BG62" s="917"/>
      <c r="BH62" s="917"/>
      <c r="BI62" s="918"/>
      <c r="BJ62" s="937" t="s">
        <v>412</v>
      </c>
      <c r="BK62" s="892"/>
      <c r="BL62" s="892"/>
      <c r="BM62" s="892"/>
      <c r="BN62" s="893"/>
      <c r="BO62" s="265"/>
      <c r="BP62" s="265"/>
      <c r="BQ62" s="262">
        <v>56</v>
      </c>
      <c r="BR62" s="263"/>
      <c r="BS62" s="860"/>
      <c r="BT62" s="861"/>
      <c r="BU62" s="861"/>
      <c r="BV62" s="861"/>
      <c r="BW62" s="861"/>
      <c r="BX62" s="861"/>
      <c r="BY62" s="861"/>
      <c r="BZ62" s="861"/>
      <c r="CA62" s="861"/>
      <c r="CB62" s="861"/>
      <c r="CC62" s="861"/>
      <c r="CD62" s="861"/>
      <c r="CE62" s="861"/>
      <c r="CF62" s="861"/>
      <c r="CG62" s="862"/>
      <c r="CH62" s="832"/>
      <c r="CI62" s="833"/>
      <c r="CJ62" s="833"/>
      <c r="CK62" s="833"/>
      <c r="CL62" s="834"/>
      <c r="CM62" s="832"/>
      <c r="CN62" s="833"/>
      <c r="CO62" s="833"/>
      <c r="CP62" s="833"/>
      <c r="CQ62" s="834"/>
      <c r="CR62" s="832"/>
      <c r="CS62" s="833"/>
      <c r="CT62" s="833"/>
      <c r="CU62" s="833"/>
      <c r="CV62" s="834"/>
      <c r="CW62" s="832"/>
      <c r="CX62" s="833"/>
      <c r="CY62" s="833"/>
      <c r="CZ62" s="833"/>
      <c r="DA62" s="834"/>
      <c r="DB62" s="832"/>
      <c r="DC62" s="833"/>
      <c r="DD62" s="833"/>
      <c r="DE62" s="833"/>
      <c r="DF62" s="834"/>
      <c r="DG62" s="832"/>
      <c r="DH62" s="833"/>
      <c r="DI62" s="833"/>
      <c r="DJ62" s="833"/>
      <c r="DK62" s="834"/>
      <c r="DL62" s="832"/>
      <c r="DM62" s="833"/>
      <c r="DN62" s="833"/>
      <c r="DO62" s="833"/>
      <c r="DP62" s="834"/>
      <c r="DQ62" s="832"/>
      <c r="DR62" s="833"/>
      <c r="DS62" s="833"/>
      <c r="DT62" s="833"/>
      <c r="DU62" s="834"/>
      <c r="DV62" s="835"/>
      <c r="DW62" s="836"/>
      <c r="DX62" s="836"/>
      <c r="DY62" s="836"/>
      <c r="DZ62" s="837"/>
      <c r="EA62" s="246"/>
    </row>
    <row r="63" spans="1:131" s="247" customFormat="1" ht="26.25" customHeight="1" thickBot="1" x14ac:dyDescent="0.2">
      <c r="A63" s="264" t="s">
        <v>388</v>
      </c>
      <c r="B63" s="876" t="s">
        <v>413</v>
      </c>
      <c r="C63" s="877"/>
      <c r="D63" s="877"/>
      <c r="E63" s="877"/>
      <c r="F63" s="877"/>
      <c r="G63" s="877"/>
      <c r="H63" s="877"/>
      <c r="I63" s="877"/>
      <c r="J63" s="877"/>
      <c r="K63" s="877"/>
      <c r="L63" s="877"/>
      <c r="M63" s="877"/>
      <c r="N63" s="877"/>
      <c r="O63" s="877"/>
      <c r="P63" s="878"/>
      <c r="Q63" s="930"/>
      <c r="R63" s="931"/>
      <c r="S63" s="931"/>
      <c r="T63" s="931"/>
      <c r="U63" s="931"/>
      <c r="V63" s="931"/>
      <c r="W63" s="931"/>
      <c r="X63" s="931"/>
      <c r="Y63" s="931"/>
      <c r="Z63" s="931"/>
      <c r="AA63" s="931"/>
      <c r="AB63" s="931"/>
      <c r="AC63" s="931"/>
      <c r="AD63" s="931"/>
      <c r="AE63" s="932"/>
      <c r="AF63" s="933">
        <v>626</v>
      </c>
      <c r="AG63" s="934"/>
      <c r="AH63" s="934"/>
      <c r="AI63" s="934"/>
      <c r="AJ63" s="935"/>
      <c r="AK63" s="936"/>
      <c r="AL63" s="931"/>
      <c r="AM63" s="931"/>
      <c r="AN63" s="931"/>
      <c r="AO63" s="931"/>
      <c r="AP63" s="934">
        <v>6069</v>
      </c>
      <c r="AQ63" s="934"/>
      <c r="AR63" s="934"/>
      <c r="AS63" s="934"/>
      <c r="AT63" s="934"/>
      <c r="AU63" s="934">
        <v>4299</v>
      </c>
      <c r="AV63" s="934"/>
      <c r="AW63" s="934"/>
      <c r="AX63" s="934"/>
      <c r="AY63" s="934"/>
      <c r="AZ63" s="938"/>
      <c r="BA63" s="938"/>
      <c r="BB63" s="938"/>
      <c r="BC63" s="938"/>
      <c r="BD63" s="938"/>
      <c r="BE63" s="939"/>
      <c r="BF63" s="939"/>
      <c r="BG63" s="939"/>
      <c r="BH63" s="939"/>
      <c r="BI63" s="940"/>
      <c r="BJ63" s="941" t="s">
        <v>390</v>
      </c>
      <c r="BK63" s="942"/>
      <c r="BL63" s="942"/>
      <c r="BM63" s="942"/>
      <c r="BN63" s="943"/>
      <c r="BO63" s="265"/>
      <c r="BP63" s="265"/>
      <c r="BQ63" s="262">
        <v>57</v>
      </c>
      <c r="BR63" s="263"/>
      <c r="BS63" s="860"/>
      <c r="BT63" s="861"/>
      <c r="BU63" s="861"/>
      <c r="BV63" s="861"/>
      <c r="BW63" s="861"/>
      <c r="BX63" s="861"/>
      <c r="BY63" s="861"/>
      <c r="BZ63" s="861"/>
      <c r="CA63" s="861"/>
      <c r="CB63" s="861"/>
      <c r="CC63" s="861"/>
      <c r="CD63" s="861"/>
      <c r="CE63" s="861"/>
      <c r="CF63" s="861"/>
      <c r="CG63" s="862"/>
      <c r="CH63" s="832"/>
      <c r="CI63" s="833"/>
      <c r="CJ63" s="833"/>
      <c r="CK63" s="833"/>
      <c r="CL63" s="834"/>
      <c r="CM63" s="832"/>
      <c r="CN63" s="833"/>
      <c r="CO63" s="833"/>
      <c r="CP63" s="833"/>
      <c r="CQ63" s="834"/>
      <c r="CR63" s="832"/>
      <c r="CS63" s="833"/>
      <c r="CT63" s="833"/>
      <c r="CU63" s="833"/>
      <c r="CV63" s="834"/>
      <c r="CW63" s="832"/>
      <c r="CX63" s="833"/>
      <c r="CY63" s="833"/>
      <c r="CZ63" s="833"/>
      <c r="DA63" s="834"/>
      <c r="DB63" s="832"/>
      <c r="DC63" s="833"/>
      <c r="DD63" s="833"/>
      <c r="DE63" s="833"/>
      <c r="DF63" s="834"/>
      <c r="DG63" s="832"/>
      <c r="DH63" s="833"/>
      <c r="DI63" s="833"/>
      <c r="DJ63" s="833"/>
      <c r="DK63" s="834"/>
      <c r="DL63" s="832"/>
      <c r="DM63" s="833"/>
      <c r="DN63" s="833"/>
      <c r="DO63" s="833"/>
      <c r="DP63" s="834"/>
      <c r="DQ63" s="832"/>
      <c r="DR63" s="833"/>
      <c r="DS63" s="833"/>
      <c r="DT63" s="833"/>
      <c r="DU63" s="834"/>
      <c r="DV63" s="835"/>
      <c r="DW63" s="836"/>
      <c r="DX63" s="836"/>
      <c r="DY63" s="836"/>
      <c r="DZ63" s="837"/>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60"/>
      <c r="BT64" s="861"/>
      <c r="BU64" s="861"/>
      <c r="BV64" s="861"/>
      <c r="BW64" s="861"/>
      <c r="BX64" s="861"/>
      <c r="BY64" s="861"/>
      <c r="BZ64" s="861"/>
      <c r="CA64" s="861"/>
      <c r="CB64" s="861"/>
      <c r="CC64" s="861"/>
      <c r="CD64" s="861"/>
      <c r="CE64" s="861"/>
      <c r="CF64" s="861"/>
      <c r="CG64" s="862"/>
      <c r="CH64" s="832"/>
      <c r="CI64" s="833"/>
      <c r="CJ64" s="833"/>
      <c r="CK64" s="833"/>
      <c r="CL64" s="834"/>
      <c r="CM64" s="832"/>
      <c r="CN64" s="833"/>
      <c r="CO64" s="833"/>
      <c r="CP64" s="833"/>
      <c r="CQ64" s="834"/>
      <c r="CR64" s="832"/>
      <c r="CS64" s="833"/>
      <c r="CT64" s="833"/>
      <c r="CU64" s="833"/>
      <c r="CV64" s="834"/>
      <c r="CW64" s="832"/>
      <c r="CX64" s="833"/>
      <c r="CY64" s="833"/>
      <c r="CZ64" s="833"/>
      <c r="DA64" s="834"/>
      <c r="DB64" s="832"/>
      <c r="DC64" s="833"/>
      <c r="DD64" s="833"/>
      <c r="DE64" s="833"/>
      <c r="DF64" s="834"/>
      <c r="DG64" s="832"/>
      <c r="DH64" s="833"/>
      <c r="DI64" s="833"/>
      <c r="DJ64" s="833"/>
      <c r="DK64" s="834"/>
      <c r="DL64" s="832"/>
      <c r="DM64" s="833"/>
      <c r="DN64" s="833"/>
      <c r="DO64" s="833"/>
      <c r="DP64" s="834"/>
      <c r="DQ64" s="832"/>
      <c r="DR64" s="833"/>
      <c r="DS64" s="833"/>
      <c r="DT64" s="833"/>
      <c r="DU64" s="834"/>
      <c r="DV64" s="835"/>
      <c r="DW64" s="836"/>
      <c r="DX64" s="836"/>
      <c r="DY64" s="836"/>
      <c r="DZ64" s="837"/>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60"/>
      <c r="BT65" s="861"/>
      <c r="BU65" s="861"/>
      <c r="BV65" s="861"/>
      <c r="BW65" s="861"/>
      <c r="BX65" s="861"/>
      <c r="BY65" s="861"/>
      <c r="BZ65" s="861"/>
      <c r="CA65" s="861"/>
      <c r="CB65" s="861"/>
      <c r="CC65" s="861"/>
      <c r="CD65" s="861"/>
      <c r="CE65" s="861"/>
      <c r="CF65" s="861"/>
      <c r="CG65" s="862"/>
      <c r="CH65" s="832"/>
      <c r="CI65" s="833"/>
      <c r="CJ65" s="833"/>
      <c r="CK65" s="833"/>
      <c r="CL65" s="834"/>
      <c r="CM65" s="832"/>
      <c r="CN65" s="833"/>
      <c r="CO65" s="833"/>
      <c r="CP65" s="833"/>
      <c r="CQ65" s="834"/>
      <c r="CR65" s="832"/>
      <c r="CS65" s="833"/>
      <c r="CT65" s="833"/>
      <c r="CU65" s="833"/>
      <c r="CV65" s="834"/>
      <c r="CW65" s="832"/>
      <c r="CX65" s="833"/>
      <c r="CY65" s="833"/>
      <c r="CZ65" s="833"/>
      <c r="DA65" s="834"/>
      <c r="DB65" s="832"/>
      <c r="DC65" s="833"/>
      <c r="DD65" s="833"/>
      <c r="DE65" s="833"/>
      <c r="DF65" s="834"/>
      <c r="DG65" s="832"/>
      <c r="DH65" s="833"/>
      <c r="DI65" s="833"/>
      <c r="DJ65" s="833"/>
      <c r="DK65" s="834"/>
      <c r="DL65" s="832"/>
      <c r="DM65" s="833"/>
      <c r="DN65" s="833"/>
      <c r="DO65" s="833"/>
      <c r="DP65" s="834"/>
      <c r="DQ65" s="832"/>
      <c r="DR65" s="833"/>
      <c r="DS65" s="833"/>
      <c r="DT65" s="833"/>
      <c r="DU65" s="834"/>
      <c r="DV65" s="835"/>
      <c r="DW65" s="836"/>
      <c r="DX65" s="836"/>
      <c r="DY65" s="836"/>
      <c r="DZ65" s="837"/>
      <c r="EA65" s="246"/>
    </row>
    <row r="66" spans="1:131" s="247" customFormat="1" ht="26.25" customHeight="1" x14ac:dyDescent="0.15">
      <c r="A66" s="826" t="s">
        <v>415</v>
      </c>
      <c r="B66" s="827"/>
      <c r="C66" s="827"/>
      <c r="D66" s="827"/>
      <c r="E66" s="827"/>
      <c r="F66" s="827"/>
      <c r="G66" s="827"/>
      <c r="H66" s="827"/>
      <c r="I66" s="827"/>
      <c r="J66" s="827"/>
      <c r="K66" s="827"/>
      <c r="L66" s="827"/>
      <c r="M66" s="827"/>
      <c r="N66" s="827"/>
      <c r="O66" s="827"/>
      <c r="P66" s="828"/>
      <c r="Q66" s="803" t="s">
        <v>416</v>
      </c>
      <c r="R66" s="804"/>
      <c r="S66" s="804"/>
      <c r="T66" s="804"/>
      <c r="U66" s="805"/>
      <c r="V66" s="803" t="s">
        <v>417</v>
      </c>
      <c r="W66" s="804"/>
      <c r="X66" s="804"/>
      <c r="Y66" s="804"/>
      <c r="Z66" s="805"/>
      <c r="AA66" s="803" t="s">
        <v>418</v>
      </c>
      <c r="AB66" s="804"/>
      <c r="AC66" s="804"/>
      <c r="AD66" s="804"/>
      <c r="AE66" s="805"/>
      <c r="AF66" s="944" t="s">
        <v>419</v>
      </c>
      <c r="AG66" s="899"/>
      <c r="AH66" s="899"/>
      <c r="AI66" s="899"/>
      <c r="AJ66" s="945"/>
      <c r="AK66" s="803" t="s">
        <v>420</v>
      </c>
      <c r="AL66" s="827"/>
      <c r="AM66" s="827"/>
      <c r="AN66" s="827"/>
      <c r="AO66" s="828"/>
      <c r="AP66" s="803" t="s">
        <v>398</v>
      </c>
      <c r="AQ66" s="804"/>
      <c r="AR66" s="804"/>
      <c r="AS66" s="804"/>
      <c r="AT66" s="805"/>
      <c r="AU66" s="803" t="s">
        <v>421</v>
      </c>
      <c r="AV66" s="804"/>
      <c r="AW66" s="804"/>
      <c r="AX66" s="804"/>
      <c r="AY66" s="805"/>
      <c r="AZ66" s="803" t="s">
        <v>376</v>
      </c>
      <c r="BA66" s="804"/>
      <c r="BB66" s="804"/>
      <c r="BC66" s="804"/>
      <c r="BD66" s="815"/>
      <c r="BE66" s="265"/>
      <c r="BF66" s="265"/>
      <c r="BG66" s="265"/>
      <c r="BH66" s="265"/>
      <c r="BI66" s="265"/>
      <c r="BJ66" s="265"/>
      <c r="BK66" s="265"/>
      <c r="BL66" s="265"/>
      <c r="BM66" s="265"/>
      <c r="BN66" s="265"/>
      <c r="BO66" s="265"/>
      <c r="BP66" s="265"/>
      <c r="BQ66" s="262">
        <v>60</v>
      </c>
      <c r="BR66" s="267"/>
      <c r="BS66" s="955"/>
      <c r="BT66" s="956"/>
      <c r="BU66" s="956"/>
      <c r="BV66" s="956"/>
      <c r="BW66" s="956"/>
      <c r="BX66" s="956"/>
      <c r="BY66" s="956"/>
      <c r="BZ66" s="956"/>
      <c r="CA66" s="956"/>
      <c r="CB66" s="956"/>
      <c r="CC66" s="956"/>
      <c r="CD66" s="956"/>
      <c r="CE66" s="956"/>
      <c r="CF66" s="956"/>
      <c r="CG66" s="957"/>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9"/>
      <c r="DW66" s="950"/>
      <c r="DX66" s="950"/>
      <c r="DY66" s="950"/>
      <c r="DZ66" s="951"/>
      <c r="EA66" s="246"/>
    </row>
    <row r="67" spans="1:131" s="247"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6"/>
      <c r="AG67" s="902"/>
      <c r="AH67" s="902"/>
      <c r="AI67" s="902"/>
      <c r="AJ67" s="947"/>
      <c r="AK67" s="948"/>
      <c r="AL67" s="830"/>
      <c r="AM67" s="830"/>
      <c r="AN67" s="830"/>
      <c r="AO67" s="831"/>
      <c r="AP67" s="806"/>
      <c r="AQ67" s="807"/>
      <c r="AR67" s="807"/>
      <c r="AS67" s="807"/>
      <c r="AT67" s="808"/>
      <c r="AU67" s="806"/>
      <c r="AV67" s="807"/>
      <c r="AW67" s="807"/>
      <c r="AX67" s="807"/>
      <c r="AY67" s="808"/>
      <c r="AZ67" s="806"/>
      <c r="BA67" s="807"/>
      <c r="BB67" s="807"/>
      <c r="BC67" s="807"/>
      <c r="BD67" s="816"/>
      <c r="BE67" s="265"/>
      <c r="BF67" s="265"/>
      <c r="BG67" s="265"/>
      <c r="BH67" s="265"/>
      <c r="BI67" s="265"/>
      <c r="BJ67" s="265"/>
      <c r="BK67" s="265"/>
      <c r="BL67" s="265"/>
      <c r="BM67" s="265"/>
      <c r="BN67" s="265"/>
      <c r="BO67" s="265"/>
      <c r="BP67" s="265"/>
      <c r="BQ67" s="262">
        <v>61</v>
      </c>
      <c r="BR67" s="267"/>
      <c r="BS67" s="955"/>
      <c r="BT67" s="956"/>
      <c r="BU67" s="956"/>
      <c r="BV67" s="956"/>
      <c r="BW67" s="956"/>
      <c r="BX67" s="956"/>
      <c r="BY67" s="956"/>
      <c r="BZ67" s="956"/>
      <c r="CA67" s="956"/>
      <c r="CB67" s="956"/>
      <c r="CC67" s="956"/>
      <c r="CD67" s="956"/>
      <c r="CE67" s="956"/>
      <c r="CF67" s="956"/>
      <c r="CG67" s="957"/>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9"/>
      <c r="DW67" s="950"/>
      <c r="DX67" s="950"/>
      <c r="DY67" s="950"/>
      <c r="DZ67" s="951"/>
      <c r="EA67" s="246"/>
    </row>
    <row r="68" spans="1:131" s="247" customFormat="1" ht="26.25" customHeight="1" thickTop="1" x14ac:dyDescent="0.15">
      <c r="A68" s="258">
        <v>1</v>
      </c>
      <c r="B68" s="797" t="s">
        <v>578</v>
      </c>
      <c r="C68" s="798"/>
      <c r="D68" s="798"/>
      <c r="E68" s="798"/>
      <c r="F68" s="798"/>
      <c r="G68" s="798"/>
      <c r="H68" s="798"/>
      <c r="I68" s="798"/>
      <c r="J68" s="798"/>
      <c r="K68" s="798"/>
      <c r="L68" s="798"/>
      <c r="M68" s="798"/>
      <c r="N68" s="798"/>
      <c r="O68" s="798"/>
      <c r="P68" s="799"/>
      <c r="Q68" s="961">
        <v>12068</v>
      </c>
      <c r="R68" s="958"/>
      <c r="S68" s="958"/>
      <c r="T68" s="958"/>
      <c r="U68" s="958"/>
      <c r="V68" s="958">
        <v>11720</v>
      </c>
      <c r="W68" s="958"/>
      <c r="X68" s="958"/>
      <c r="Y68" s="958"/>
      <c r="Z68" s="958"/>
      <c r="AA68" s="958">
        <v>347</v>
      </c>
      <c r="AB68" s="958"/>
      <c r="AC68" s="958"/>
      <c r="AD68" s="958"/>
      <c r="AE68" s="958"/>
      <c r="AF68" s="958">
        <v>347</v>
      </c>
      <c r="AG68" s="958"/>
      <c r="AH68" s="958"/>
      <c r="AI68" s="958"/>
      <c r="AJ68" s="958"/>
      <c r="AK68" s="958" t="s">
        <v>583</v>
      </c>
      <c r="AL68" s="958"/>
      <c r="AM68" s="958"/>
      <c r="AN68" s="958"/>
      <c r="AO68" s="958"/>
      <c r="AP68" s="958" t="s">
        <v>583</v>
      </c>
      <c r="AQ68" s="958"/>
      <c r="AR68" s="958"/>
      <c r="AS68" s="958"/>
      <c r="AT68" s="958"/>
      <c r="AU68" s="958" t="s">
        <v>583</v>
      </c>
      <c r="AV68" s="958"/>
      <c r="AW68" s="958"/>
      <c r="AX68" s="958"/>
      <c r="AY68" s="958"/>
      <c r="AZ68" s="959"/>
      <c r="BA68" s="959"/>
      <c r="BB68" s="959"/>
      <c r="BC68" s="959"/>
      <c r="BD68" s="960"/>
      <c r="BE68" s="265"/>
      <c r="BF68" s="265"/>
      <c r="BG68" s="265"/>
      <c r="BH68" s="265"/>
      <c r="BI68" s="265"/>
      <c r="BJ68" s="265"/>
      <c r="BK68" s="265"/>
      <c r="BL68" s="265"/>
      <c r="BM68" s="265"/>
      <c r="BN68" s="265"/>
      <c r="BO68" s="265"/>
      <c r="BP68" s="265"/>
      <c r="BQ68" s="262">
        <v>62</v>
      </c>
      <c r="BR68" s="267"/>
      <c r="BS68" s="955"/>
      <c r="BT68" s="956"/>
      <c r="BU68" s="956"/>
      <c r="BV68" s="956"/>
      <c r="BW68" s="956"/>
      <c r="BX68" s="956"/>
      <c r="BY68" s="956"/>
      <c r="BZ68" s="956"/>
      <c r="CA68" s="956"/>
      <c r="CB68" s="956"/>
      <c r="CC68" s="956"/>
      <c r="CD68" s="956"/>
      <c r="CE68" s="956"/>
      <c r="CF68" s="956"/>
      <c r="CG68" s="957"/>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9"/>
      <c r="DW68" s="950"/>
      <c r="DX68" s="950"/>
      <c r="DY68" s="950"/>
      <c r="DZ68" s="951"/>
      <c r="EA68" s="246"/>
    </row>
    <row r="69" spans="1:131" s="247" customFormat="1" ht="26.25" customHeight="1" x14ac:dyDescent="0.15">
      <c r="A69" s="261">
        <v>2</v>
      </c>
      <c r="B69" s="800" t="s">
        <v>579</v>
      </c>
      <c r="C69" s="801"/>
      <c r="D69" s="801"/>
      <c r="E69" s="801"/>
      <c r="F69" s="801"/>
      <c r="G69" s="801"/>
      <c r="H69" s="801"/>
      <c r="I69" s="801"/>
      <c r="J69" s="801"/>
      <c r="K69" s="801"/>
      <c r="L69" s="801"/>
      <c r="M69" s="801"/>
      <c r="N69" s="801"/>
      <c r="O69" s="801"/>
      <c r="P69" s="802"/>
      <c r="Q69" s="962">
        <v>953</v>
      </c>
      <c r="R69" s="920"/>
      <c r="S69" s="920"/>
      <c r="T69" s="920"/>
      <c r="U69" s="920"/>
      <c r="V69" s="920">
        <v>951</v>
      </c>
      <c r="W69" s="920"/>
      <c r="X69" s="920"/>
      <c r="Y69" s="920"/>
      <c r="Z69" s="920"/>
      <c r="AA69" s="920">
        <v>2</v>
      </c>
      <c r="AB69" s="920"/>
      <c r="AC69" s="920"/>
      <c r="AD69" s="920"/>
      <c r="AE69" s="920"/>
      <c r="AF69" s="920">
        <v>2</v>
      </c>
      <c r="AG69" s="920"/>
      <c r="AH69" s="920"/>
      <c r="AI69" s="920"/>
      <c r="AJ69" s="920"/>
      <c r="AK69" s="920">
        <v>3</v>
      </c>
      <c r="AL69" s="920"/>
      <c r="AM69" s="920"/>
      <c r="AN69" s="920"/>
      <c r="AO69" s="920"/>
      <c r="AP69" s="920" t="s">
        <v>583</v>
      </c>
      <c r="AQ69" s="920"/>
      <c r="AR69" s="920"/>
      <c r="AS69" s="920"/>
      <c r="AT69" s="920"/>
      <c r="AU69" s="920" t="s">
        <v>583</v>
      </c>
      <c r="AV69" s="920"/>
      <c r="AW69" s="920"/>
      <c r="AX69" s="920"/>
      <c r="AY69" s="920"/>
      <c r="AZ69" s="963"/>
      <c r="BA69" s="963"/>
      <c r="BB69" s="963"/>
      <c r="BC69" s="963"/>
      <c r="BD69" s="964"/>
      <c r="BE69" s="265"/>
      <c r="BF69" s="265"/>
      <c r="BG69" s="265"/>
      <c r="BH69" s="265"/>
      <c r="BI69" s="265"/>
      <c r="BJ69" s="265"/>
      <c r="BK69" s="265"/>
      <c r="BL69" s="265"/>
      <c r="BM69" s="265"/>
      <c r="BN69" s="265"/>
      <c r="BO69" s="265"/>
      <c r="BP69" s="265"/>
      <c r="BQ69" s="262">
        <v>63</v>
      </c>
      <c r="BR69" s="267"/>
      <c r="BS69" s="955"/>
      <c r="BT69" s="956"/>
      <c r="BU69" s="956"/>
      <c r="BV69" s="956"/>
      <c r="BW69" s="956"/>
      <c r="BX69" s="956"/>
      <c r="BY69" s="956"/>
      <c r="BZ69" s="956"/>
      <c r="CA69" s="956"/>
      <c r="CB69" s="956"/>
      <c r="CC69" s="956"/>
      <c r="CD69" s="956"/>
      <c r="CE69" s="956"/>
      <c r="CF69" s="956"/>
      <c r="CG69" s="957"/>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9"/>
      <c r="DW69" s="950"/>
      <c r="DX69" s="950"/>
      <c r="DY69" s="950"/>
      <c r="DZ69" s="951"/>
      <c r="EA69" s="246"/>
    </row>
    <row r="70" spans="1:131" s="247" customFormat="1" ht="26.25" customHeight="1" x14ac:dyDescent="0.15">
      <c r="A70" s="261">
        <v>3</v>
      </c>
      <c r="B70" s="800" t="s">
        <v>580</v>
      </c>
      <c r="C70" s="801"/>
      <c r="D70" s="801"/>
      <c r="E70" s="801"/>
      <c r="F70" s="801"/>
      <c r="G70" s="801"/>
      <c r="H70" s="801"/>
      <c r="I70" s="801"/>
      <c r="J70" s="801"/>
      <c r="K70" s="801"/>
      <c r="L70" s="801"/>
      <c r="M70" s="801"/>
      <c r="N70" s="801"/>
      <c r="O70" s="801"/>
      <c r="P70" s="802"/>
      <c r="Q70" s="962">
        <v>13523</v>
      </c>
      <c r="R70" s="920"/>
      <c r="S70" s="920"/>
      <c r="T70" s="920"/>
      <c r="U70" s="920"/>
      <c r="V70" s="920">
        <v>12902</v>
      </c>
      <c r="W70" s="920"/>
      <c r="X70" s="920"/>
      <c r="Y70" s="920"/>
      <c r="Z70" s="920"/>
      <c r="AA70" s="920">
        <v>621</v>
      </c>
      <c r="AB70" s="920"/>
      <c r="AC70" s="920"/>
      <c r="AD70" s="920"/>
      <c r="AE70" s="920"/>
      <c r="AF70" s="920">
        <v>82</v>
      </c>
      <c r="AG70" s="920"/>
      <c r="AH70" s="920"/>
      <c r="AI70" s="920"/>
      <c r="AJ70" s="920"/>
      <c r="AK70" s="920">
        <v>375</v>
      </c>
      <c r="AL70" s="920"/>
      <c r="AM70" s="920"/>
      <c r="AN70" s="920"/>
      <c r="AO70" s="920"/>
      <c r="AP70" s="920">
        <v>2490</v>
      </c>
      <c r="AQ70" s="920"/>
      <c r="AR70" s="920"/>
      <c r="AS70" s="920"/>
      <c r="AT70" s="920"/>
      <c r="AU70" s="920">
        <v>528</v>
      </c>
      <c r="AV70" s="920"/>
      <c r="AW70" s="920"/>
      <c r="AX70" s="920"/>
      <c r="AY70" s="920"/>
      <c r="AZ70" s="963"/>
      <c r="BA70" s="963"/>
      <c r="BB70" s="963"/>
      <c r="BC70" s="963"/>
      <c r="BD70" s="964"/>
      <c r="BE70" s="265"/>
      <c r="BF70" s="265"/>
      <c r="BG70" s="265"/>
      <c r="BH70" s="265"/>
      <c r="BI70" s="265"/>
      <c r="BJ70" s="265"/>
      <c r="BK70" s="265"/>
      <c r="BL70" s="265"/>
      <c r="BM70" s="265"/>
      <c r="BN70" s="265"/>
      <c r="BO70" s="265"/>
      <c r="BP70" s="265"/>
      <c r="BQ70" s="262">
        <v>64</v>
      </c>
      <c r="BR70" s="267"/>
      <c r="BS70" s="955"/>
      <c r="BT70" s="956"/>
      <c r="BU70" s="956"/>
      <c r="BV70" s="956"/>
      <c r="BW70" s="956"/>
      <c r="BX70" s="956"/>
      <c r="BY70" s="956"/>
      <c r="BZ70" s="956"/>
      <c r="CA70" s="956"/>
      <c r="CB70" s="956"/>
      <c r="CC70" s="956"/>
      <c r="CD70" s="956"/>
      <c r="CE70" s="956"/>
      <c r="CF70" s="956"/>
      <c r="CG70" s="957"/>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9"/>
      <c r="DW70" s="950"/>
      <c r="DX70" s="950"/>
      <c r="DY70" s="950"/>
      <c r="DZ70" s="951"/>
      <c r="EA70" s="246"/>
    </row>
    <row r="71" spans="1:131" s="247" customFormat="1" ht="26.25" customHeight="1" x14ac:dyDescent="0.15">
      <c r="A71" s="261">
        <v>4</v>
      </c>
      <c r="B71" s="800" t="s">
        <v>581</v>
      </c>
      <c r="C71" s="801"/>
      <c r="D71" s="801"/>
      <c r="E71" s="801"/>
      <c r="F71" s="801"/>
      <c r="G71" s="801"/>
      <c r="H71" s="801"/>
      <c r="I71" s="801"/>
      <c r="J71" s="801"/>
      <c r="K71" s="801"/>
      <c r="L71" s="801"/>
      <c r="M71" s="801"/>
      <c r="N71" s="801"/>
      <c r="O71" s="801"/>
      <c r="P71" s="802"/>
      <c r="Q71" s="962">
        <v>146</v>
      </c>
      <c r="R71" s="920"/>
      <c r="S71" s="920"/>
      <c r="T71" s="920"/>
      <c r="U71" s="920"/>
      <c r="V71" s="920">
        <v>138</v>
      </c>
      <c r="W71" s="920"/>
      <c r="X71" s="920"/>
      <c r="Y71" s="920"/>
      <c r="Z71" s="920"/>
      <c r="AA71" s="920">
        <v>7</v>
      </c>
      <c r="AB71" s="920"/>
      <c r="AC71" s="920"/>
      <c r="AD71" s="920"/>
      <c r="AE71" s="920"/>
      <c r="AF71" s="920">
        <v>7</v>
      </c>
      <c r="AG71" s="920"/>
      <c r="AH71" s="920"/>
      <c r="AI71" s="920"/>
      <c r="AJ71" s="920"/>
      <c r="AK71" s="920" t="s">
        <v>584</v>
      </c>
      <c r="AL71" s="920"/>
      <c r="AM71" s="920"/>
      <c r="AN71" s="920"/>
      <c r="AO71" s="920"/>
      <c r="AP71" s="920" t="s">
        <v>584</v>
      </c>
      <c r="AQ71" s="920"/>
      <c r="AR71" s="920"/>
      <c r="AS71" s="920"/>
      <c r="AT71" s="920"/>
      <c r="AU71" s="920" t="s">
        <v>584</v>
      </c>
      <c r="AV71" s="920"/>
      <c r="AW71" s="920"/>
      <c r="AX71" s="920"/>
      <c r="AY71" s="920"/>
      <c r="AZ71" s="963"/>
      <c r="BA71" s="963"/>
      <c r="BB71" s="963"/>
      <c r="BC71" s="963"/>
      <c r="BD71" s="964"/>
      <c r="BE71" s="265"/>
      <c r="BF71" s="265"/>
      <c r="BG71" s="265"/>
      <c r="BH71" s="265"/>
      <c r="BI71" s="265"/>
      <c r="BJ71" s="265"/>
      <c r="BK71" s="265"/>
      <c r="BL71" s="265"/>
      <c r="BM71" s="265"/>
      <c r="BN71" s="265"/>
      <c r="BO71" s="265"/>
      <c r="BP71" s="265"/>
      <c r="BQ71" s="262">
        <v>65</v>
      </c>
      <c r="BR71" s="267"/>
      <c r="BS71" s="955"/>
      <c r="BT71" s="956"/>
      <c r="BU71" s="956"/>
      <c r="BV71" s="956"/>
      <c r="BW71" s="956"/>
      <c r="BX71" s="956"/>
      <c r="BY71" s="956"/>
      <c r="BZ71" s="956"/>
      <c r="CA71" s="956"/>
      <c r="CB71" s="956"/>
      <c r="CC71" s="956"/>
      <c r="CD71" s="956"/>
      <c r="CE71" s="956"/>
      <c r="CF71" s="956"/>
      <c r="CG71" s="957"/>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9"/>
      <c r="DW71" s="950"/>
      <c r="DX71" s="950"/>
      <c r="DY71" s="950"/>
      <c r="DZ71" s="951"/>
      <c r="EA71" s="246"/>
    </row>
    <row r="72" spans="1:131" s="247" customFormat="1" ht="26.25" customHeight="1" x14ac:dyDescent="0.15">
      <c r="A72" s="261">
        <v>5</v>
      </c>
      <c r="B72" s="800" t="s">
        <v>582</v>
      </c>
      <c r="C72" s="801"/>
      <c r="D72" s="801"/>
      <c r="E72" s="801"/>
      <c r="F72" s="801"/>
      <c r="G72" s="801"/>
      <c r="H72" s="801"/>
      <c r="I72" s="801"/>
      <c r="J72" s="801"/>
      <c r="K72" s="801"/>
      <c r="L72" s="801"/>
      <c r="M72" s="801"/>
      <c r="N72" s="801"/>
      <c r="O72" s="801"/>
      <c r="P72" s="802"/>
      <c r="Q72" s="962">
        <v>269</v>
      </c>
      <c r="R72" s="920"/>
      <c r="S72" s="920"/>
      <c r="T72" s="920"/>
      <c r="U72" s="920"/>
      <c r="V72" s="920">
        <v>158</v>
      </c>
      <c r="W72" s="920"/>
      <c r="X72" s="920"/>
      <c r="Y72" s="920"/>
      <c r="Z72" s="920"/>
      <c r="AA72" s="920">
        <v>111</v>
      </c>
      <c r="AB72" s="920"/>
      <c r="AC72" s="920"/>
      <c r="AD72" s="920"/>
      <c r="AE72" s="920"/>
      <c r="AF72" s="920">
        <v>111</v>
      </c>
      <c r="AG72" s="920"/>
      <c r="AH72" s="920"/>
      <c r="AI72" s="920"/>
      <c r="AJ72" s="920"/>
      <c r="AK72" s="920">
        <v>37</v>
      </c>
      <c r="AL72" s="920"/>
      <c r="AM72" s="920"/>
      <c r="AN72" s="920"/>
      <c r="AO72" s="920"/>
      <c r="AP72" s="920" t="s">
        <v>584</v>
      </c>
      <c r="AQ72" s="920"/>
      <c r="AR72" s="920"/>
      <c r="AS72" s="920"/>
      <c r="AT72" s="920"/>
      <c r="AU72" s="920" t="s">
        <v>584</v>
      </c>
      <c r="AV72" s="920"/>
      <c r="AW72" s="920"/>
      <c r="AX72" s="920"/>
      <c r="AY72" s="920"/>
      <c r="AZ72" s="963"/>
      <c r="BA72" s="963"/>
      <c r="BB72" s="963"/>
      <c r="BC72" s="963"/>
      <c r="BD72" s="964"/>
      <c r="BE72" s="265"/>
      <c r="BF72" s="265"/>
      <c r="BG72" s="265"/>
      <c r="BH72" s="265"/>
      <c r="BI72" s="265"/>
      <c r="BJ72" s="265"/>
      <c r="BK72" s="265"/>
      <c r="BL72" s="265"/>
      <c r="BM72" s="265"/>
      <c r="BN72" s="265"/>
      <c r="BO72" s="265"/>
      <c r="BP72" s="265"/>
      <c r="BQ72" s="262">
        <v>66</v>
      </c>
      <c r="BR72" s="267"/>
      <c r="BS72" s="955"/>
      <c r="BT72" s="956"/>
      <c r="BU72" s="956"/>
      <c r="BV72" s="956"/>
      <c r="BW72" s="956"/>
      <c r="BX72" s="956"/>
      <c r="BY72" s="956"/>
      <c r="BZ72" s="956"/>
      <c r="CA72" s="956"/>
      <c r="CB72" s="956"/>
      <c r="CC72" s="956"/>
      <c r="CD72" s="956"/>
      <c r="CE72" s="956"/>
      <c r="CF72" s="956"/>
      <c r="CG72" s="957"/>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9"/>
      <c r="DW72" s="950"/>
      <c r="DX72" s="950"/>
      <c r="DY72" s="950"/>
      <c r="DZ72" s="951"/>
      <c r="EA72" s="246"/>
    </row>
    <row r="73" spans="1:131" s="247" customFormat="1" ht="26.25" customHeight="1" x14ac:dyDescent="0.15">
      <c r="A73" s="261">
        <v>6</v>
      </c>
      <c r="B73" s="800"/>
      <c r="C73" s="801"/>
      <c r="D73" s="801"/>
      <c r="E73" s="801"/>
      <c r="F73" s="801"/>
      <c r="G73" s="801"/>
      <c r="H73" s="801"/>
      <c r="I73" s="801"/>
      <c r="J73" s="801"/>
      <c r="K73" s="801"/>
      <c r="L73" s="801"/>
      <c r="M73" s="801"/>
      <c r="N73" s="801"/>
      <c r="O73" s="801"/>
      <c r="P73" s="802"/>
      <c r="Q73" s="962"/>
      <c r="R73" s="920"/>
      <c r="S73" s="920"/>
      <c r="T73" s="920"/>
      <c r="U73" s="920"/>
      <c r="V73" s="920"/>
      <c r="W73" s="920"/>
      <c r="X73" s="920"/>
      <c r="Y73" s="920"/>
      <c r="Z73" s="920"/>
      <c r="AA73" s="920"/>
      <c r="AB73" s="920"/>
      <c r="AC73" s="920"/>
      <c r="AD73" s="920"/>
      <c r="AE73" s="920"/>
      <c r="AF73" s="920"/>
      <c r="AG73" s="920"/>
      <c r="AH73" s="920"/>
      <c r="AI73" s="920"/>
      <c r="AJ73" s="920"/>
      <c r="AK73" s="920"/>
      <c r="AL73" s="920"/>
      <c r="AM73" s="920"/>
      <c r="AN73" s="920"/>
      <c r="AO73" s="920"/>
      <c r="AP73" s="920"/>
      <c r="AQ73" s="920"/>
      <c r="AR73" s="920"/>
      <c r="AS73" s="920"/>
      <c r="AT73" s="920"/>
      <c r="AU73" s="920"/>
      <c r="AV73" s="920"/>
      <c r="AW73" s="920"/>
      <c r="AX73" s="920"/>
      <c r="AY73" s="920"/>
      <c r="AZ73" s="963"/>
      <c r="BA73" s="963"/>
      <c r="BB73" s="963"/>
      <c r="BC73" s="963"/>
      <c r="BD73" s="964"/>
      <c r="BE73" s="265"/>
      <c r="BF73" s="265"/>
      <c r="BG73" s="265"/>
      <c r="BH73" s="265"/>
      <c r="BI73" s="265"/>
      <c r="BJ73" s="265"/>
      <c r="BK73" s="265"/>
      <c r="BL73" s="265"/>
      <c r="BM73" s="265"/>
      <c r="BN73" s="265"/>
      <c r="BO73" s="265"/>
      <c r="BP73" s="265"/>
      <c r="BQ73" s="262">
        <v>67</v>
      </c>
      <c r="BR73" s="267"/>
      <c r="BS73" s="955"/>
      <c r="BT73" s="956"/>
      <c r="BU73" s="956"/>
      <c r="BV73" s="956"/>
      <c r="BW73" s="956"/>
      <c r="BX73" s="956"/>
      <c r="BY73" s="956"/>
      <c r="BZ73" s="956"/>
      <c r="CA73" s="956"/>
      <c r="CB73" s="956"/>
      <c r="CC73" s="956"/>
      <c r="CD73" s="956"/>
      <c r="CE73" s="956"/>
      <c r="CF73" s="956"/>
      <c r="CG73" s="957"/>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9"/>
      <c r="DW73" s="950"/>
      <c r="DX73" s="950"/>
      <c r="DY73" s="950"/>
      <c r="DZ73" s="951"/>
      <c r="EA73" s="246"/>
    </row>
    <row r="74" spans="1:131" s="247" customFormat="1" ht="26.25" customHeight="1" x14ac:dyDescent="0.15">
      <c r="A74" s="261">
        <v>7</v>
      </c>
      <c r="B74" s="800"/>
      <c r="C74" s="801"/>
      <c r="D74" s="801"/>
      <c r="E74" s="801"/>
      <c r="F74" s="801"/>
      <c r="G74" s="801"/>
      <c r="H74" s="801"/>
      <c r="I74" s="801"/>
      <c r="J74" s="801"/>
      <c r="K74" s="801"/>
      <c r="L74" s="801"/>
      <c r="M74" s="801"/>
      <c r="N74" s="801"/>
      <c r="O74" s="801"/>
      <c r="P74" s="802"/>
      <c r="Q74" s="962"/>
      <c r="R74" s="920"/>
      <c r="S74" s="920"/>
      <c r="T74" s="920"/>
      <c r="U74" s="920"/>
      <c r="V74" s="920"/>
      <c r="W74" s="920"/>
      <c r="X74" s="920"/>
      <c r="Y74" s="920"/>
      <c r="Z74" s="920"/>
      <c r="AA74" s="920"/>
      <c r="AB74" s="920"/>
      <c r="AC74" s="920"/>
      <c r="AD74" s="920"/>
      <c r="AE74" s="920"/>
      <c r="AF74" s="920"/>
      <c r="AG74" s="920"/>
      <c r="AH74" s="920"/>
      <c r="AI74" s="920"/>
      <c r="AJ74" s="920"/>
      <c r="AK74" s="920"/>
      <c r="AL74" s="920"/>
      <c r="AM74" s="920"/>
      <c r="AN74" s="920"/>
      <c r="AO74" s="920"/>
      <c r="AP74" s="920"/>
      <c r="AQ74" s="920"/>
      <c r="AR74" s="920"/>
      <c r="AS74" s="920"/>
      <c r="AT74" s="920"/>
      <c r="AU74" s="920"/>
      <c r="AV74" s="920"/>
      <c r="AW74" s="920"/>
      <c r="AX74" s="920"/>
      <c r="AY74" s="920"/>
      <c r="AZ74" s="963"/>
      <c r="BA74" s="963"/>
      <c r="BB74" s="963"/>
      <c r="BC74" s="963"/>
      <c r="BD74" s="964"/>
      <c r="BE74" s="265"/>
      <c r="BF74" s="265"/>
      <c r="BG74" s="265"/>
      <c r="BH74" s="265"/>
      <c r="BI74" s="265"/>
      <c r="BJ74" s="265"/>
      <c r="BK74" s="265"/>
      <c r="BL74" s="265"/>
      <c r="BM74" s="265"/>
      <c r="BN74" s="265"/>
      <c r="BO74" s="265"/>
      <c r="BP74" s="265"/>
      <c r="BQ74" s="262">
        <v>68</v>
      </c>
      <c r="BR74" s="267"/>
      <c r="BS74" s="955"/>
      <c r="BT74" s="956"/>
      <c r="BU74" s="956"/>
      <c r="BV74" s="956"/>
      <c r="BW74" s="956"/>
      <c r="BX74" s="956"/>
      <c r="BY74" s="956"/>
      <c r="BZ74" s="956"/>
      <c r="CA74" s="956"/>
      <c r="CB74" s="956"/>
      <c r="CC74" s="956"/>
      <c r="CD74" s="956"/>
      <c r="CE74" s="956"/>
      <c r="CF74" s="956"/>
      <c r="CG74" s="957"/>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9"/>
      <c r="DW74" s="950"/>
      <c r="DX74" s="950"/>
      <c r="DY74" s="950"/>
      <c r="DZ74" s="951"/>
      <c r="EA74" s="246"/>
    </row>
    <row r="75" spans="1:131" s="247" customFormat="1" ht="26.25" customHeight="1" x14ac:dyDescent="0.15">
      <c r="A75" s="261">
        <v>8</v>
      </c>
      <c r="B75" s="800"/>
      <c r="C75" s="801"/>
      <c r="D75" s="801"/>
      <c r="E75" s="801"/>
      <c r="F75" s="801"/>
      <c r="G75" s="801"/>
      <c r="H75" s="801"/>
      <c r="I75" s="801"/>
      <c r="J75" s="801"/>
      <c r="K75" s="801"/>
      <c r="L75" s="801"/>
      <c r="M75" s="801"/>
      <c r="N75" s="801"/>
      <c r="O75" s="801"/>
      <c r="P75" s="802"/>
      <c r="Q75" s="965"/>
      <c r="R75" s="922"/>
      <c r="S75" s="922"/>
      <c r="T75" s="922"/>
      <c r="U75" s="919"/>
      <c r="V75" s="921"/>
      <c r="W75" s="922"/>
      <c r="X75" s="922"/>
      <c r="Y75" s="922"/>
      <c r="Z75" s="919"/>
      <c r="AA75" s="921"/>
      <c r="AB75" s="922"/>
      <c r="AC75" s="922"/>
      <c r="AD75" s="922"/>
      <c r="AE75" s="919"/>
      <c r="AF75" s="921"/>
      <c r="AG75" s="922"/>
      <c r="AH75" s="922"/>
      <c r="AI75" s="922"/>
      <c r="AJ75" s="919"/>
      <c r="AK75" s="921"/>
      <c r="AL75" s="922"/>
      <c r="AM75" s="922"/>
      <c r="AN75" s="922"/>
      <c r="AO75" s="919"/>
      <c r="AP75" s="921"/>
      <c r="AQ75" s="922"/>
      <c r="AR75" s="922"/>
      <c r="AS75" s="922"/>
      <c r="AT75" s="919"/>
      <c r="AU75" s="921"/>
      <c r="AV75" s="922"/>
      <c r="AW75" s="922"/>
      <c r="AX75" s="922"/>
      <c r="AY75" s="919"/>
      <c r="AZ75" s="963"/>
      <c r="BA75" s="963"/>
      <c r="BB75" s="963"/>
      <c r="BC75" s="963"/>
      <c r="BD75" s="964"/>
      <c r="BE75" s="265"/>
      <c r="BF75" s="265"/>
      <c r="BG75" s="265"/>
      <c r="BH75" s="265"/>
      <c r="BI75" s="265"/>
      <c r="BJ75" s="265"/>
      <c r="BK75" s="265"/>
      <c r="BL75" s="265"/>
      <c r="BM75" s="265"/>
      <c r="BN75" s="265"/>
      <c r="BO75" s="265"/>
      <c r="BP75" s="265"/>
      <c r="BQ75" s="262">
        <v>69</v>
      </c>
      <c r="BR75" s="267"/>
      <c r="BS75" s="955"/>
      <c r="BT75" s="956"/>
      <c r="BU75" s="956"/>
      <c r="BV75" s="956"/>
      <c r="BW75" s="956"/>
      <c r="BX75" s="956"/>
      <c r="BY75" s="956"/>
      <c r="BZ75" s="956"/>
      <c r="CA75" s="956"/>
      <c r="CB75" s="956"/>
      <c r="CC75" s="956"/>
      <c r="CD75" s="956"/>
      <c r="CE75" s="956"/>
      <c r="CF75" s="956"/>
      <c r="CG75" s="957"/>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9"/>
      <c r="DW75" s="950"/>
      <c r="DX75" s="950"/>
      <c r="DY75" s="950"/>
      <c r="DZ75" s="951"/>
      <c r="EA75" s="246"/>
    </row>
    <row r="76" spans="1:131" s="247" customFormat="1" ht="26.25" customHeight="1" x14ac:dyDescent="0.15">
      <c r="A76" s="261">
        <v>9</v>
      </c>
      <c r="B76" s="800"/>
      <c r="C76" s="801"/>
      <c r="D76" s="801"/>
      <c r="E76" s="801"/>
      <c r="F76" s="801"/>
      <c r="G76" s="801"/>
      <c r="H76" s="801"/>
      <c r="I76" s="801"/>
      <c r="J76" s="801"/>
      <c r="K76" s="801"/>
      <c r="L76" s="801"/>
      <c r="M76" s="801"/>
      <c r="N76" s="801"/>
      <c r="O76" s="801"/>
      <c r="P76" s="802"/>
      <c r="Q76" s="965"/>
      <c r="R76" s="922"/>
      <c r="S76" s="922"/>
      <c r="T76" s="922"/>
      <c r="U76" s="919"/>
      <c r="V76" s="921"/>
      <c r="W76" s="922"/>
      <c r="X76" s="922"/>
      <c r="Y76" s="922"/>
      <c r="Z76" s="919"/>
      <c r="AA76" s="921"/>
      <c r="AB76" s="922"/>
      <c r="AC76" s="922"/>
      <c r="AD76" s="922"/>
      <c r="AE76" s="919"/>
      <c r="AF76" s="921"/>
      <c r="AG76" s="922"/>
      <c r="AH76" s="922"/>
      <c r="AI76" s="922"/>
      <c r="AJ76" s="919"/>
      <c r="AK76" s="921"/>
      <c r="AL76" s="922"/>
      <c r="AM76" s="922"/>
      <c r="AN76" s="922"/>
      <c r="AO76" s="919"/>
      <c r="AP76" s="921"/>
      <c r="AQ76" s="922"/>
      <c r="AR76" s="922"/>
      <c r="AS76" s="922"/>
      <c r="AT76" s="919"/>
      <c r="AU76" s="921"/>
      <c r="AV76" s="922"/>
      <c r="AW76" s="922"/>
      <c r="AX76" s="922"/>
      <c r="AY76" s="919"/>
      <c r="AZ76" s="963"/>
      <c r="BA76" s="963"/>
      <c r="BB76" s="963"/>
      <c r="BC76" s="963"/>
      <c r="BD76" s="964"/>
      <c r="BE76" s="265"/>
      <c r="BF76" s="265"/>
      <c r="BG76" s="265"/>
      <c r="BH76" s="265"/>
      <c r="BI76" s="265"/>
      <c r="BJ76" s="265"/>
      <c r="BK76" s="265"/>
      <c r="BL76" s="265"/>
      <c r="BM76" s="265"/>
      <c r="BN76" s="265"/>
      <c r="BO76" s="265"/>
      <c r="BP76" s="265"/>
      <c r="BQ76" s="262">
        <v>70</v>
      </c>
      <c r="BR76" s="267"/>
      <c r="BS76" s="955"/>
      <c r="BT76" s="956"/>
      <c r="BU76" s="956"/>
      <c r="BV76" s="956"/>
      <c r="BW76" s="956"/>
      <c r="BX76" s="956"/>
      <c r="BY76" s="956"/>
      <c r="BZ76" s="956"/>
      <c r="CA76" s="956"/>
      <c r="CB76" s="956"/>
      <c r="CC76" s="956"/>
      <c r="CD76" s="956"/>
      <c r="CE76" s="956"/>
      <c r="CF76" s="956"/>
      <c r="CG76" s="957"/>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9"/>
      <c r="DW76" s="950"/>
      <c r="DX76" s="950"/>
      <c r="DY76" s="950"/>
      <c r="DZ76" s="951"/>
      <c r="EA76" s="246"/>
    </row>
    <row r="77" spans="1:131" s="247" customFormat="1" ht="26.25" customHeight="1" x14ac:dyDescent="0.15">
      <c r="A77" s="261">
        <v>10</v>
      </c>
      <c r="B77" s="800"/>
      <c r="C77" s="801"/>
      <c r="D77" s="801"/>
      <c r="E77" s="801"/>
      <c r="F77" s="801"/>
      <c r="G77" s="801"/>
      <c r="H77" s="801"/>
      <c r="I77" s="801"/>
      <c r="J77" s="801"/>
      <c r="K77" s="801"/>
      <c r="L77" s="801"/>
      <c r="M77" s="801"/>
      <c r="N77" s="801"/>
      <c r="O77" s="801"/>
      <c r="P77" s="802"/>
      <c r="Q77" s="965"/>
      <c r="R77" s="922"/>
      <c r="S77" s="922"/>
      <c r="T77" s="922"/>
      <c r="U77" s="919"/>
      <c r="V77" s="921"/>
      <c r="W77" s="922"/>
      <c r="X77" s="922"/>
      <c r="Y77" s="922"/>
      <c r="Z77" s="919"/>
      <c r="AA77" s="921"/>
      <c r="AB77" s="922"/>
      <c r="AC77" s="922"/>
      <c r="AD77" s="922"/>
      <c r="AE77" s="919"/>
      <c r="AF77" s="921"/>
      <c r="AG77" s="922"/>
      <c r="AH77" s="922"/>
      <c r="AI77" s="922"/>
      <c r="AJ77" s="919"/>
      <c r="AK77" s="921"/>
      <c r="AL77" s="922"/>
      <c r="AM77" s="922"/>
      <c r="AN77" s="922"/>
      <c r="AO77" s="919"/>
      <c r="AP77" s="921"/>
      <c r="AQ77" s="922"/>
      <c r="AR77" s="922"/>
      <c r="AS77" s="922"/>
      <c r="AT77" s="919"/>
      <c r="AU77" s="921"/>
      <c r="AV77" s="922"/>
      <c r="AW77" s="922"/>
      <c r="AX77" s="922"/>
      <c r="AY77" s="919"/>
      <c r="AZ77" s="963"/>
      <c r="BA77" s="963"/>
      <c r="BB77" s="963"/>
      <c r="BC77" s="963"/>
      <c r="BD77" s="964"/>
      <c r="BE77" s="265"/>
      <c r="BF77" s="265"/>
      <c r="BG77" s="265"/>
      <c r="BH77" s="265"/>
      <c r="BI77" s="265"/>
      <c r="BJ77" s="265"/>
      <c r="BK77" s="265"/>
      <c r="BL77" s="265"/>
      <c r="BM77" s="265"/>
      <c r="BN77" s="265"/>
      <c r="BO77" s="265"/>
      <c r="BP77" s="265"/>
      <c r="BQ77" s="262">
        <v>71</v>
      </c>
      <c r="BR77" s="267"/>
      <c r="BS77" s="955"/>
      <c r="BT77" s="956"/>
      <c r="BU77" s="956"/>
      <c r="BV77" s="956"/>
      <c r="BW77" s="956"/>
      <c r="BX77" s="956"/>
      <c r="BY77" s="956"/>
      <c r="BZ77" s="956"/>
      <c r="CA77" s="956"/>
      <c r="CB77" s="956"/>
      <c r="CC77" s="956"/>
      <c r="CD77" s="956"/>
      <c r="CE77" s="956"/>
      <c r="CF77" s="956"/>
      <c r="CG77" s="957"/>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9"/>
      <c r="DW77" s="950"/>
      <c r="DX77" s="950"/>
      <c r="DY77" s="950"/>
      <c r="DZ77" s="951"/>
      <c r="EA77" s="246"/>
    </row>
    <row r="78" spans="1:131" s="247" customFormat="1" ht="26.25" customHeight="1" x14ac:dyDescent="0.15">
      <c r="A78" s="261">
        <v>11</v>
      </c>
      <c r="B78" s="800"/>
      <c r="C78" s="801"/>
      <c r="D78" s="801"/>
      <c r="E78" s="801"/>
      <c r="F78" s="801"/>
      <c r="G78" s="801"/>
      <c r="H78" s="801"/>
      <c r="I78" s="801"/>
      <c r="J78" s="801"/>
      <c r="K78" s="801"/>
      <c r="L78" s="801"/>
      <c r="M78" s="801"/>
      <c r="N78" s="801"/>
      <c r="O78" s="801"/>
      <c r="P78" s="802"/>
      <c r="Q78" s="962"/>
      <c r="R78" s="920"/>
      <c r="S78" s="920"/>
      <c r="T78" s="920"/>
      <c r="U78" s="920"/>
      <c r="V78" s="920"/>
      <c r="W78" s="920"/>
      <c r="X78" s="920"/>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0"/>
      <c r="AY78" s="920"/>
      <c r="AZ78" s="963"/>
      <c r="BA78" s="963"/>
      <c r="BB78" s="963"/>
      <c r="BC78" s="963"/>
      <c r="BD78" s="964"/>
      <c r="BE78" s="265"/>
      <c r="BF78" s="265"/>
      <c r="BG78" s="265"/>
      <c r="BH78" s="265"/>
      <c r="BI78" s="265"/>
      <c r="BJ78" s="268"/>
      <c r="BK78" s="268"/>
      <c r="BL78" s="268"/>
      <c r="BM78" s="268"/>
      <c r="BN78" s="268"/>
      <c r="BO78" s="265"/>
      <c r="BP78" s="265"/>
      <c r="BQ78" s="262">
        <v>72</v>
      </c>
      <c r="BR78" s="267"/>
      <c r="BS78" s="955"/>
      <c r="BT78" s="956"/>
      <c r="BU78" s="956"/>
      <c r="BV78" s="956"/>
      <c r="BW78" s="956"/>
      <c r="BX78" s="956"/>
      <c r="BY78" s="956"/>
      <c r="BZ78" s="956"/>
      <c r="CA78" s="956"/>
      <c r="CB78" s="956"/>
      <c r="CC78" s="956"/>
      <c r="CD78" s="956"/>
      <c r="CE78" s="956"/>
      <c r="CF78" s="956"/>
      <c r="CG78" s="957"/>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9"/>
      <c r="DW78" s="950"/>
      <c r="DX78" s="950"/>
      <c r="DY78" s="950"/>
      <c r="DZ78" s="951"/>
      <c r="EA78" s="246"/>
    </row>
    <row r="79" spans="1:131" s="247" customFormat="1" ht="26.25" customHeight="1" x14ac:dyDescent="0.15">
      <c r="A79" s="261">
        <v>12</v>
      </c>
      <c r="B79" s="800"/>
      <c r="C79" s="801"/>
      <c r="D79" s="801"/>
      <c r="E79" s="801"/>
      <c r="F79" s="801"/>
      <c r="G79" s="801"/>
      <c r="H79" s="801"/>
      <c r="I79" s="801"/>
      <c r="J79" s="801"/>
      <c r="K79" s="801"/>
      <c r="L79" s="801"/>
      <c r="M79" s="801"/>
      <c r="N79" s="801"/>
      <c r="O79" s="801"/>
      <c r="P79" s="802"/>
      <c r="Q79" s="962"/>
      <c r="R79" s="920"/>
      <c r="S79" s="920"/>
      <c r="T79" s="920"/>
      <c r="U79" s="920"/>
      <c r="V79" s="920"/>
      <c r="W79" s="920"/>
      <c r="X79" s="920"/>
      <c r="Y79" s="920"/>
      <c r="Z79" s="920"/>
      <c r="AA79" s="920"/>
      <c r="AB79" s="920"/>
      <c r="AC79" s="920"/>
      <c r="AD79" s="920"/>
      <c r="AE79" s="920"/>
      <c r="AF79" s="920"/>
      <c r="AG79" s="920"/>
      <c r="AH79" s="920"/>
      <c r="AI79" s="920"/>
      <c r="AJ79" s="920"/>
      <c r="AK79" s="920"/>
      <c r="AL79" s="920"/>
      <c r="AM79" s="920"/>
      <c r="AN79" s="920"/>
      <c r="AO79" s="920"/>
      <c r="AP79" s="920"/>
      <c r="AQ79" s="920"/>
      <c r="AR79" s="920"/>
      <c r="AS79" s="920"/>
      <c r="AT79" s="920"/>
      <c r="AU79" s="920"/>
      <c r="AV79" s="920"/>
      <c r="AW79" s="920"/>
      <c r="AX79" s="920"/>
      <c r="AY79" s="920"/>
      <c r="AZ79" s="963"/>
      <c r="BA79" s="963"/>
      <c r="BB79" s="963"/>
      <c r="BC79" s="963"/>
      <c r="BD79" s="964"/>
      <c r="BE79" s="265"/>
      <c r="BF79" s="265"/>
      <c r="BG79" s="265"/>
      <c r="BH79" s="265"/>
      <c r="BI79" s="265"/>
      <c r="BJ79" s="268"/>
      <c r="BK79" s="268"/>
      <c r="BL79" s="268"/>
      <c r="BM79" s="268"/>
      <c r="BN79" s="268"/>
      <c r="BO79" s="265"/>
      <c r="BP79" s="265"/>
      <c r="BQ79" s="262">
        <v>73</v>
      </c>
      <c r="BR79" s="267"/>
      <c r="BS79" s="955"/>
      <c r="BT79" s="956"/>
      <c r="BU79" s="956"/>
      <c r="BV79" s="956"/>
      <c r="BW79" s="956"/>
      <c r="BX79" s="956"/>
      <c r="BY79" s="956"/>
      <c r="BZ79" s="956"/>
      <c r="CA79" s="956"/>
      <c r="CB79" s="956"/>
      <c r="CC79" s="956"/>
      <c r="CD79" s="956"/>
      <c r="CE79" s="956"/>
      <c r="CF79" s="956"/>
      <c r="CG79" s="957"/>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9"/>
      <c r="DW79" s="950"/>
      <c r="DX79" s="950"/>
      <c r="DY79" s="950"/>
      <c r="DZ79" s="951"/>
      <c r="EA79" s="246"/>
    </row>
    <row r="80" spans="1:131" s="247" customFormat="1" ht="26.25" customHeight="1" x14ac:dyDescent="0.15">
      <c r="A80" s="261">
        <v>13</v>
      </c>
      <c r="B80" s="800"/>
      <c r="C80" s="801"/>
      <c r="D80" s="801"/>
      <c r="E80" s="801"/>
      <c r="F80" s="801"/>
      <c r="G80" s="801"/>
      <c r="H80" s="801"/>
      <c r="I80" s="801"/>
      <c r="J80" s="801"/>
      <c r="K80" s="801"/>
      <c r="L80" s="801"/>
      <c r="M80" s="801"/>
      <c r="N80" s="801"/>
      <c r="O80" s="801"/>
      <c r="P80" s="802"/>
      <c r="Q80" s="962"/>
      <c r="R80" s="920"/>
      <c r="S80" s="920"/>
      <c r="T80" s="920"/>
      <c r="U80" s="920"/>
      <c r="V80" s="920"/>
      <c r="W80" s="920"/>
      <c r="X80" s="920"/>
      <c r="Y80" s="920"/>
      <c r="Z80" s="920"/>
      <c r="AA80" s="920"/>
      <c r="AB80" s="920"/>
      <c r="AC80" s="920"/>
      <c r="AD80" s="920"/>
      <c r="AE80" s="920"/>
      <c r="AF80" s="920"/>
      <c r="AG80" s="920"/>
      <c r="AH80" s="920"/>
      <c r="AI80" s="920"/>
      <c r="AJ80" s="920"/>
      <c r="AK80" s="920"/>
      <c r="AL80" s="920"/>
      <c r="AM80" s="920"/>
      <c r="AN80" s="920"/>
      <c r="AO80" s="920"/>
      <c r="AP80" s="920"/>
      <c r="AQ80" s="920"/>
      <c r="AR80" s="920"/>
      <c r="AS80" s="920"/>
      <c r="AT80" s="920"/>
      <c r="AU80" s="920"/>
      <c r="AV80" s="920"/>
      <c r="AW80" s="920"/>
      <c r="AX80" s="920"/>
      <c r="AY80" s="920"/>
      <c r="AZ80" s="963"/>
      <c r="BA80" s="963"/>
      <c r="BB80" s="963"/>
      <c r="BC80" s="963"/>
      <c r="BD80" s="964"/>
      <c r="BE80" s="265"/>
      <c r="BF80" s="265"/>
      <c r="BG80" s="265"/>
      <c r="BH80" s="265"/>
      <c r="BI80" s="265"/>
      <c r="BJ80" s="265"/>
      <c r="BK80" s="265"/>
      <c r="BL80" s="265"/>
      <c r="BM80" s="265"/>
      <c r="BN80" s="265"/>
      <c r="BO80" s="265"/>
      <c r="BP80" s="265"/>
      <c r="BQ80" s="262">
        <v>74</v>
      </c>
      <c r="BR80" s="267"/>
      <c r="BS80" s="955"/>
      <c r="BT80" s="956"/>
      <c r="BU80" s="956"/>
      <c r="BV80" s="956"/>
      <c r="BW80" s="956"/>
      <c r="BX80" s="956"/>
      <c r="BY80" s="956"/>
      <c r="BZ80" s="956"/>
      <c r="CA80" s="956"/>
      <c r="CB80" s="956"/>
      <c r="CC80" s="956"/>
      <c r="CD80" s="956"/>
      <c r="CE80" s="956"/>
      <c r="CF80" s="956"/>
      <c r="CG80" s="957"/>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9"/>
      <c r="DW80" s="950"/>
      <c r="DX80" s="950"/>
      <c r="DY80" s="950"/>
      <c r="DZ80" s="951"/>
      <c r="EA80" s="246"/>
    </row>
    <row r="81" spans="1:131" s="247" customFormat="1" ht="26.25" customHeight="1" x14ac:dyDescent="0.15">
      <c r="A81" s="261">
        <v>14</v>
      </c>
      <c r="B81" s="800"/>
      <c r="C81" s="801"/>
      <c r="D81" s="801"/>
      <c r="E81" s="801"/>
      <c r="F81" s="801"/>
      <c r="G81" s="801"/>
      <c r="H81" s="801"/>
      <c r="I81" s="801"/>
      <c r="J81" s="801"/>
      <c r="K81" s="801"/>
      <c r="L81" s="801"/>
      <c r="M81" s="801"/>
      <c r="N81" s="801"/>
      <c r="O81" s="801"/>
      <c r="P81" s="802"/>
      <c r="Q81" s="962"/>
      <c r="R81" s="920"/>
      <c r="S81" s="920"/>
      <c r="T81" s="920"/>
      <c r="U81" s="920"/>
      <c r="V81" s="920"/>
      <c r="W81" s="920"/>
      <c r="X81" s="920"/>
      <c r="Y81" s="920"/>
      <c r="Z81" s="920"/>
      <c r="AA81" s="920"/>
      <c r="AB81" s="920"/>
      <c r="AC81" s="920"/>
      <c r="AD81" s="920"/>
      <c r="AE81" s="920"/>
      <c r="AF81" s="920"/>
      <c r="AG81" s="920"/>
      <c r="AH81" s="920"/>
      <c r="AI81" s="920"/>
      <c r="AJ81" s="920"/>
      <c r="AK81" s="920"/>
      <c r="AL81" s="920"/>
      <c r="AM81" s="920"/>
      <c r="AN81" s="920"/>
      <c r="AO81" s="920"/>
      <c r="AP81" s="920"/>
      <c r="AQ81" s="920"/>
      <c r="AR81" s="920"/>
      <c r="AS81" s="920"/>
      <c r="AT81" s="920"/>
      <c r="AU81" s="920"/>
      <c r="AV81" s="920"/>
      <c r="AW81" s="920"/>
      <c r="AX81" s="920"/>
      <c r="AY81" s="920"/>
      <c r="AZ81" s="963"/>
      <c r="BA81" s="963"/>
      <c r="BB81" s="963"/>
      <c r="BC81" s="963"/>
      <c r="BD81" s="964"/>
      <c r="BE81" s="265"/>
      <c r="BF81" s="265"/>
      <c r="BG81" s="265"/>
      <c r="BH81" s="265"/>
      <c r="BI81" s="265"/>
      <c r="BJ81" s="265"/>
      <c r="BK81" s="265"/>
      <c r="BL81" s="265"/>
      <c r="BM81" s="265"/>
      <c r="BN81" s="265"/>
      <c r="BO81" s="265"/>
      <c r="BP81" s="265"/>
      <c r="BQ81" s="262">
        <v>75</v>
      </c>
      <c r="BR81" s="267"/>
      <c r="BS81" s="955"/>
      <c r="BT81" s="956"/>
      <c r="BU81" s="956"/>
      <c r="BV81" s="956"/>
      <c r="BW81" s="956"/>
      <c r="BX81" s="956"/>
      <c r="BY81" s="956"/>
      <c r="BZ81" s="956"/>
      <c r="CA81" s="956"/>
      <c r="CB81" s="956"/>
      <c r="CC81" s="956"/>
      <c r="CD81" s="956"/>
      <c r="CE81" s="956"/>
      <c r="CF81" s="956"/>
      <c r="CG81" s="957"/>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9"/>
      <c r="DW81" s="950"/>
      <c r="DX81" s="950"/>
      <c r="DY81" s="950"/>
      <c r="DZ81" s="951"/>
      <c r="EA81" s="246"/>
    </row>
    <row r="82" spans="1:131" s="247" customFormat="1" ht="26.25" customHeight="1" x14ac:dyDescent="0.15">
      <c r="A82" s="261">
        <v>15</v>
      </c>
      <c r="B82" s="800"/>
      <c r="C82" s="801"/>
      <c r="D82" s="801"/>
      <c r="E82" s="801"/>
      <c r="F82" s="801"/>
      <c r="G82" s="801"/>
      <c r="H82" s="801"/>
      <c r="I82" s="801"/>
      <c r="J82" s="801"/>
      <c r="K82" s="801"/>
      <c r="L82" s="801"/>
      <c r="M82" s="801"/>
      <c r="N82" s="801"/>
      <c r="O82" s="801"/>
      <c r="P82" s="802"/>
      <c r="Q82" s="962"/>
      <c r="R82" s="920"/>
      <c r="S82" s="920"/>
      <c r="T82" s="920"/>
      <c r="U82" s="920"/>
      <c r="V82" s="920"/>
      <c r="W82" s="920"/>
      <c r="X82" s="920"/>
      <c r="Y82" s="920"/>
      <c r="Z82" s="920"/>
      <c r="AA82" s="920"/>
      <c r="AB82" s="920"/>
      <c r="AC82" s="920"/>
      <c r="AD82" s="920"/>
      <c r="AE82" s="920"/>
      <c r="AF82" s="920"/>
      <c r="AG82" s="920"/>
      <c r="AH82" s="920"/>
      <c r="AI82" s="920"/>
      <c r="AJ82" s="920"/>
      <c r="AK82" s="920"/>
      <c r="AL82" s="920"/>
      <c r="AM82" s="920"/>
      <c r="AN82" s="920"/>
      <c r="AO82" s="920"/>
      <c r="AP82" s="920"/>
      <c r="AQ82" s="920"/>
      <c r="AR82" s="920"/>
      <c r="AS82" s="920"/>
      <c r="AT82" s="920"/>
      <c r="AU82" s="920"/>
      <c r="AV82" s="920"/>
      <c r="AW82" s="920"/>
      <c r="AX82" s="920"/>
      <c r="AY82" s="920"/>
      <c r="AZ82" s="963"/>
      <c r="BA82" s="963"/>
      <c r="BB82" s="963"/>
      <c r="BC82" s="963"/>
      <c r="BD82" s="964"/>
      <c r="BE82" s="265"/>
      <c r="BF82" s="265"/>
      <c r="BG82" s="265"/>
      <c r="BH82" s="265"/>
      <c r="BI82" s="265"/>
      <c r="BJ82" s="265"/>
      <c r="BK82" s="265"/>
      <c r="BL82" s="265"/>
      <c r="BM82" s="265"/>
      <c r="BN82" s="265"/>
      <c r="BO82" s="265"/>
      <c r="BP82" s="265"/>
      <c r="BQ82" s="262">
        <v>76</v>
      </c>
      <c r="BR82" s="267"/>
      <c r="BS82" s="955"/>
      <c r="BT82" s="956"/>
      <c r="BU82" s="956"/>
      <c r="BV82" s="956"/>
      <c r="BW82" s="956"/>
      <c r="BX82" s="956"/>
      <c r="BY82" s="956"/>
      <c r="BZ82" s="956"/>
      <c r="CA82" s="956"/>
      <c r="CB82" s="956"/>
      <c r="CC82" s="956"/>
      <c r="CD82" s="956"/>
      <c r="CE82" s="956"/>
      <c r="CF82" s="956"/>
      <c r="CG82" s="957"/>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9"/>
      <c r="DW82" s="950"/>
      <c r="DX82" s="950"/>
      <c r="DY82" s="950"/>
      <c r="DZ82" s="951"/>
      <c r="EA82" s="246"/>
    </row>
    <row r="83" spans="1:131" s="247" customFormat="1" ht="26.25" customHeight="1" x14ac:dyDescent="0.15">
      <c r="A83" s="261">
        <v>16</v>
      </c>
      <c r="B83" s="800"/>
      <c r="C83" s="801"/>
      <c r="D83" s="801"/>
      <c r="E83" s="801"/>
      <c r="F83" s="801"/>
      <c r="G83" s="801"/>
      <c r="H83" s="801"/>
      <c r="I83" s="801"/>
      <c r="J83" s="801"/>
      <c r="K83" s="801"/>
      <c r="L83" s="801"/>
      <c r="M83" s="801"/>
      <c r="N83" s="801"/>
      <c r="O83" s="801"/>
      <c r="P83" s="802"/>
      <c r="Q83" s="962"/>
      <c r="R83" s="920"/>
      <c r="S83" s="920"/>
      <c r="T83" s="920"/>
      <c r="U83" s="920"/>
      <c r="V83" s="920"/>
      <c r="W83" s="920"/>
      <c r="X83" s="920"/>
      <c r="Y83" s="920"/>
      <c r="Z83" s="920"/>
      <c r="AA83" s="920"/>
      <c r="AB83" s="920"/>
      <c r="AC83" s="920"/>
      <c r="AD83" s="920"/>
      <c r="AE83" s="920"/>
      <c r="AF83" s="920"/>
      <c r="AG83" s="920"/>
      <c r="AH83" s="920"/>
      <c r="AI83" s="920"/>
      <c r="AJ83" s="920"/>
      <c r="AK83" s="920"/>
      <c r="AL83" s="920"/>
      <c r="AM83" s="920"/>
      <c r="AN83" s="920"/>
      <c r="AO83" s="920"/>
      <c r="AP83" s="920"/>
      <c r="AQ83" s="920"/>
      <c r="AR83" s="920"/>
      <c r="AS83" s="920"/>
      <c r="AT83" s="920"/>
      <c r="AU83" s="920"/>
      <c r="AV83" s="920"/>
      <c r="AW83" s="920"/>
      <c r="AX83" s="920"/>
      <c r="AY83" s="920"/>
      <c r="AZ83" s="963"/>
      <c r="BA83" s="963"/>
      <c r="BB83" s="963"/>
      <c r="BC83" s="963"/>
      <c r="BD83" s="964"/>
      <c r="BE83" s="265"/>
      <c r="BF83" s="265"/>
      <c r="BG83" s="265"/>
      <c r="BH83" s="265"/>
      <c r="BI83" s="265"/>
      <c r="BJ83" s="265"/>
      <c r="BK83" s="265"/>
      <c r="BL83" s="265"/>
      <c r="BM83" s="265"/>
      <c r="BN83" s="265"/>
      <c r="BO83" s="265"/>
      <c r="BP83" s="265"/>
      <c r="BQ83" s="262">
        <v>77</v>
      </c>
      <c r="BR83" s="267"/>
      <c r="BS83" s="955"/>
      <c r="BT83" s="956"/>
      <c r="BU83" s="956"/>
      <c r="BV83" s="956"/>
      <c r="BW83" s="956"/>
      <c r="BX83" s="956"/>
      <c r="BY83" s="956"/>
      <c r="BZ83" s="956"/>
      <c r="CA83" s="956"/>
      <c r="CB83" s="956"/>
      <c r="CC83" s="956"/>
      <c r="CD83" s="956"/>
      <c r="CE83" s="956"/>
      <c r="CF83" s="956"/>
      <c r="CG83" s="957"/>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9"/>
      <c r="DW83" s="950"/>
      <c r="DX83" s="950"/>
      <c r="DY83" s="950"/>
      <c r="DZ83" s="951"/>
      <c r="EA83" s="246"/>
    </row>
    <row r="84" spans="1:131" s="247" customFormat="1" ht="26.25" customHeight="1" x14ac:dyDescent="0.15">
      <c r="A84" s="261">
        <v>17</v>
      </c>
      <c r="B84" s="800"/>
      <c r="C84" s="801"/>
      <c r="D84" s="801"/>
      <c r="E84" s="801"/>
      <c r="F84" s="801"/>
      <c r="G84" s="801"/>
      <c r="H84" s="801"/>
      <c r="I84" s="801"/>
      <c r="J84" s="801"/>
      <c r="K84" s="801"/>
      <c r="L84" s="801"/>
      <c r="M84" s="801"/>
      <c r="N84" s="801"/>
      <c r="O84" s="801"/>
      <c r="P84" s="802"/>
      <c r="Q84" s="962"/>
      <c r="R84" s="920"/>
      <c r="S84" s="920"/>
      <c r="T84" s="920"/>
      <c r="U84" s="920"/>
      <c r="V84" s="920"/>
      <c r="W84" s="920"/>
      <c r="X84" s="920"/>
      <c r="Y84" s="920"/>
      <c r="Z84" s="920"/>
      <c r="AA84" s="920"/>
      <c r="AB84" s="920"/>
      <c r="AC84" s="920"/>
      <c r="AD84" s="920"/>
      <c r="AE84" s="920"/>
      <c r="AF84" s="920"/>
      <c r="AG84" s="920"/>
      <c r="AH84" s="920"/>
      <c r="AI84" s="920"/>
      <c r="AJ84" s="920"/>
      <c r="AK84" s="920"/>
      <c r="AL84" s="920"/>
      <c r="AM84" s="920"/>
      <c r="AN84" s="920"/>
      <c r="AO84" s="920"/>
      <c r="AP84" s="920"/>
      <c r="AQ84" s="920"/>
      <c r="AR84" s="920"/>
      <c r="AS84" s="920"/>
      <c r="AT84" s="920"/>
      <c r="AU84" s="920"/>
      <c r="AV84" s="920"/>
      <c r="AW84" s="920"/>
      <c r="AX84" s="920"/>
      <c r="AY84" s="920"/>
      <c r="AZ84" s="963"/>
      <c r="BA84" s="963"/>
      <c r="BB84" s="963"/>
      <c r="BC84" s="963"/>
      <c r="BD84" s="964"/>
      <c r="BE84" s="265"/>
      <c r="BF84" s="265"/>
      <c r="BG84" s="265"/>
      <c r="BH84" s="265"/>
      <c r="BI84" s="265"/>
      <c r="BJ84" s="265"/>
      <c r="BK84" s="265"/>
      <c r="BL84" s="265"/>
      <c r="BM84" s="265"/>
      <c r="BN84" s="265"/>
      <c r="BO84" s="265"/>
      <c r="BP84" s="265"/>
      <c r="BQ84" s="262">
        <v>78</v>
      </c>
      <c r="BR84" s="267"/>
      <c r="BS84" s="955"/>
      <c r="BT84" s="956"/>
      <c r="BU84" s="956"/>
      <c r="BV84" s="956"/>
      <c r="BW84" s="956"/>
      <c r="BX84" s="956"/>
      <c r="BY84" s="956"/>
      <c r="BZ84" s="956"/>
      <c r="CA84" s="956"/>
      <c r="CB84" s="956"/>
      <c r="CC84" s="956"/>
      <c r="CD84" s="956"/>
      <c r="CE84" s="956"/>
      <c r="CF84" s="956"/>
      <c r="CG84" s="957"/>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9"/>
      <c r="DW84" s="950"/>
      <c r="DX84" s="950"/>
      <c r="DY84" s="950"/>
      <c r="DZ84" s="951"/>
      <c r="EA84" s="246"/>
    </row>
    <row r="85" spans="1:131" s="247" customFormat="1" ht="26.25" customHeight="1" x14ac:dyDescent="0.15">
      <c r="A85" s="261">
        <v>18</v>
      </c>
      <c r="B85" s="800"/>
      <c r="C85" s="801"/>
      <c r="D85" s="801"/>
      <c r="E85" s="801"/>
      <c r="F85" s="801"/>
      <c r="G85" s="801"/>
      <c r="H85" s="801"/>
      <c r="I85" s="801"/>
      <c r="J85" s="801"/>
      <c r="K85" s="801"/>
      <c r="L85" s="801"/>
      <c r="M85" s="801"/>
      <c r="N85" s="801"/>
      <c r="O85" s="801"/>
      <c r="P85" s="802"/>
      <c r="Q85" s="962"/>
      <c r="R85" s="920"/>
      <c r="S85" s="920"/>
      <c r="T85" s="920"/>
      <c r="U85" s="920"/>
      <c r="V85" s="920"/>
      <c r="W85" s="920"/>
      <c r="X85" s="920"/>
      <c r="Y85" s="920"/>
      <c r="Z85" s="920"/>
      <c r="AA85" s="920"/>
      <c r="AB85" s="920"/>
      <c r="AC85" s="920"/>
      <c r="AD85" s="920"/>
      <c r="AE85" s="920"/>
      <c r="AF85" s="920"/>
      <c r="AG85" s="920"/>
      <c r="AH85" s="920"/>
      <c r="AI85" s="920"/>
      <c r="AJ85" s="920"/>
      <c r="AK85" s="920"/>
      <c r="AL85" s="920"/>
      <c r="AM85" s="920"/>
      <c r="AN85" s="920"/>
      <c r="AO85" s="920"/>
      <c r="AP85" s="920"/>
      <c r="AQ85" s="920"/>
      <c r="AR85" s="920"/>
      <c r="AS85" s="920"/>
      <c r="AT85" s="920"/>
      <c r="AU85" s="920"/>
      <c r="AV85" s="920"/>
      <c r="AW85" s="920"/>
      <c r="AX85" s="920"/>
      <c r="AY85" s="920"/>
      <c r="AZ85" s="963"/>
      <c r="BA85" s="963"/>
      <c r="BB85" s="963"/>
      <c r="BC85" s="963"/>
      <c r="BD85" s="964"/>
      <c r="BE85" s="265"/>
      <c r="BF85" s="265"/>
      <c r="BG85" s="265"/>
      <c r="BH85" s="265"/>
      <c r="BI85" s="265"/>
      <c r="BJ85" s="265"/>
      <c r="BK85" s="265"/>
      <c r="BL85" s="265"/>
      <c r="BM85" s="265"/>
      <c r="BN85" s="265"/>
      <c r="BO85" s="265"/>
      <c r="BP85" s="265"/>
      <c r="BQ85" s="262">
        <v>79</v>
      </c>
      <c r="BR85" s="267"/>
      <c r="BS85" s="955"/>
      <c r="BT85" s="956"/>
      <c r="BU85" s="956"/>
      <c r="BV85" s="956"/>
      <c r="BW85" s="956"/>
      <c r="BX85" s="956"/>
      <c r="BY85" s="956"/>
      <c r="BZ85" s="956"/>
      <c r="CA85" s="956"/>
      <c r="CB85" s="956"/>
      <c r="CC85" s="956"/>
      <c r="CD85" s="956"/>
      <c r="CE85" s="956"/>
      <c r="CF85" s="956"/>
      <c r="CG85" s="957"/>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9"/>
      <c r="DW85" s="950"/>
      <c r="DX85" s="950"/>
      <c r="DY85" s="950"/>
      <c r="DZ85" s="951"/>
      <c r="EA85" s="246"/>
    </row>
    <row r="86" spans="1:131" s="247" customFormat="1" ht="26.25" customHeight="1" x14ac:dyDescent="0.15">
      <c r="A86" s="261">
        <v>19</v>
      </c>
      <c r="B86" s="800"/>
      <c r="C86" s="801"/>
      <c r="D86" s="801"/>
      <c r="E86" s="801"/>
      <c r="F86" s="801"/>
      <c r="G86" s="801"/>
      <c r="H86" s="801"/>
      <c r="I86" s="801"/>
      <c r="J86" s="801"/>
      <c r="K86" s="801"/>
      <c r="L86" s="801"/>
      <c r="M86" s="801"/>
      <c r="N86" s="801"/>
      <c r="O86" s="801"/>
      <c r="P86" s="802"/>
      <c r="Q86" s="962"/>
      <c r="R86" s="920"/>
      <c r="S86" s="920"/>
      <c r="T86" s="920"/>
      <c r="U86" s="920"/>
      <c r="V86" s="920"/>
      <c r="W86" s="920"/>
      <c r="X86" s="920"/>
      <c r="Y86" s="920"/>
      <c r="Z86" s="920"/>
      <c r="AA86" s="920"/>
      <c r="AB86" s="920"/>
      <c r="AC86" s="920"/>
      <c r="AD86" s="920"/>
      <c r="AE86" s="920"/>
      <c r="AF86" s="920"/>
      <c r="AG86" s="920"/>
      <c r="AH86" s="920"/>
      <c r="AI86" s="920"/>
      <c r="AJ86" s="920"/>
      <c r="AK86" s="920"/>
      <c r="AL86" s="920"/>
      <c r="AM86" s="920"/>
      <c r="AN86" s="920"/>
      <c r="AO86" s="920"/>
      <c r="AP86" s="920"/>
      <c r="AQ86" s="920"/>
      <c r="AR86" s="920"/>
      <c r="AS86" s="920"/>
      <c r="AT86" s="920"/>
      <c r="AU86" s="920"/>
      <c r="AV86" s="920"/>
      <c r="AW86" s="920"/>
      <c r="AX86" s="920"/>
      <c r="AY86" s="920"/>
      <c r="AZ86" s="963"/>
      <c r="BA86" s="963"/>
      <c r="BB86" s="963"/>
      <c r="BC86" s="963"/>
      <c r="BD86" s="964"/>
      <c r="BE86" s="265"/>
      <c r="BF86" s="265"/>
      <c r="BG86" s="265"/>
      <c r="BH86" s="265"/>
      <c r="BI86" s="265"/>
      <c r="BJ86" s="265"/>
      <c r="BK86" s="265"/>
      <c r="BL86" s="265"/>
      <c r="BM86" s="265"/>
      <c r="BN86" s="265"/>
      <c r="BO86" s="265"/>
      <c r="BP86" s="265"/>
      <c r="BQ86" s="262">
        <v>80</v>
      </c>
      <c r="BR86" s="267"/>
      <c r="BS86" s="955"/>
      <c r="BT86" s="956"/>
      <c r="BU86" s="956"/>
      <c r="BV86" s="956"/>
      <c r="BW86" s="956"/>
      <c r="BX86" s="956"/>
      <c r="BY86" s="956"/>
      <c r="BZ86" s="956"/>
      <c r="CA86" s="956"/>
      <c r="CB86" s="956"/>
      <c r="CC86" s="956"/>
      <c r="CD86" s="956"/>
      <c r="CE86" s="956"/>
      <c r="CF86" s="956"/>
      <c r="CG86" s="957"/>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9"/>
      <c r="DW86" s="950"/>
      <c r="DX86" s="950"/>
      <c r="DY86" s="950"/>
      <c r="DZ86" s="951"/>
      <c r="EA86" s="246"/>
    </row>
    <row r="87" spans="1:131" s="247" customFormat="1" ht="26.25" customHeight="1" x14ac:dyDescent="0.15">
      <c r="A87" s="269">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5"/>
      <c r="BF87" s="265"/>
      <c r="BG87" s="265"/>
      <c r="BH87" s="265"/>
      <c r="BI87" s="265"/>
      <c r="BJ87" s="265"/>
      <c r="BK87" s="265"/>
      <c r="BL87" s="265"/>
      <c r="BM87" s="265"/>
      <c r="BN87" s="265"/>
      <c r="BO87" s="265"/>
      <c r="BP87" s="265"/>
      <c r="BQ87" s="262">
        <v>81</v>
      </c>
      <c r="BR87" s="267"/>
      <c r="BS87" s="955"/>
      <c r="BT87" s="956"/>
      <c r="BU87" s="956"/>
      <c r="BV87" s="956"/>
      <c r="BW87" s="956"/>
      <c r="BX87" s="956"/>
      <c r="BY87" s="956"/>
      <c r="BZ87" s="956"/>
      <c r="CA87" s="956"/>
      <c r="CB87" s="956"/>
      <c r="CC87" s="956"/>
      <c r="CD87" s="956"/>
      <c r="CE87" s="956"/>
      <c r="CF87" s="956"/>
      <c r="CG87" s="957"/>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9"/>
      <c r="DW87" s="950"/>
      <c r="DX87" s="950"/>
      <c r="DY87" s="950"/>
      <c r="DZ87" s="951"/>
      <c r="EA87" s="246"/>
    </row>
    <row r="88" spans="1:131" s="247" customFormat="1" ht="26.25" customHeight="1" thickBot="1" x14ac:dyDescent="0.2">
      <c r="A88" s="264" t="s">
        <v>388</v>
      </c>
      <c r="B88" s="876" t="s">
        <v>422</v>
      </c>
      <c r="C88" s="877"/>
      <c r="D88" s="877"/>
      <c r="E88" s="877"/>
      <c r="F88" s="877"/>
      <c r="G88" s="877"/>
      <c r="H88" s="877"/>
      <c r="I88" s="877"/>
      <c r="J88" s="877"/>
      <c r="K88" s="877"/>
      <c r="L88" s="877"/>
      <c r="M88" s="877"/>
      <c r="N88" s="877"/>
      <c r="O88" s="877"/>
      <c r="P88" s="878"/>
      <c r="Q88" s="930"/>
      <c r="R88" s="931"/>
      <c r="S88" s="931"/>
      <c r="T88" s="931"/>
      <c r="U88" s="931"/>
      <c r="V88" s="931"/>
      <c r="W88" s="931"/>
      <c r="X88" s="931"/>
      <c r="Y88" s="931"/>
      <c r="Z88" s="931"/>
      <c r="AA88" s="931"/>
      <c r="AB88" s="931"/>
      <c r="AC88" s="931"/>
      <c r="AD88" s="931"/>
      <c r="AE88" s="931"/>
      <c r="AF88" s="934">
        <v>549</v>
      </c>
      <c r="AG88" s="934"/>
      <c r="AH88" s="934"/>
      <c r="AI88" s="934"/>
      <c r="AJ88" s="934"/>
      <c r="AK88" s="931"/>
      <c r="AL88" s="931"/>
      <c r="AM88" s="931"/>
      <c r="AN88" s="931"/>
      <c r="AO88" s="931"/>
      <c r="AP88" s="934">
        <v>2490</v>
      </c>
      <c r="AQ88" s="934"/>
      <c r="AR88" s="934"/>
      <c r="AS88" s="934"/>
      <c r="AT88" s="934"/>
      <c r="AU88" s="934">
        <v>528</v>
      </c>
      <c r="AV88" s="934"/>
      <c r="AW88" s="934"/>
      <c r="AX88" s="934"/>
      <c r="AY88" s="934"/>
      <c r="AZ88" s="939"/>
      <c r="BA88" s="939"/>
      <c r="BB88" s="939"/>
      <c r="BC88" s="939"/>
      <c r="BD88" s="940"/>
      <c r="BE88" s="265"/>
      <c r="BF88" s="265"/>
      <c r="BG88" s="265"/>
      <c r="BH88" s="265"/>
      <c r="BI88" s="265"/>
      <c r="BJ88" s="265"/>
      <c r="BK88" s="265"/>
      <c r="BL88" s="265"/>
      <c r="BM88" s="265"/>
      <c r="BN88" s="265"/>
      <c r="BO88" s="265"/>
      <c r="BP88" s="265"/>
      <c r="BQ88" s="262">
        <v>82</v>
      </c>
      <c r="BR88" s="267"/>
      <c r="BS88" s="955"/>
      <c r="BT88" s="956"/>
      <c r="BU88" s="956"/>
      <c r="BV88" s="956"/>
      <c r="BW88" s="956"/>
      <c r="BX88" s="956"/>
      <c r="BY88" s="956"/>
      <c r="BZ88" s="956"/>
      <c r="CA88" s="956"/>
      <c r="CB88" s="956"/>
      <c r="CC88" s="956"/>
      <c r="CD88" s="956"/>
      <c r="CE88" s="956"/>
      <c r="CF88" s="956"/>
      <c r="CG88" s="957"/>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9"/>
      <c r="DW88" s="950"/>
      <c r="DX88" s="950"/>
      <c r="DY88" s="950"/>
      <c r="DZ88" s="95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55"/>
      <c r="BT89" s="956"/>
      <c r="BU89" s="956"/>
      <c r="BV89" s="956"/>
      <c r="BW89" s="956"/>
      <c r="BX89" s="956"/>
      <c r="BY89" s="956"/>
      <c r="BZ89" s="956"/>
      <c r="CA89" s="956"/>
      <c r="CB89" s="956"/>
      <c r="CC89" s="956"/>
      <c r="CD89" s="956"/>
      <c r="CE89" s="956"/>
      <c r="CF89" s="956"/>
      <c r="CG89" s="957"/>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9"/>
      <c r="DW89" s="950"/>
      <c r="DX89" s="950"/>
      <c r="DY89" s="950"/>
      <c r="DZ89" s="95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55"/>
      <c r="BT90" s="956"/>
      <c r="BU90" s="956"/>
      <c r="BV90" s="956"/>
      <c r="BW90" s="956"/>
      <c r="BX90" s="956"/>
      <c r="BY90" s="956"/>
      <c r="BZ90" s="956"/>
      <c r="CA90" s="956"/>
      <c r="CB90" s="956"/>
      <c r="CC90" s="956"/>
      <c r="CD90" s="956"/>
      <c r="CE90" s="956"/>
      <c r="CF90" s="956"/>
      <c r="CG90" s="957"/>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9"/>
      <c r="DW90" s="950"/>
      <c r="DX90" s="950"/>
      <c r="DY90" s="950"/>
      <c r="DZ90" s="95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55"/>
      <c r="BT91" s="956"/>
      <c r="BU91" s="956"/>
      <c r="BV91" s="956"/>
      <c r="BW91" s="956"/>
      <c r="BX91" s="956"/>
      <c r="BY91" s="956"/>
      <c r="BZ91" s="956"/>
      <c r="CA91" s="956"/>
      <c r="CB91" s="956"/>
      <c r="CC91" s="956"/>
      <c r="CD91" s="956"/>
      <c r="CE91" s="956"/>
      <c r="CF91" s="956"/>
      <c r="CG91" s="957"/>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9"/>
      <c r="DW91" s="950"/>
      <c r="DX91" s="950"/>
      <c r="DY91" s="950"/>
      <c r="DZ91" s="95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55"/>
      <c r="BT92" s="956"/>
      <c r="BU92" s="956"/>
      <c r="BV92" s="956"/>
      <c r="BW92" s="956"/>
      <c r="BX92" s="956"/>
      <c r="BY92" s="956"/>
      <c r="BZ92" s="956"/>
      <c r="CA92" s="956"/>
      <c r="CB92" s="956"/>
      <c r="CC92" s="956"/>
      <c r="CD92" s="956"/>
      <c r="CE92" s="956"/>
      <c r="CF92" s="956"/>
      <c r="CG92" s="957"/>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9"/>
      <c r="DW92" s="950"/>
      <c r="DX92" s="950"/>
      <c r="DY92" s="950"/>
      <c r="DZ92" s="95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55"/>
      <c r="BT93" s="956"/>
      <c r="BU93" s="956"/>
      <c r="BV93" s="956"/>
      <c r="BW93" s="956"/>
      <c r="BX93" s="956"/>
      <c r="BY93" s="956"/>
      <c r="BZ93" s="956"/>
      <c r="CA93" s="956"/>
      <c r="CB93" s="956"/>
      <c r="CC93" s="956"/>
      <c r="CD93" s="956"/>
      <c r="CE93" s="956"/>
      <c r="CF93" s="956"/>
      <c r="CG93" s="957"/>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9"/>
      <c r="DW93" s="950"/>
      <c r="DX93" s="950"/>
      <c r="DY93" s="950"/>
      <c r="DZ93" s="95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55"/>
      <c r="BT94" s="956"/>
      <c r="BU94" s="956"/>
      <c r="BV94" s="956"/>
      <c r="BW94" s="956"/>
      <c r="BX94" s="956"/>
      <c r="BY94" s="956"/>
      <c r="BZ94" s="956"/>
      <c r="CA94" s="956"/>
      <c r="CB94" s="956"/>
      <c r="CC94" s="956"/>
      <c r="CD94" s="956"/>
      <c r="CE94" s="956"/>
      <c r="CF94" s="956"/>
      <c r="CG94" s="957"/>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9"/>
      <c r="DW94" s="950"/>
      <c r="DX94" s="950"/>
      <c r="DY94" s="950"/>
      <c r="DZ94" s="95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55"/>
      <c r="BT95" s="956"/>
      <c r="BU95" s="956"/>
      <c r="BV95" s="956"/>
      <c r="BW95" s="956"/>
      <c r="BX95" s="956"/>
      <c r="BY95" s="956"/>
      <c r="BZ95" s="956"/>
      <c r="CA95" s="956"/>
      <c r="CB95" s="956"/>
      <c r="CC95" s="956"/>
      <c r="CD95" s="956"/>
      <c r="CE95" s="956"/>
      <c r="CF95" s="956"/>
      <c r="CG95" s="957"/>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9"/>
      <c r="DW95" s="950"/>
      <c r="DX95" s="950"/>
      <c r="DY95" s="950"/>
      <c r="DZ95" s="95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55"/>
      <c r="BT96" s="956"/>
      <c r="BU96" s="956"/>
      <c r="BV96" s="956"/>
      <c r="BW96" s="956"/>
      <c r="BX96" s="956"/>
      <c r="BY96" s="956"/>
      <c r="BZ96" s="956"/>
      <c r="CA96" s="956"/>
      <c r="CB96" s="956"/>
      <c r="CC96" s="956"/>
      <c r="CD96" s="956"/>
      <c r="CE96" s="956"/>
      <c r="CF96" s="956"/>
      <c r="CG96" s="957"/>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9"/>
      <c r="DW96" s="950"/>
      <c r="DX96" s="950"/>
      <c r="DY96" s="950"/>
      <c r="DZ96" s="95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55"/>
      <c r="BT97" s="956"/>
      <c r="BU97" s="956"/>
      <c r="BV97" s="956"/>
      <c r="BW97" s="956"/>
      <c r="BX97" s="956"/>
      <c r="BY97" s="956"/>
      <c r="BZ97" s="956"/>
      <c r="CA97" s="956"/>
      <c r="CB97" s="956"/>
      <c r="CC97" s="956"/>
      <c r="CD97" s="956"/>
      <c r="CE97" s="956"/>
      <c r="CF97" s="956"/>
      <c r="CG97" s="957"/>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9"/>
      <c r="DW97" s="950"/>
      <c r="DX97" s="950"/>
      <c r="DY97" s="950"/>
      <c r="DZ97" s="95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55"/>
      <c r="BT98" s="956"/>
      <c r="BU98" s="956"/>
      <c r="BV98" s="956"/>
      <c r="BW98" s="956"/>
      <c r="BX98" s="956"/>
      <c r="BY98" s="956"/>
      <c r="BZ98" s="956"/>
      <c r="CA98" s="956"/>
      <c r="CB98" s="956"/>
      <c r="CC98" s="956"/>
      <c r="CD98" s="956"/>
      <c r="CE98" s="956"/>
      <c r="CF98" s="956"/>
      <c r="CG98" s="957"/>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9"/>
      <c r="DW98" s="950"/>
      <c r="DX98" s="950"/>
      <c r="DY98" s="950"/>
      <c r="DZ98" s="95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55"/>
      <c r="BT99" s="956"/>
      <c r="BU99" s="956"/>
      <c r="BV99" s="956"/>
      <c r="BW99" s="956"/>
      <c r="BX99" s="956"/>
      <c r="BY99" s="956"/>
      <c r="BZ99" s="956"/>
      <c r="CA99" s="956"/>
      <c r="CB99" s="956"/>
      <c r="CC99" s="956"/>
      <c r="CD99" s="956"/>
      <c r="CE99" s="956"/>
      <c r="CF99" s="956"/>
      <c r="CG99" s="957"/>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9"/>
      <c r="DW99" s="950"/>
      <c r="DX99" s="950"/>
      <c r="DY99" s="950"/>
      <c r="DZ99" s="95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55"/>
      <c r="BT100" s="956"/>
      <c r="BU100" s="956"/>
      <c r="BV100" s="956"/>
      <c r="BW100" s="956"/>
      <c r="BX100" s="956"/>
      <c r="BY100" s="956"/>
      <c r="BZ100" s="956"/>
      <c r="CA100" s="956"/>
      <c r="CB100" s="956"/>
      <c r="CC100" s="956"/>
      <c r="CD100" s="956"/>
      <c r="CE100" s="956"/>
      <c r="CF100" s="956"/>
      <c r="CG100" s="957"/>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9"/>
      <c r="DW100" s="950"/>
      <c r="DX100" s="950"/>
      <c r="DY100" s="950"/>
      <c r="DZ100" s="95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55"/>
      <c r="BT101" s="956"/>
      <c r="BU101" s="956"/>
      <c r="BV101" s="956"/>
      <c r="BW101" s="956"/>
      <c r="BX101" s="956"/>
      <c r="BY101" s="956"/>
      <c r="BZ101" s="956"/>
      <c r="CA101" s="956"/>
      <c r="CB101" s="956"/>
      <c r="CC101" s="956"/>
      <c r="CD101" s="956"/>
      <c r="CE101" s="956"/>
      <c r="CF101" s="956"/>
      <c r="CG101" s="957"/>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9"/>
      <c r="DW101" s="950"/>
      <c r="DX101" s="950"/>
      <c r="DY101" s="950"/>
      <c r="DZ101" s="95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6" t="s">
        <v>423</v>
      </c>
      <c r="BS102" s="877"/>
      <c r="BT102" s="877"/>
      <c r="BU102" s="877"/>
      <c r="BV102" s="877"/>
      <c r="BW102" s="877"/>
      <c r="BX102" s="877"/>
      <c r="BY102" s="877"/>
      <c r="BZ102" s="877"/>
      <c r="CA102" s="877"/>
      <c r="CB102" s="877"/>
      <c r="CC102" s="877"/>
      <c r="CD102" s="877"/>
      <c r="CE102" s="877"/>
      <c r="CF102" s="877"/>
      <c r="CG102" s="878"/>
      <c r="CH102" s="973"/>
      <c r="CI102" s="974"/>
      <c r="CJ102" s="974"/>
      <c r="CK102" s="974"/>
      <c r="CL102" s="975"/>
      <c r="CM102" s="973"/>
      <c r="CN102" s="974"/>
      <c r="CO102" s="974"/>
      <c r="CP102" s="974"/>
      <c r="CQ102" s="975"/>
      <c r="CR102" s="976"/>
      <c r="CS102" s="942"/>
      <c r="CT102" s="942"/>
      <c r="CU102" s="942"/>
      <c r="CV102" s="977"/>
      <c r="CW102" s="976"/>
      <c r="CX102" s="942"/>
      <c r="CY102" s="942"/>
      <c r="CZ102" s="942"/>
      <c r="DA102" s="977"/>
      <c r="DB102" s="976"/>
      <c r="DC102" s="942"/>
      <c r="DD102" s="942"/>
      <c r="DE102" s="942"/>
      <c r="DF102" s="977"/>
      <c r="DG102" s="976"/>
      <c r="DH102" s="942"/>
      <c r="DI102" s="942"/>
      <c r="DJ102" s="942"/>
      <c r="DK102" s="977"/>
      <c r="DL102" s="976"/>
      <c r="DM102" s="942"/>
      <c r="DN102" s="942"/>
      <c r="DO102" s="942"/>
      <c r="DP102" s="977"/>
      <c r="DQ102" s="976"/>
      <c r="DR102" s="942"/>
      <c r="DS102" s="942"/>
      <c r="DT102" s="942"/>
      <c r="DU102" s="977"/>
      <c r="DV102" s="1000"/>
      <c r="DW102" s="1001"/>
      <c r="DX102" s="1001"/>
      <c r="DY102" s="1001"/>
      <c r="DZ102" s="1002"/>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6" customFormat="1" ht="26.25" customHeight="1" x14ac:dyDescent="0.15">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307</v>
      </c>
      <c r="AG109" s="979"/>
      <c r="AH109" s="979"/>
      <c r="AI109" s="979"/>
      <c r="AJ109" s="980"/>
      <c r="AK109" s="978" t="s">
        <v>306</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307</v>
      </c>
      <c r="BW109" s="979"/>
      <c r="BX109" s="979"/>
      <c r="BY109" s="979"/>
      <c r="BZ109" s="980"/>
      <c r="CA109" s="978" t="s">
        <v>306</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307</v>
      </c>
      <c r="DM109" s="979"/>
      <c r="DN109" s="979"/>
      <c r="DO109" s="979"/>
      <c r="DP109" s="980"/>
      <c r="DQ109" s="978" t="s">
        <v>306</v>
      </c>
      <c r="DR109" s="979"/>
      <c r="DS109" s="979"/>
      <c r="DT109" s="979"/>
      <c r="DU109" s="980"/>
      <c r="DV109" s="978" t="s">
        <v>432</v>
      </c>
      <c r="DW109" s="979"/>
      <c r="DX109" s="979"/>
      <c r="DY109" s="979"/>
      <c r="DZ109" s="981"/>
    </row>
    <row r="110" spans="1:131" s="246" customFormat="1" ht="26.25" customHeight="1" x14ac:dyDescent="0.15">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729155</v>
      </c>
      <c r="AB110" s="986"/>
      <c r="AC110" s="986"/>
      <c r="AD110" s="986"/>
      <c r="AE110" s="987"/>
      <c r="AF110" s="988">
        <v>735502</v>
      </c>
      <c r="AG110" s="986"/>
      <c r="AH110" s="986"/>
      <c r="AI110" s="986"/>
      <c r="AJ110" s="987"/>
      <c r="AK110" s="988">
        <v>627107</v>
      </c>
      <c r="AL110" s="986"/>
      <c r="AM110" s="986"/>
      <c r="AN110" s="986"/>
      <c r="AO110" s="987"/>
      <c r="AP110" s="989">
        <v>15.5</v>
      </c>
      <c r="AQ110" s="990"/>
      <c r="AR110" s="990"/>
      <c r="AS110" s="990"/>
      <c r="AT110" s="991"/>
      <c r="AU110" s="992" t="s">
        <v>73</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6693185</v>
      </c>
      <c r="BR110" s="1021"/>
      <c r="BS110" s="1021"/>
      <c r="BT110" s="1021"/>
      <c r="BU110" s="1021"/>
      <c r="BV110" s="1021">
        <v>6540898</v>
      </c>
      <c r="BW110" s="1021"/>
      <c r="BX110" s="1021"/>
      <c r="BY110" s="1021"/>
      <c r="BZ110" s="1021"/>
      <c r="CA110" s="1021">
        <v>6531905</v>
      </c>
      <c r="CB110" s="1021"/>
      <c r="CC110" s="1021"/>
      <c r="CD110" s="1021"/>
      <c r="CE110" s="1021"/>
      <c r="CF110" s="1035">
        <v>161.5</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390</v>
      </c>
      <c r="DH110" s="1021"/>
      <c r="DI110" s="1021"/>
      <c r="DJ110" s="1021"/>
      <c r="DK110" s="1021"/>
      <c r="DL110" s="1021" t="s">
        <v>390</v>
      </c>
      <c r="DM110" s="1021"/>
      <c r="DN110" s="1021"/>
      <c r="DO110" s="1021"/>
      <c r="DP110" s="1021"/>
      <c r="DQ110" s="1021" t="s">
        <v>438</v>
      </c>
      <c r="DR110" s="1021"/>
      <c r="DS110" s="1021"/>
      <c r="DT110" s="1021"/>
      <c r="DU110" s="1021"/>
      <c r="DV110" s="1022" t="s">
        <v>390</v>
      </c>
      <c r="DW110" s="1022"/>
      <c r="DX110" s="1022"/>
      <c r="DY110" s="1022"/>
      <c r="DZ110" s="1023"/>
    </row>
    <row r="111" spans="1:131" s="246" customFormat="1" ht="26.25" customHeight="1" x14ac:dyDescent="0.15">
      <c r="A111" s="1024" t="s">
        <v>439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127</v>
      </c>
      <c r="AB111" s="1028"/>
      <c r="AC111" s="1028"/>
      <c r="AD111" s="1028"/>
      <c r="AE111" s="1029"/>
      <c r="AF111" s="1030" t="s">
        <v>390</v>
      </c>
      <c r="AG111" s="1028"/>
      <c r="AH111" s="1028"/>
      <c r="AI111" s="1028"/>
      <c r="AJ111" s="1029"/>
      <c r="AK111" s="1030" t="s">
        <v>440</v>
      </c>
      <c r="AL111" s="1028"/>
      <c r="AM111" s="1028"/>
      <c r="AN111" s="1028"/>
      <c r="AO111" s="1029"/>
      <c r="AP111" s="1031" t="s">
        <v>390</v>
      </c>
      <c r="AQ111" s="1032"/>
      <c r="AR111" s="1032"/>
      <c r="AS111" s="1032"/>
      <c r="AT111" s="1033"/>
      <c r="AU111" s="994"/>
      <c r="AV111" s="995"/>
      <c r="AW111" s="995"/>
      <c r="AX111" s="995"/>
      <c r="AY111" s="995"/>
      <c r="AZ111" s="1043" t="s">
        <v>441</v>
      </c>
      <c r="BA111" s="1044"/>
      <c r="BB111" s="1044"/>
      <c r="BC111" s="1044"/>
      <c r="BD111" s="1044"/>
      <c r="BE111" s="1044"/>
      <c r="BF111" s="1044"/>
      <c r="BG111" s="1044"/>
      <c r="BH111" s="1044"/>
      <c r="BI111" s="1044"/>
      <c r="BJ111" s="1044"/>
      <c r="BK111" s="1044"/>
      <c r="BL111" s="1044"/>
      <c r="BM111" s="1044"/>
      <c r="BN111" s="1044"/>
      <c r="BO111" s="1044"/>
      <c r="BP111" s="1045"/>
      <c r="BQ111" s="1013" t="s">
        <v>127</v>
      </c>
      <c r="BR111" s="1014"/>
      <c r="BS111" s="1014"/>
      <c r="BT111" s="1014"/>
      <c r="BU111" s="1014"/>
      <c r="BV111" s="1014" t="s">
        <v>390</v>
      </c>
      <c r="BW111" s="1014"/>
      <c r="BX111" s="1014"/>
      <c r="BY111" s="1014"/>
      <c r="BZ111" s="1014"/>
      <c r="CA111" s="1014" t="s">
        <v>390</v>
      </c>
      <c r="CB111" s="1014"/>
      <c r="CC111" s="1014"/>
      <c r="CD111" s="1014"/>
      <c r="CE111" s="1014"/>
      <c r="CF111" s="1008" t="s">
        <v>390</v>
      </c>
      <c r="CG111" s="1009"/>
      <c r="CH111" s="1009"/>
      <c r="CI111" s="1009"/>
      <c r="CJ111" s="1009"/>
      <c r="CK111" s="1039"/>
      <c r="CL111" s="1040"/>
      <c r="CM111" s="1010" t="s">
        <v>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390</v>
      </c>
      <c r="DH111" s="1014"/>
      <c r="DI111" s="1014"/>
      <c r="DJ111" s="1014"/>
      <c r="DK111" s="1014"/>
      <c r="DL111" s="1014" t="s">
        <v>127</v>
      </c>
      <c r="DM111" s="1014"/>
      <c r="DN111" s="1014"/>
      <c r="DO111" s="1014"/>
      <c r="DP111" s="1014"/>
      <c r="DQ111" s="1014" t="s">
        <v>127</v>
      </c>
      <c r="DR111" s="1014"/>
      <c r="DS111" s="1014"/>
      <c r="DT111" s="1014"/>
      <c r="DU111" s="1014"/>
      <c r="DV111" s="1015" t="s">
        <v>390</v>
      </c>
      <c r="DW111" s="1015"/>
      <c r="DX111" s="1015"/>
      <c r="DY111" s="1015"/>
      <c r="DZ111" s="1016"/>
    </row>
    <row r="112" spans="1:131" s="246" customFormat="1" ht="26.25" customHeight="1" x14ac:dyDescent="0.15">
      <c r="A112" s="1046" t="s">
        <v>443</v>
      </c>
      <c r="B112" s="1047"/>
      <c r="C112" s="1044" t="s">
        <v>444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v>13333</v>
      </c>
      <c r="AB112" s="1053"/>
      <c r="AC112" s="1053"/>
      <c r="AD112" s="1053"/>
      <c r="AE112" s="1054"/>
      <c r="AF112" s="1055">
        <v>13333</v>
      </c>
      <c r="AG112" s="1053"/>
      <c r="AH112" s="1053"/>
      <c r="AI112" s="1053"/>
      <c r="AJ112" s="1054"/>
      <c r="AK112" s="1055">
        <v>13333</v>
      </c>
      <c r="AL112" s="1053"/>
      <c r="AM112" s="1053"/>
      <c r="AN112" s="1053"/>
      <c r="AO112" s="1054"/>
      <c r="AP112" s="1056">
        <v>0.3</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5001197</v>
      </c>
      <c r="BR112" s="1014"/>
      <c r="BS112" s="1014"/>
      <c r="BT112" s="1014"/>
      <c r="BU112" s="1014"/>
      <c r="BV112" s="1014">
        <v>4733337</v>
      </c>
      <c r="BW112" s="1014"/>
      <c r="BX112" s="1014"/>
      <c r="BY112" s="1014"/>
      <c r="BZ112" s="1014"/>
      <c r="CA112" s="1014">
        <v>4298628</v>
      </c>
      <c r="CB112" s="1014"/>
      <c r="CC112" s="1014"/>
      <c r="CD112" s="1014"/>
      <c r="CE112" s="1014"/>
      <c r="CF112" s="1008">
        <v>106.3</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390</v>
      </c>
      <c r="DH112" s="1014"/>
      <c r="DI112" s="1014"/>
      <c r="DJ112" s="1014"/>
      <c r="DK112" s="1014"/>
      <c r="DL112" s="1014" t="s">
        <v>390</v>
      </c>
      <c r="DM112" s="1014"/>
      <c r="DN112" s="1014"/>
      <c r="DO112" s="1014"/>
      <c r="DP112" s="1014"/>
      <c r="DQ112" s="1014" t="s">
        <v>390</v>
      </c>
      <c r="DR112" s="1014"/>
      <c r="DS112" s="1014"/>
      <c r="DT112" s="1014"/>
      <c r="DU112" s="1014"/>
      <c r="DV112" s="1015" t="s">
        <v>390</v>
      </c>
      <c r="DW112" s="1015"/>
      <c r="DX112" s="1015"/>
      <c r="DY112" s="1015"/>
      <c r="DZ112" s="1016"/>
    </row>
    <row r="113" spans="1:130" s="246" customFormat="1" ht="26.25" customHeight="1" x14ac:dyDescent="0.15">
      <c r="A113" s="1048"/>
      <c r="B113" s="1049"/>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463778</v>
      </c>
      <c r="AB113" s="1028"/>
      <c r="AC113" s="1028"/>
      <c r="AD113" s="1028"/>
      <c r="AE113" s="1029"/>
      <c r="AF113" s="1030">
        <v>461957</v>
      </c>
      <c r="AG113" s="1028"/>
      <c r="AH113" s="1028"/>
      <c r="AI113" s="1028"/>
      <c r="AJ113" s="1029"/>
      <c r="AK113" s="1030">
        <v>393781</v>
      </c>
      <c r="AL113" s="1028"/>
      <c r="AM113" s="1028"/>
      <c r="AN113" s="1028"/>
      <c r="AO113" s="1029"/>
      <c r="AP113" s="1031">
        <v>9.6999999999999993</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v>848522</v>
      </c>
      <c r="BR113" s="1014"/>
      <c r="BS113" s="1014"/>
      <c r="BT113" s="1014"/>
      <c r="BU113" s="1014"/>
      <c r="BV113" s="1014">
        <v>644620</v>
      </c>
      <c r="BW113" s="1014"/>
      <c r="BX113" s="1014"/>
      <c r="BY113" s="1014"/>
      <c r="BZ113" s="1014"/>
      <c r="CA113" s="1014">
        <v>527977</v>
      </c>
      <c r="CB113" s="1014"/>
      <c r="CC113" s="1014"/>
      <c r="CD113" s="1014"/>
      <c r="CE113" s="1014"/>
      <c r="CF113" s="1008">
        <v>13.1</v>
      </c>
      <c r="CG113" s="1009"/>
      <c r="CH113" s="1009"/>
      <c r="CI113" s="1009"/>
      <c r="CJ113" s="1009"/>
      <c r="CK113" s="1039"/>
      <c r="CL113" s="1040"/>
      <c r="CM113" s="1010" t="s">
        <v>449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127</v>
      </c>
      <c r="DH113" s="1053"/>
      <c r="DI113" s="1053"/>
      <c r="DJ113" s="1053"/>
      <c r="DK113" s="1054"/>
      <c r="DL113" s="1055" t="s">
        <v>390</v>
      </c>
      <c r="DM113" s="1053"/>
      <c r="DN113" s="1053"/>
      <c r="DO113" s="1053"/>
      <c r="DP113" s="1054"/>
      <c r="DQ113" s="1055" t="s">
        <v>390</v>
      </c>
      <c r="DR113" s="1053"/>
      <c r="DS113" s="1053"/>
      <c r="DT113" s="1053"/>
      <c r="DU113" s="1054"/>
      <c r="DV113" s="1056" t="s">
        <v>390</v>
      </c>
      <c r="DW113" s="1057"/>
      <c r="DX113" s="1057"/>
      <c r="DY113" s="1057"/>
      <c r="DZ113" s="1058"/>
    </row>
    <row r="114" spans="1:130" s="246" customFormat="1" ht="26.25" customHeight="1" x14ac:dyDescent="0.15">
      <c r="A114" s="1048"/>
      <c r="B114" s="1049"/>
      <c r="C114" s="1044" t="s">
        <v>450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142140</v>
      </c>
      <c r="AB114" s="1053"/>
      <c r="AC114" s="1053"/>
      <c r="AD114" s="1053"/>
      <c r="AE114" s="1054"/>
      <c r="AF114" s="1055">
        <v>113790</v>
      </c>
      <c r="AG114" s="1053"/>
      <c r="AH114" s="1053"/>
      <c r="AI114" s="1053"/>
      <c r="AJ114" s="1054"/>
      <c r="AK114" s="1055">
        <v>100434</v>
      </c>
      <c r="AL114" s="1053"/>
      <c r="AM114" s="1053"/>
      <c r="AN114" s="1053"/>
      <c r="AO114" s="1054"/>
      <c r="AP114" s="1056">
        <v>2.5</v>
      </c>
      <c r="AQ114" s="1057"/>
      <c r="AR114" s="1057"/>
      <c r="AS114" s="1057"/>
      <c r="AT114" s="1058"/>
      <c r="AU114" s="994"/>
      <c r="AV114" s="995"/>
      <c r="AW114" s="995"/>
      <c r="AX114" s="995"/>
      <c r="AY114" s="995"/>
      <c r="AZ114" s="1043" t="s">
        <v>451</v>
      </c>
      <c r="BA114" s="1044"/>
      <c r="BB114" s="1044"/>
      <c r="BC114" s="1044"/>
      <c r="BD114" s="1044"/>
      <c r="BE114" s="1044"/>
      <c r="BF114" s="1044"/>
      <c r="BG114" s="1044"/>
      <c r="BH114" s="1044"/>
      <c r="BI114" s="1044"/>
      <c r="BJ114" s="1044"/>
      <c r="BK114" s="1044"/>
      <c r="BL114" s="1044"/>
      <c r="BM114" s="1044"/>
      <c r="BN114" s="1044"/>
      <c r="BO114" s="1044"/>
      <c r="BP114" s="1045"/>
      <c r="BQ114" s="1013">
        <v>240963</v>
      </c>
      <c r="BR114" s="1014"/>
      <c r="BS114" s="1014"/>
      <c r="BT114" s="1014"/>
      <c r="BU114" s="1014"/>
      <c r="BV114" s="1014">
        <v>280305</v>
      </c>
      <c r="BW114" s="1014"/>
      <c r="BX114" s="1014"/>
      <c r="BY114" s="1014"/>
      <c r="BZ114" s="1014"/>
      <c r="CA114" s="1014">
        <v>218794</v>
      </c>
      <c r="CB114" s="1014"/>
      <c r="CC114" s="1014"/>
      <c r="CD114" s="1014"/>
      <c r="CE114" s="1014"/>
      <c r="CF114" s="1008">
        <v>5.4</v>
      </c>
      <c r="CG114" s="1009"/>
      <c r="CH114" s="1009"/>
      <c r="CI114" s="1009"/>
      <c r="CJ114" s="1009"/>
      <c r="CK114" s="1039"/>
      <c r="CL114" s="1040"/>
      <c r="CM114" s="1010" t="s">
        <v>452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127</v>
      </c>
      <c r="DH114" s="1053"/>
      <c r="DI114" s="1053"/>
      <c r="DJ114" s="1053"/>
      <c r="DK114" s="1054"/>
      <c r="DL114" s="1055" t="s">
        <v>390</v>
      </c>
      <c r="DM114" s="1053"/>
      <c r="DN114" s="1053"/>
      <c r="DO114" s="1053"/>
      <c r="DP114" s="1054"/>
      <c r="DQ114" s="1055" t="s">
        <v>127</v>
      </c>
      <c r="DR114" s="1053"/>
      <c r="DS114" s="1053"/>
      <c r="DT114" s="1053"/>
      <c r="DU114" s="1054"/>
      <c r="DV114" s="1056" t="s">
        <v>390</v>
      </c>
      <c r="DW114" s="1057"/>
      <c r="DX114" s="1057"/>
      <c r="DY114" s="1057"/>
      <c r="DZ114" s="1058"/>
    </row>
    <row r="115" spans="1:130" s="246" customFormat="1" ht="26.25" customHeight="1" x14ac:dyDescent="0.15">
      <c r="A115" s="1048"/>
      <c r="B115" s="1049"/>
      <c r="C115" s="1044" t="s">
        <v>453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197</v>
      </c>
      <c r="AB115" s="1028"/>
      <c r="AC115" s="1028"/>
      <c r="AD115" s="1028"/>
      <c r="AE115" s="1029"/>
      <c r="AF115" s="1030">
        <v>326</v>
      </c>
      <c r="AG115" s="1028"/>
      <c r="AH115" s="1028"/>
      <c r="AI115" s="1028"/>
      <c r="AJ115" s="1029"/>
      <c r="AK115" s="1030">
        <v>220</v>
      </c>
      <c r="AL115" s="1028"/>
      <c r="AM115" s="1028"/>
      <c r="AN115" s="1028"/>
      <c r="AO115" s="1029"/>
      <c r="AP115" s="1031">
        <v>0</v>
      </c>
      <c r="AQ115" s="1032"/>
      <c r="AR115" s="1032"/>
      <c r="AS115" s="1032"/>
      <c r="AT115" s="1033"/>
      <c r="AU115" s="994"/>
      <c r="AV115" s="995"/>
      <c r="AW115" s="995"/>
      <c r="AX115" s="995"/>
      <c r="AY115" s="995"/>
      <c r="AZ115" s="1043" t="s">
        <v>454</v>
      </c>
      <c r="BA115" s="1044"/>
      <c r="BB115" s="1044"/>
      <c r="BC115" s="1044"/>
      <c r="BD115" s="1044"/>
      <c r="BE115" s="1044"/>
      <c r="BF115" s="1044"/>
      <c r="BG115" s="1044"/>
      <c r="BH115" s="1044"/>
      <c r="BI115" s="1044"/>
      <c r="BJ115" s="1044"/>
      <c r="BK115" s="1044"/>
      <c r="BL115" s="1044"/>
      <c r="BM115" s="1044"/>
      <c r="BN115" s="1044"/>
      <c r="BO115" s="1044"/>
      <c r="BP115" s="1045"/>
      <c r="BQ115" s="1013" t="s">
        <v>390</v>
      </c>
      <c r="BR115" s="1014"/>
      <c r="BS115" s="1014"/>
      <c r="BT115" s="1014"/>
      <c r="BU115" s="1014"/>
      <c r="BV115" s="1014" t="s">
        <v>390</v>
      </c>
      <c r="BW115" s="1014"/>
      <c r="BX115" s="1014"/>
      <c r="BY115" s="1014"/>
      <c r="BZ115" s="1014"/>
      <c r="CA115" s="1014" t="s">
        <v>390</v>
      </c>
      <c r="CB115" s="1014"/>
      <c r="CC115" s="1014"/>
      <c r="CD115" s="1014"/>
      <c r="CE115" s="1014"/>
      <c r="CF115" s="1008" t="s">
        <v>390</v>
      </c>
      <c r="CG115" s="1009"/>
      <c r="CH115" s="1009"/>
      <c r="CI115" s="1009"/>
      <c r="CJ115" s="1009"/>
      <c r="CK115" s="1039"/>
      <c r="CL115" s="1040"/>
      <c r="CM115" s="1043" t="s">
        <v>455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438</v>
      </c>
      <c r="DH115" s="1053"/>
      <c r="DI115" s="1053"/>
      <c r="DJ115" s="1053"/>
      <c r="DK115" s="1054"/>
      <c r="DL115" s="1055" t="s">
        <v>390</v>
      </c>
      <c r="DM115" s="1053"/>
      <c r="DN115" s="1053"/>
      <c r="DO115" s="1053"/>
      <c r="DP115" s="1054"/>
      <c r="DQ115" s="1055" t="s">
        <v>390</v>
      </c>
      <c r="DR115" s="1053"/>
      <c r="DS115" s="1053"/>
      <c r="DT115" s="1053"/>
      <c r="DU115" s="1054"/>
      <c r="DV115" s="1056" t="s">
        <v>390</v>
      </c>
      <c r="DW115" s="1057"/>
      <c r="DX115" s="1057"/>
      <c r="DY115" s="1057"/>
      <c r="DZ115" s="1058"/>
    </row>
    <row r="116" spans="1:130" s="246" customFormat="1" ht="26.25" customHeight="1" x14ac:dyDescent="0.15">
      <c r="A116" s="1050"/>
      <c r="B116" s="1051"/>
      <c r="C116" s="1059" t="s">
        <v>456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438</v>
      </c>
      <c r="AB116" s="1053"/>
      <c r="AC116" s="1053"/>
      <c r="AD116" s="1053"/>
      <c r="AE116" s="1054"/>
      <c r="AF116" s="1055" t="s">
        <v>127</v>
      </c>
      <c r="AG116" s="1053"/>
      <c r="AH116" s="1053"/>
      <c r="AI116" s="1053"/>
      <c r="AJ116" s="1054"/>
      <c r="AK116" s="1055">
        <v>54</v>
      </c>
      <c r="AL116" s="1053"/>
      <c r="AM116" s="1053"/>
      <c r="AN116" s="1053"/>
      <c r="AO116" s="1054"/>
      <c r="AP116" s="1056">
        <v>0</v>
      </c>
      <c r="AQ116" s="1057"/>
      <c r="AR116" s="1057"/>
      <c r="AS116" s="1057"/>
      <c r="AT116" s="1058"/>
      <c r="AU116" s="994"/>
      <c r="AV116" s="995"/>
      <c r="AW116" s="995"/>
      <c r="AX116" s="995"/>
      <c r="AY116" s="995"/>
      <c r="AZ116" s="1061" t="s">
        <v>457</v>
      </c>
      <c r="BA116" s="1062"/>
      <c r="BB116" s="1062"/>
      <c r="BC116" s="1062"/>
      <c r="BD116" s="1062"/>
      <c r="BE116" s="1062"/>
      <c r="BF116" s="1062"/>
      <c r="BG116" s="1062"/>
      <c r="BH116" s="1062"/>
      <c r="BI116" s="1062"/>
      <c r="BJ116" s="1062"/>
      <c r="BK116" s="1062"/>
      <c r="BL116" s="1062"/>
      <c r="BM116" s="1062"/>
      <c r="BN116" s="1062"/>
      <c r="BO116" s="1062"/>
      <c r="BP116" s="1063"/>
      <c r="BQ116" s="1013" t="s">
        <v>440</v>
      </c>
      <c r="BR116" s="1014"/>
      <c r="BS116" s="1014"/>
      <c r="BT116" s="1014"/>
      <c r="BU116" s="1014"/>
      <c r="BV116" s="1014" t="s">
        <v>127</v>
      </c>
      <c r="BW116" s="1014"/>
      <c r="BX116" s="1014"/>
      <c r="BY116" s="1014"/>
      <c r="BZ116" s="1014"/>
      <c r="CA116" s="1014" t="s">
        <v>390</v>
      </c>
      <c r="CB116" s="1014"/>
      <c r="CC116" s="1014"/>
      <c r="CD116" s="1014"/>
      <c r="CE116" s="1014"/>
      <c r="CF116" s="1008" t="s">
        <v>127</v>
      </c>
      <c r="CG116" s="1009"/>
      <c r="CH116" s="1009"/>
      <c r="CI116" s="1009"/>
      <c r="CJ116" s="1009"/>
      <c r="CK116" s="1039"/>
      <c r="CL116" s="1040"/>
      <c r="CM116" s="1010" t="s">
        <v>458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127</v>
      </c>
      <c r="DH116" s="1053"/>
      <c r="DI116" s="1053"/>
      <c r="DJ116" s="1053"/>
      <c r="DK116" s="1054"/>
      <c r="DL116" s="1055" t="s">
        <v>390</v>
      </c>
      <c r="DM116" s="1053"/>
      <c r="DN116" s="1053"/>
      <c r="DO116" s="1053"/>
      <c r="DP116" s="1054"/>
      <c r="DQ116" s="1055" t="s">
        <v>390</v>
      </c>
      <c r="DR116" s="1053"/>
      <c r="DS116" s="1053"/>
      <c r="DT116" s="1053"/>
      <c r="DU116" s="1054"/>
      <c r="DV116" s="1056" t="s">
        <v>390</v>
      </c>
      <c r="DW116" s="1057"/>
      <c r="DX116" s="1057"/>
      <c r="DY116" s="1057"/>
      <c r="DZ116" s="1058"/>
    </row>
    <row r="117" spans="1:130" s="246"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1348603</v>
      </c>
      <c r="AB117" s="1071"/>
      <c r="AC117" s="1071"/>
      <c r="AD117" s="1071"/>
      <c r="AE117" s="1072"/>
      <c r="AF117" s="1073">
        <v>1324908</v>
      </c>
      <c r="AG117" s="1071"/>
      <c r="AH117" s="1071"/>
      <c r="AI117" s="1071"/>
      <c r="AJ117" s="1072"/>
      <c r="AK117" s="1073">
        <v>1134929</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127</v>
      </c>
      <c r="BR117" s="1014"/>
      <c r="BS117" s="1014"/>
      <c r="BT117" s="1014"/>
      <c r="BU117" s="1014"/>
      <c r="BV117" s="1014" t="s">
        <v>390</v>
      </c>
      <c r="BW117" s="1014"/>
      <c r="BX117" s="1014"/>
      <c r="BY117" s="1014"/>
      <c r="BZ117" s="1014"/>
      <c r="CA117" s="1014" t="s">
        <v>390</v>
      </c>
      <c r="CB117" s="1014"/>
      <c r="CC117" s="1014"/>
      <c r="CD117" s="1014"/>
      <c r="CE117" s="1014"/>
      <c r="CF117" s="1008" t="s">
        <v>390</v>
      </c>
      <c r="CG117" s="1009"/>
      <c r="CH117" s="1009"/>
      <c r="CI117" s="1009"/>
      <c r="CJ117" s="1009"/>
      <c r="CK117" s="1039"/>
      <c r="CL117" s="1040"/>
      <c r="CM117" s="1010" t="s">
        <v>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390</v>
      </c>
      <c r="DH117" s="1053"/>
      <c r="DI117" s="1053"/>
      <c r="DJ117" s="1053"/>
      <c r="DK117" s="1054"/>
      <c r="DL117" s="1055" t="s">
        <v>390</v>
      </c>
      <c r="DM117" s="1053"/>
      <c r="DN117" s="1053"/>
      <c r="DO117" s="1053"/>
      <c r="DP117" s="1054"/>
      <c r="DQ117" s="1055" t="s">
        <v>390</v>
      </c>
      <c r="DR117" s="1053"/>
      <c r="DS117" s="1053"/>
      <c r="DT117" s="1053"/>
      <c r="DU117" s="1054"/>
      <c r="DV117" s="1056" t="s">
        <v>127</v>
      </c>
      <c r="DW117" s="1057"/>
      <c r="DX117" s="1057"/>
      <c r="DY117" s="1057"/>
      <c r="DZ117" s="1058"/>
    </row>
    <row r="118" spans="1:130" s="246" customFormat="1" ht="26.25" customHeight="1" x14ac:dyDescent="0.15">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307</v>
      </c>
      <c r="AG118" s="979"/>
      <c r="AH118" s="979"/>
      <c r="AI118" s="979"/>
      <c r="AJ118" s="980"/>
      <c r="AK118" s="978" t="s">
        <v>306</v>
      </c>
      <c r="AL118" s="979"/>
      <c r="AM118" s="979"/>
      <c r="AN118" s="979"/>
      <c r="AO118" s="980"/>
      <c r="AP118" s="1065" t="s">
        <v>432</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91" t="s">
        <v>390</v>
      </c>
      <c r="BR118" s="1092"/>
      <c r="BS118" s="1092"/>
      <c r="BT118" s="1092"/>
      <c r="BU118" s="1092"/>
      <c r="BV118" s="1092" t="s">
        <v>390</v>
      </c>
      <c r="BW118" s="1092"/>
      <c r="BX118" s="1092"/>
      <c r="BY118" s="1092"/>
      <c r="BZ118" s="1092"/>
      <c r="CA118" s="1092" t="s">
        <v>127</v>
      </c>
      <c r="CB118" s="1092"/>
      <c r="CC118" s="1092"/>
      <c r="CD118" s="1092"/>
      <c r="CE118" s="1092"/>
      <c r="CF118" s="1008" t="s">
        <v>390</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127</v>
      </c>
      <c r="DH118" s="1053"/>
      <c r="DI118" s="1053"/>
      <c r="DJ118" s="1053"/>
      <c r="DK118" s="1054"/>
      <c r="DL118" s="1055" t="s">
        <v>390</v>
      </c>
      <c r="DM118" s="1053"/>
      <c r="DN118" s="1053"/>
      <c r="DO118" s="1053"/>
      <c r="DP118" s="1054"/>
      <c r="DQ118" s="1055" t="s">
        <v>127</v>
      </c>
      <c r="DR118" s="1053"/>
      <c r="DS118" s="1053"/>
      <c r="DT118" s="1053"/>
      <c r="DU118" s="1054"/>
      <c r="DV118" s="1056" t="s">
        <v>390</v>
      </c>
      <c r="DW118" s="1057"/>
      <c r="DX118" s="1057"/>
      <c r="DY118" s="1057"/>
      <c r="DZ118" s="1058"/>
    </row>
    <row r="119" spans="1:130" s="246" customFormat="1" ht="26.25" customHeight="1" x14ac:dyDescent="0.15">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390</v>
      </c>
      <c r="AB119" s="986"/>
      <c r="AC119" s="986"/>
      <c r="AD119" s="986"/>
      <c r="AE119" s="987"/>
      <c r="AF119" s="988" t="s">
        <v>440</v>
      </c>
      <c r="AG119" s="986"/>
      <c r="AH119" s="986"/>
      <c r="AI119" s="986"/>
      <c r="AJ119" s="987"/>
      <c r="AK119" s="988" t="s">
        <v>127</v>
      </c>
      <c r="AL119" s="986"/>
      <c r="AM119" s="986"/>
      <c r="AN119" s="986"/>
      <c r="AO119" s="987"/>
      <c r="AP119" s="989" t="s">
        <v>127</v>
      </c>
      <c r="AQ119" s="990"/>
      <c r="AR119" s="990"/>
      <c r="AS119" s="990"/>
      <c r="AT119" s="991"/>
      <c r="AU119" s="996"/>
      <c r="AV119" s="997"/>
      <c r="AW119" s="997"/>
      <c r="AX119" s="997"/>
      <c r="AY119" s="997"/>
      <c r="AZ119" s="277" t="s">
        <v>188</v>
      </c>
      <c r="BA119" s="277"/>
      <c r="BB119" s="277"/>
      <c r="BC119" s="277"/>
      <c r="BD119" s="277"/>
      <c r="BE119" s="277"/>
      <c r="BF119" s="277"/>
      <c r="BG119" s="277"/>
      <c r="BH119" s="277"/>
      <c r="BI119" s="277"/>
      <c r="BJ119" s="277"/>
      <c r="BK119" s="277"/>
      <c r="BL119" s="277"/>
      <c r="BM119" s="277"/>
      <c r="BN119" s="277"/>
      <c r="BO119" s="1069" t="s">
        <v>464</v>
      </c>
      <c r="BP119" s="1100"/>
      <c r="BQ119" s="1091">
        <v>12783867</v>
      </c>
      <c r="BR119" s="1092"/>
      <c r="BS119" s="1092"/>
      <c r="BT119" s="1092"/>
      <c r="BU119" s="1092"/>
      <c r="BV119" s="1092">
        <v>12199160</v>
      </c>
      <c r="BW119" s="1092"/>
      <c r="BX119" s="1092"/>
      <c r="BY119" s="1092"/>
      <c r="BZ119" s="1092"/>
      <c r="CA119" s="1092">
        <v>11577304</v>
      </c>
      <c r="CB119" s="1092"/>
      <c r="CC119" s="1092"/>
      <c r="CD119" s="1092"/>
      <c r="CE119" s="1092"/>
      <c r="CF119" s="1093"/>
      <c r="CG119" s="1094"/>
      <c r="CH119" s="1094"/>
      <c r="CI119" s="1094"/>
      <c r="CJ119" s="1095"/>
      <c r="CK119" s="1041"/>
      <c r="CL119" s="1042"/>
      <c r="CM119" s="1096" t="s">
        <v>465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127</v>
      </c>
      <c r="DH119" s="1078"/>
      <c r="DI119" s="1078"/>
      <c r="DJ119" s="1078"/>
      <c r="DK119" s="1079"/>
      <c r="DL119" s="1077" t="s">
        <v>390</v>
      </c>
      <c r="DM119" s="1078"/>
      <c r="DN119" s="1078"/>
      <c r="DO119" s="1078"/>
      <c r="DP119" s="1079"/>
      <c r="DQ119" s="1077" t="s">
        <v>390</v>
      </c>
      <c r="DR119" s="1078"/>
      <c r="DS119" s="1078"/>
      <c r="DT119" s="1078"/>
      <c r="DU119" s="1079"/>
      <c r="DV119" s="1080" t="s">
        <v>127</v>
      </c>
      <c r="DW119" s="1081"/>
      <c r="DX119" s="1081"/>
      <c r="DY119" s="1081"/>
      <c r="DZ119" s="1082"/>
    </row>
    <row r="120" spans="1:130" s="246" customFormat="1" ht="26.25" customHeight="1" x14ac:dyDescent="0.15">
      <c r="A120" s="1153"/>
      <c r="B120" s="1040"/>
      <c r="C120" s="1010" t="s">
        <v>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440</v>
      </c>
      <c r="AB120" s="1053"/>
      <c r="AC120" s="1053"/>
      <c r="AD120" s="1053"/>
      <c r="AE120" s="1054"/>
      <c r="AF120" s="1055" t="s">
        <v>127</v>
      </c>
      <c r="AG120" s="1053"/>
      <c r="AH120" s="1053"/>
      <c r="AI120" s="1053"/>
      <c r="AJ120" s="1054"/>
      <c r="AK120" s="1055" t="s">
        <v>390</v>
      </c>
      <c r="AL120" s="1053"/>
      <c r="AM120" s="1053"/>
      <c r="AN120" s="1053"/>
      <c r="AO120" s="1054"/>
      <c r="AP120" s="1056" t="s">
        <v>127</v>
      </c>
      <c r="AQ120" s="1057"/>
      <c r="AR120" s="1057"/>
      <c r="AS120" s="1057"/>
      <c r="AT120" s="1058"/>
      <c r="AU120" s="1083" t="s">
        <v>466</v>
      </c>
      <c r="AV120" s="1084"/>
      <c r="AW120" s="1084"/>
      <c r="AX120" s="1084"/>
      <c r="AY120" s="1085"/>
      <c r="AZ120" s="1034" t="s">
        <v>467</v>
      </c>
      <c r="BA120" s="983"/>
      <c r="BB120" s="983"/>
      <c r="BC120" s="983"/>
      <c r="BD120" s="983"/>
      <c r="BE120" s="983"/>
      <c r="BF120" s="983"/>
      <c r="BG120" s="983"/>
      <c r="BH120" s="983"/>
      <c r="BI120" s="983"/>
      <c r="BJ120" s="983"/>
      <c r="BK120" s="983"/>
      <c r="BL120" s="983"/>
      <c r="BM120" s="983"/>
      <c r="BN120" s="983"/>
      <c r="BO120" s="983"/>
      <c r="BP120" s="984"/>
      <c r="BQ120" s="1020">
        <v>1677834</v>
      </c>
      <c r="BR120" s="1021"/>
      <c r="BS120" s="1021"/>
      <c r="BT120" s="1021"/>
      <c r="BU120" s="1021"/>
      <c r="BV120" s="1021">
        <v>1839444</v>
      </c>
      <c r="BW120" s="1021"/>
      <c r="BX120" s="1021"/>
      <c r="BY120" s="1021"/>
      <c r="BZ120" s="1021"/>
      <c r="CA120" s="1021">
        <v>1731016</v>
      </c>
      <c r="CB120" s="1021"/>
      <c r="CC120" s="1021"/>
      <c r="CD120" s="1021"/>
      <c r="CE120" s="1021"/>
      <c r="CF120" s="1035">
        <v>42.8</v>
      </c>
      <c r="CG120" s="1036"/>
      <c r="CH120" s="1036"/>
      <c r="CI120" s="1036"/>
      <c r="CJ120" s="1036"/>
      <c r="CK120" s="1101" t="s">
        <v>468</v>
      </c>
      <c r="CL120" s="1102"/>
      <c r="CM120" s="1102"/>
      <c r="CN120" s="1102"/>
      <c r="CO120" s="1103"/>
      <c r="CP120" s="1109" t="s">
        <v>469</v>
      </c>
      <c r="CQ120" s="1110"/>
      <c r="CR120" s="1110"/>
      <c r="CS120" s="1110"/>
      <c r="CT120" s="1110"/>
      <c r="CU120" s="1110"/>
      <c r="CV120" s="1110"/>
      <c r="CW120" s="1110"/>
      <c r="CX120" s="1110"/>
      <c r="CY120" s="1110"/>
      <c r="CZ120" s="1110"/>
      <c r="DA120" s="1110"/>
      <c r="DB120" s="1110"/>
      <c r="DC120" s="1110"/>
      <c r="DD120" s="1110"/>
      <c r="DE120" s="1110"/>
      <c r="DF120" s="1111"/>
      <c r="DG120" s="1020" t="s">
        <v>390</v>
      </c>
      <c r="DH120" s="1021"/>
      <c r="DI120" s="1021"/>
      <c r="DJ120" s="1021"/>
      <c r="DK120" s="1021"/>
      <c r="DL120" s="1021" t="s">
        <v>390</v>
      </c>
      <c r="DM120" s="1021"/>
      <c r="DN120" s="1021"/>
      <c r="DO120" s="1021"/>
      <c r="DP120" s="1021"/>
      <c r="DQ120" s="1021">
        <v>2751468</v>
      </c>
      <c r="DR120" s="1021"/>
      <c r="DS120" s="1021"/>
      <c r="DT120" s="1021"/>
      <c r="DU120" s="1021"/>
      <c r="DV120" s="1022">
        <v>68</v>
      </c>
      <c r="DW120" s="1022"/>
      <c r="DX120" s="1022"/>
      <c r="DY120" s="1022"/>
      <c r="DZ120" s="1023"/>
    </row>
    <row r="121" spans="1:130" s="246" customFormat="1" ht="26.25" customHeight="1" x14ac:dyDescent="0.15">
      <c r="A121" s="1153"/>
      <c r="B121" s="1040"/>
      <c r="C121" s="1061" t="s">
        <v>470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390</v>
      </c>
      <c r="AB121" s="1053"/>
      <c r="AC121" s="1053"/>
      <c r="AD121" s="1053"/>
      <c r="AE121" s="1054"/>
      <c r="AF121" s="1055" t="s">
        <v>127</v>
      </c>
      <c r="AG121" s="1053"/>
      <c r="AH121" s="1053"/>
      <c r="AI121" s="1053"/>
      <c r="AJ121" s="1054"/>
      <c r="AK121" s="1055" t="s">
        <v>127</v>
      </c>
      <c r="AL121" s="1053"/>
      <c r="AM121" s="1053"/>
      <c r="AN121" s="1053"/>
      <c r="AO121" s="1054"/>
      <c r="AP121" s="1056" t="s">
        <v>390</v>
      </c>
      <c r="AQ121" s="1057"/>
      <c r="AR121" s="1057"/>
      <c r="AS121" s="1057"/>
      <c r="AT121" s="1058"/>
      <c r="AU121" s="1086"/>
      <c r="AV121" s="1087"/>
      <c r="AW121" s="1087"/>
      <c r="AX121" s="1087"/>
      <c r="AY121" s="1088"/>
      <c r="AZ121" s="1043" t="s">
        <v>471</v>
      </c>
      <c r="BA121" s="1044"/>
      <c r="BB121" s="1044"/>
      <c r="BC121" s="1044"/>
      <c r="BD121" s="1044"/>
      <c r="BE121" s="1044"/>
      <c r="BF121" s="1044"/>
      <c r="BG121" s="1044"/>
      <c r="BH121" s="1044"/>
      <c r="BI121" s="1044"/>
      <c r="BJ121" s="1044"/>
      <c r="BK121" s="1044"/>
      <c r="BL121" s="1044"/>
      <c r="BM121" s="1044"/>
      <c r="BN121" s="1044"/>
      <c r="BO121" s="1044"/>
      <c r="BP121" s="1045"/>
      <c r="BQ121" s="1013">
        <v>440223</v>
      </c>
      <c r="BR121" s="1014"/>
      <c r="BS121" s="1014"/>
      <c r="BT121" s="1014"/>
      <c r="BU121" s="1014"/>
      <c r="BV121" s="1014">
        <v>394388</v>
      </c>
      <c r="BW121" s="1014"/>
      <c r="BX121" s="1014"/>
      <c r="BY121" s="1014"/>
      <c r="BZ121" s="1014"/>
      <c r="CA121" s="1014">
        <v>343305</v>
      </c>
      <c r="CB121" s="1014"/>
      <c r="CC121" s="1014"/>
      <c r="CD121" s="1014"/>
      <c r="CE121" s="1014"/>
      <c r="CF121" s="1008">
        <v>8.5</v>
      </c>
      <c r="CG121" s="1009"/>
      <c r="CH121" s="1009"/>
      <c r="CI121" s="1009"/>
      <c r="CJ121" s="1009"/>
      <c r="CK121" s="1104"/>
      <c r="CL121" s="1105"/>
      <c r="CM121" s="1105"/>
      <c r="CN121" s="1105"/>
      <c r="CO121" s="1106"/>
      <c r="CP121" s="1114" t="s">
        <v>411</v>
      </c>
      <c r="CQ121" s="1115"/>
      <c r="CR121" s="1115"/>
      <c r="CS121" s="1115"/>
      <c r="CT121" s="1115"/>
      <c r="CU121" s="1115"/>
      <c r="CV121" s="1115"/>
      <c r="CW121" s="1115"/>
      <c r="CX121" s="1115"/>
      <c r="CY121" s="1115"/>
      <c r="CZ121" s="1115"/>
      <c r="DA121" s="1115"/>
      <c r="DB121" s="1115"/>
      <c r="DC121" s="1115"/>
      <c r="DD121" s="1115"/>
      <c r="DE121" s="1115"/>
      <c r="DF121" s="1116"/>
      <c r="DG121" s="1013" t="s">
        <v>390</v>
      </c>
      <c r="DH121" s="1014"/>
      <c r="DI121" s="1014"/>
      <c r="DJ121" s="1014"/>
      <c r="DK121" s="1014"/>
      <c r="DL121" s="1014" t="s">
        <v>390</v>
      </c>
      <c r="DM121" s="1014"/>
      <c r="DN121" s="1014"/>
      <c r="DO121" s="1014"/>
      <c r="DP121" s="1014"/>
      <c r="DQ121" s="1014">
        <v>1031575</v>
      </c>
      <c r="DR121" s="1014"/>
      <c r="DS121" s="1014"/>
      <c r="DT121" s="1014"/>
      <c r="DU121" s="1014"/>
      <c r="DV121" s="1015">
        <v>25.5</v>
      </c>
      <c r="DW121" s="1015"/>
      <c r="DX121" s="1015"/>
      <c r="DY121" s="1015"/>
      <c r="DZ121" s="1016"/>
    </row>
    <row r="122" spans="1:130" s="246" customFormat="1" ht="26.25" customHeight="1" x14ac:dyDescent="0.15">
      <c r="A122" s="1153"/>
      <c r="B122" s="1040"/>
      <c r="C122" s="1010" t="s">
        <v>452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390</v>
      </c>
      <c r="AB122" s="1053"/>
      <c r="AC122" s="1053"/>
      <c r="AD122" s="1053"/>
      <c r="AE122" s="1054"/>
      <c r="AF122" s="1055" t="s">
        <v>390</v>
      </c>
      <c r="AG122" s="1053"/>
      <c r="AH122" s="1053"/>
      <c r="AI122" s="1053"/>
      <c r="AJ122" s="1054"/>
      <c r="AK122" s="1055" t="s">
        <v>390</v>
      </c>
      <c r="AL122" s="1053"/>
      <c r="AM122" s="1053"/>
      <c r="AN122" s="1053"/>
      <c r="AO122" s="1054"/>
      <c r="AP122" s="1056" t="s">
        <v>127</v>
      </c>
      <c r="AQ122" s="1057"/>
      <c r="AR122" s="1057"/>
      <c r="AS122" s="1057"/>
      <c r="AT122" s="1058"/>
      <c r="AU122" s="1086"/>
      <c r="AV122" s="1087"/>
      <c r="AW122" s="1087"/>
      <c r="AX122" s="1087"/>
      <c r="AY122" s="1088"/>
      <c r="AZ122" s="1068" t="s">
        <v>472</v>
      </c>
      <c r="BA122" s="1059"/>
      <c r="BB122" s="1059"/>
      <c r="BC122" s="1059"/>
      <c r="BD122" s="1059"/>
      <c r="BE122" s="1059"/>
      <c r="BF122" s="1059"/>
      <c r="BG122" s="1059"/>
      <c r="BH122" s="1059"/>
      <c r="BI122" s="1059"/>
      <c r="BJ122" s="1059"/>
      <c r="BK122" s="1059"/>
      <c r="BL122" s="1059"/>
      <c r="BM122" s="1059"/>
      <c r="BN122" s="1059"/>
      <c r="BO122" s="1059"/>
      <c r="BP122" s="1060"/>
      <c r="BQ122" s="1091">
        <v>7606566</v>
      </c>
      <c r="BR122" s="1092"/>
      <c r="BS122" s="1092"/>
      <c r="BT122" s="1092"/>
      <c r="BU122" s="1092"/>
      <c r="BV122" s="1092">
        <v>7285985</v>
      </c>
      <c r="BW122" s="1092"/>
      <c r="BX122" s="1092"/>
      <c r="BY122" s="1092"/>
      <c r="BZ122" s="1092"/>
      <c r="CA122" s="1092">
        <v>7090254</v>
      </c>
      <c r="CB122" s="1092"/>
      <c r="CC122" s="1092"/>
      <c r="CD122" s="1092"/>
      <c r="CE122" s="1092"/>
      <c r="CF122" s="1112">
        <v>175.3</v>
      </c>
      <c r="CG122" s="1113"/>
      <c r="CH122" s="1113"/>
      <c r="CI122" s="1113"/>
      <c r="CJ122" s="1113"/>
      <c r="CK122" s="1104"/>
      <c r="CL122" s="1105"/>
      <c r="CM122" s="1105"/>
      <c r="CN122" s="1105"/>
      <c r="CO122" s="1106"/>
      <c r="CP122" s="1114" t="s">
        <v>404</v>
      </c>
      <c r="CQ122" s="1115"/>
      <c r="CR122" s="1115"/>
      <c r="CS122" s="1115"/>
      <c r="CT122" s="1115"/>
      <c r="CU122" s="1115"/>
      <c r="CV122" s="1115"/>
      <c r="CW122" s="1115"/>
      <c r="CX122" s="1115"/>
      <c r="CY122" s="1115"/>
      <c r="CZ122" s="1115"/>
      <c r="DA122" s="1115"/>
      <c r="DB122" s="1115"/>
      <c r="DC122" s="1115"/>
      <c r="DD122" s="1115"/>
      <c r="DE122" s="1115"/>
      <c r="DF122" s="1116"/>
      <c r="DG122" s="1013">
        <v>714141</v>
      </c>
      <c r="DH122" s="1014"/>
      <c r="DI122" s="1014"/>
      <c r="DJ122" s="1014"/>
      <c r="DK122" s="1014"/>
      <c r="DL122" s="1014">
        <v>608791</v>
      </c>
      <c r="DM122" s="1014"/>
      <c r="DN122" s="1014"/>
      <c r="DO122" s="1014"/>
      <c r="DP122" s="1014"/>
      <c r="DQ122" s="1014">
        <v>514820</v>
      </c>
      <c r="DR122" s="1014"/>
      <c r="DS122" s="1014"/>
      <c r="DT122" s="1014"/>
      <c r="DU122" s="1014"/>
      <c r="DV122" s="1015">
        <v>12.7</v>
      </c>
      <c r="DW122" s="1015"/>
      <c r="DX122" s="1015"/>
      <c r="DY122" s="1015"/>
      <c r="DZ122" s="1016"/>
    </row>
    <row r="123" spans="1:130" s="246" customFormat="1" ht="26.25" customHeight="1" x14ac:dyDescent="0.15">
      <c r="A123" s="1153"/>
      <c r="B123" s="1040"/>
      <c r="C123" s="1010" t="s">
        <v>458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390</v>
      </c>
      <c r="AB123" s="1053"/>
      <c r="AC123" s="1053"/>
      <c r="AD123" s="1053"/>
      <c r="AE123" s="1054"/>
      <c r="AF123" s="1055" t="s">
        <v>390</v>
      </c>
      <c r="AG123" s="1053"/>
      <c r="AH123" s="1053"/>
      <c r="AI123" s="1053"/>
      <c r="AJ123" s="1054"/>
      <c r="AK123" s="1055" t="s">
        <v>390</v>
      </c>
      <c r="AL123" s="1053"/>
      <c r="AM123" s="1053"/>
      <c r="AN123" s="1053"/>
      <c r="AO123" s="1054"/>
      <c r="AP123" s="1056" t="s">
        <v>127</v>
      </c>
      <c r="AQ123" s="1057"/>
      <c r="AR123" s="1057"/>
      <c r="AS123" s="1057"/>
      <c r="AT123" s="1058"/>
      <c r="AU123" s="1089"/>
      <c r="AV123" s="1090"/>
      <c r="AW123" s="1090"/>
      <c r="AX123" s="1090"/>
      <c r="AY123" s="1090"/>
      <c r="AZ123" s="277" t="s">
        <v>188</v>
      </c>
      <c r="BA123" s="277"/>
      <c r="BB123" s="277"/>
      <c r="BC123" s="277"/>
      <c r="BD123" s="277"/>
      <c r="BE123" s="277"/>
      <c r="BF123" s="277"/>
      <c r="BG123" s="277"/>
      <c r="BH123" s="277"/>
      <c r="BI123" s="277"/>
      <c r="BJ123" s="277"/>
      <c r="BK123" s="277"/>
      <c r="BL123" s="277"/>
      <c r="BM123" s="277"/>
      <c r="BN123" s="277"/>
      <c r="BO123" s="1069" t="s">
        <v>473</v>
      </c>
      <c r="BP123" s="1100"/>
      <c r="BQ123" s="1159">
        <v>9724623</v>
      </c>
      <c r="BR123" s="1160"/>
      <c r="BS123" s="1160"/>
      <c r="BT123" s="1160"/>
      <c r="BU123" s="1160"/>
      <c r="BV123" s="1160">
        <v>9519817</v>
      </c>
      <c r="BW123" s="1160"/>
      <c r="BX123" s="1160"/>
      <c r="BY123" s="1160"/>
      <c r="BZ123" s="1160"/>
      <c r="CA123" s="1160">
        <v>9164575</v>
      </c>
      <c r="CB123" s="1160"/>
      <c r="CC123" s="1160"/>
      <c r="CD123" s="1160"/>
      <c r="CE123" s="1160"/>
      <c r="CF123" s="1093"/>
      <c r="CG123" s="1094"/>
      <c r="CH123" s="1094"/>
      <c r="CI123" s="1094"/>
      <c r="CJ123" s="1095"/>
      <c r="CK123" s="1104"/>
      <c r="CL123" s="1105"/>
      <c r="CM123" s="1105"/>
      <c r="CN123" s="1105"/>
      <c r="CO123" s="1106"/>
      <c r="CP123" s="1114" t="s">
        <v>406</v>
      </c>
      <c r="CQ123" s="1115"/>
      <c r="CR123" s="1115"/>
      <c r="CS123" s="1115"/>
      <c r="CT123" s="1115"/>
      <c r="CU123" s="1115"/>
      <c r="CV123" s="1115"/>
      <c r="CW123" s="1115"/>
      <c r="CX123" s="1115"/>
      <c r="CY123" s="1115"/>
      <c r="CZ123" s="1115"/>
      <c r="DA123" s="1115"/>
      <c r="DB123" s="1115"/>
      <c r="DC123" s="1115"/>
      <c r="DD123" s="1115"/>
      <c r="DE123" s="1115"/>
      <c r="DF123" s="1116"/>
      <c r="DG123" s="1052" t="s">
        <v>390</v>
      </c>
      <c r="DH123" s="1053"/>
      <c r="DI123" s="1053"/>
      <c r="DJ123" s="1053"/>
      <c r="DK123" s="1054"/>
      <c r="DL123" s="1055" t="s">
        <v>127</v>
      </c>
      <c r="DM123" s="1053"/>
      <c r="DN123" s="1053"/>
      <c r="DO123" s="1053"/>
      <c r="DP123" s="1054"/>
      <c r="DQ123" s="1055">
        <v>765</v>
      </c>
      <c r="DR123" s="1053"/>
      <c r="DS123" s="1053"/>
      <c r="DT123" s="1053"/>
      <c r="DU123" s="1054"/>
      <c r="DV123" s="1056">
        <v>0</v>
      </c>
      <c r="DW123" s="1057"/>
      <c r="DX123" s="1057"/>
      <c r="DY123" s="1057"/>
      <c r="DZ123" s="1058"/>
    </row>
    <row r="124" spans="1:130" s="246" customFormat="1" ht="26.25" customHeight="1" thickBot="1" x14ac:dyDescent="0.2">
      <c r="A124" s="1153"/>
      <c r="B124" s="1040"/>
      <c r="C124" s="1010" t="s">
        <v>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390</v>
      </c>
      <c r="AB124" s="1053"/>
      <c r="AC124" s="1053"/>
      <c r="AD124" s="1053"/>
      <c r="AE124" s="1054"/>
      <c r="AF124" s="1055" t="s">
        <v>390</v>
      </c>
      <c r="AG124" s="1053"/>
      <c r="AH124" s="1053"/>
      <c r="AI124" s="1053"/>
      <c r="AJ124" s="1054"/>
      <c r="AK124" s="1055" t="s">
        <v>127</v>
      </c>
      <c r="AL124" s="1053"/>
      <c r="AM124" s="1053"/>
      <c r="AN124" s="1053"/>
      <c r="AO124" s="1054"/>
      <c r="AP124" s="1056" t="s">
        <v>390</v>
      </c>
      <c r="AQ124" s="1057"/>
      <c r="AR124" s="1057"/>
      <c r="AS124" s="1057"/>
      <c r="AT124" s="1058"/>
      <c r="AU124" s="1155" t="s">
        <v>474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75.5</v>
      </c>
      <c r="BR124" s="1122"/>
      <c r="BS124" s="1122"/>
      <c r="BT124" s="1122"/>
      <c r="BU124" s="1122"/>
      <c r="BV124" s="1122">
        <v>66.3</v>
      </c>
      <c r="BW124" s="1122"/>
      <c r="BX124" s="1122"/>
      <c r="BY124" s="1122"/>
      <c r="BZ124" s="1122"/>
      <c r="CA124" s="1122">
        <v>59.6</v>
      </c>
      <c r="CB124" s="1122"/>
      <c r="CC124" s="1122"/>
      <c r="CD124" s="1122"/>
      <c r="CE124" s="1122"/>
      <c r="CF124" s="1123"/>
      <c r="CG124" s="1124"/>
      <c r="CH124" s="1124"/>
      <c r="CI124" s="1124"/>
      <c r="CJ124" s="1125"/>
      <c r="CK124" s="1107"/>
      <c r="CL124" s="1107"/>
      <c r="CM124" s="1107"/>
      <c r="CN124" s="1107"/>
      <c r="CO124" s="1108"/>
      <c r="CP124" s="1114" t="s">
        <v>475</v>
      </c>
      <c r="CQ124" s="1115"/>
      <c r="CR124" s="1115"/>
      <c r="CS124" s="1115"/>
      <c r="CT124" s="1115"/>
      <c r="CU124" s="1115"/>
      <c r="CV124" s="1115"/>
      <c r="CW124" s="1115"/>
      <c r="CX124" s="1115"/>
      <c r="CY124" s="1115"/>
      <c r="CZ124" s="1115"/>
      <c r="DA124" s="1115"/>
      <c r="DB124" s="1115"/>
      <c r="DC124" s="1115"/>
      <c r="DD124" s="1115"/>
      <c r="DE124" s="1115"/>
      <c r="DF124" s="1116"/>
      <c r="DG124" s="1099">
        <v>4287056</v>
      </c>
      <c r="DH124" s="1078"/>
      <c r="DI124" s="1078"/>
      <c r="DJ124" s="1078"/>
      <c r="DK124" s="1079"/>
      <c r="DL124" s="1077">
        <v>4124546</v>
      </c>
      <c r="DM124" s="1078"/>
      <c r="DN124" s="1078"/>
      <c r="DO124" s="1078"/>
      <c r="DP124" s="1079"/>
      <c r="DQ124" s="1077" t="s">
        <v>127</v>
      </c>
      <c r="DR124" s="1078"/>
      <c r="DS124" s="1078"/>
      <c r="DT124" s="1078"/>
      <c r="DU124" s="1079"/>
      <c r="DV124" s="1080" t="s">
        <v>390</v>
      </c>
      <c r="DW124" s="1081"/>
      <c r="DX124" s="1081"/>
      <c r="DY124" s="1081"/>
      <c r="DZ124" s="1082"/>
    </row>
    <row r="125" spans="1:130" s="246" customFormat="1" ht="26.25" customHeight="1" x14ac:dyDescent="0.15">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390</v>
      </c>
      <c r="AB125" s="1053"/>
      <c r="AC125" s="1053"/>
      <c r="AD125" s="1053"/>
      <c r="AE125" s="1054"/>
      <c r="AF125" s="1055" t="s">
        <v>127</v>
      </c>
      <c r="AG125" s="1053"/>
      <c r="AH125" s="1053"/>
      <c r="AI125" s="1053"/>
      <c r="AJ125" s="1054"/>
      <c r="AK125" s="1055" t="s">
        <v>390</v>
      </c>
      <c r="AL125" s="1053"/>
      <c r="AM125" s="1053"/>
      <c r="AN125" s="1053"/>
      <c r="AO125" s="1054"/>
      <c r="AP125" s="1056" t="s">
        <v>390</v>
      </c>
      <c r="AQ125" s="1057"/>
      <c r="AR125" s="1057"/>
      <c r="AS125" s="1057"/>
      <c r="AT125" s="1058"/>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7" t="s">
        <v>476</v>
      </c>
      <c r="CL125" s="1102"/>
      <c r="CM125" s="1102"/>
      <c r="CN125" s="1102"/>
      <c r="CO125" s="1103"/>
      <c r="CP125" s="1034" t="s">
        <v>477</v>
      </c>
      <c r="CQ125" s="983"/>
      <c r="CR125" s="983"/>
      <c r="CS125" s="983"/>
      <c r="CT125" s="983"/>
      <c r="CU125" s="983"/>
      <c r="CV125" s="983"/>
      <c r="CW125" s="983"/>
      <c r="CX125" s="983"/>
      <c r="CY125" s="983"/>
      <c r="CZ125" s="983"/>
      <c r="DA125" s="983"/>
      <c r="DB125" s="983"/>
      <c r="DC125" s="983"/>
      <c r="DD125" s="983"/>
      <c r="DE125" s="983"/>
      <c r="DF125" s="984"/>
      <c r="DG125" s="1020" t="s">
        <v>390</v>
      </c>
      <c r="DH125" s="1021"/>
      <c r="DI125" s="1021"/>
      <c r="DJ125" s="1021"/>
      <c r="DK125" s="1021"/>
      <c r="DL125" s="1021" t="s">
        <v>390</v>
      </c>
      <c r="DM125" s="1021"/>
      <c r="DN125" s="1021"/>
      <c r="DO125" s="1021"/>
      <c r="DP125" s="1021"/>
      <c r="DQ125" s="1021" t="s">
        <v>390</v>
      </c>
      <c r="DR125" s="1021"/>
      <c r="DS125" s="1021"/>
      <c r="DT125" s="1021"/>
      <c r="DU125" s="1021"/>
      <c r="DV125" s="1022" t="s">
        <v>390</v>
      </c>
      <c r="DW125" s="1022"/>
      <c r="DX125" s="1022"/>
      <c r="DY125" s="1022"/>
      <c r="DZ125" s="1023"/>
    </row>
    <row r="126" spans="1:130" s="246" customFormat="1" ht="26.25" customHeight="1" thickBot="1" x14ac:dyDescent="0.2">
      <c r="A126" s="1153"/>
      <c r="B126" s="1040"/>
      <c r="C126" s="1010" t="s">
        <v>465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390</v>
      </c>
      <c r="AB126" s="1053"/>
      <c r="AC126" s="1053"/>
      <c r="AD126" s="1053"/>
      <c r="AE126" s="1054"/>
      <c r="AF126" s="1055" t="s">
        <v>390</v>
      </c>
      <c r="AG126" s="1053"/>
      <c r="AH126" s="1053"/>
      <c r="AI126" s="1053"/>
      <c r="AJ126" s="1054"/>
      <c r="AK126" s="1055" t="s">
        <v>390</v>
      </c>
      <c r="AL126" s="1053"/>
      <c r="AM126" s="1053"/>
      <c r="AN126" s="1053"/>
      <c r="AO126" s="1054"/>
      <c r="AP126" s="1056" t="s">
        <v>390</v>
      </c>
      <c r="AQ126" s="1057"/>
      <c r="AR126" s="1057"/>
      <c r="AS126" s="1057"/>
      <c r="AT126" s="1058"/>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8"/>
      <c r="CL126" s="1105"/>
      <c r="CM126" s="1105"/>
      <c r="CN126" s="1105"/>
      <c r="CO126" s="1106"/>
      <c r="CP126" s="1043" t="s">
        <v>478</v>
      </c>
      <c r="CQ126" s="1044"/>
      <c r="CR126" s="1044"/>
      <c r="CS126" s="1044"/>
      <c r="CT126" s="1044"/>
      <c r="CU126" s="1044"/>
      <c r="CV126" s="1044"/>
      <c r="CW126" s="1044"/>
      <c r="CX126" s="1044"/>
      <c r="CY126" s="1044"/>
      <c r="CZ126" s="1044"/>
      <c r="DA126" s="1044"/>
      <c r="DB126" s="1044"/>
      <c r="DC126" s="1044"/>
      <c r="DD126" s="1044"/>
      <c r="DE126" s="1044"/>
      <c r="DF126" s="1045"/>
      <c r="DG126" s="1013" t="s">
        <v>127</v>
      </c>
      <c r="DH126" s="1014"/>
      <c r="DI126" s="1014"/>
      <c r="DJ126" s="1014"/>
      <c r="DK126" s="1014"/>
      <c r="DL126" s="1014" t="s">
        <v>390</v>
      </c>
      <c r="DM126" s="1014"/>
      <c r="DN126" s="1014"/>
      <c r="DO126" s="1014"/>
      <c r="DP126" s="1014"/>
      <c r="DQ126" s="1014" t="s">
        <v>390</v>
      </c>
      <c r="DR126" s="1014"/>
      <c r="DS126" s="1014"/>
      <c r="DT126" s="1014"/>
      <c r="DU126" s="1014"/>
      <c r="DV126" s="1015" t="s">
        <v>390</v>
      </c>
      <c r="DW126" s="1015"/>
      <c r="DX126" s="1015"/>
      <c r="DY126" s="1015"/>
      <c r="DZ126" s="1016"/>
    </row>
    <row r="127" spans="1:130" s="246" customFormat="1" ht="26.25" customHeight="1" x14ac:dyDescent="0.15">
      <c r="A127" s="1154"/>
      <c r="B127" s="1042"/>
      <c r="C127" s="1096" t="s">
        <v>479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197</v>
      </c>
      <c r="AB127" s="1053"/>
      <c r="AC127" s="1053"/>
      <c r="AD127" s="1053"/>
      <c r="AE127" s="1054"/>
      <c r="AF127" s="1055">
        <v>326</v>
      </c>
      <c r="AG127" s="1053"/>
      <c r="AH127" s="1053"/>
      <c r="AI127" s="1053"/>
      <c r="AJ127" s="1054"/>
      <c r="AK127" s="1055">
        <v>220</v>
      </c>
      <c r="AL127" s="1053"/>
      <c r="AM127" s="1053"/>
      <c r="AN127" s="1053"/>
      <c r="AO127" s="1054"/>
      <c r="AP127" s="1056">
        <v>0</v>
      </c>
      <c r="AQ127" s="1057"/>
      <c r="AR127" s="1057"/>
      <c r="AS127" s="1057"/>
      <c r="AT127" s="1058"/>
      <c r="AU127" s="282"/>
      <c r="AV127" s="282"/>
      <c r="AW127" s="282"/>
      <c r="AX127" s="1126" t="s">
        <v>480</v>
      </c>
      <c r="AY127" s="1127"/>
      <c r="AZ127" s="1127"/>
      <c r="BA127" s="1127"/>
      <c r="BB127" s="1127"/>
      <c r="BC127" s="1127"/>
      <c r="BD127" s="1127"/>
      <c r="BE127" s="1128"/>
      <c r="BF127" s="1129" t="s">
        <v>481</v>
      </c>
      <c r="BG127" s="1127"/>
      <c r="BH127" s="1127"/>
      <c r="BI127" s="1127"/>
      <c r="BJ127" s="1127"/>
      <c r="BK127" s="1127"/>
      <c r="BL127" s="1128"/>
      <c r="BM127" s="1129" t="s">
        <v>482</v>
      </c>
      <c r="BN127" s="1127"/>
      <c r="BO127" s="1127"/>
      <c r="BP127" s="1127"/>
      <c r="BQ127" s="1127"/>
      <c r="BR127" s="1127"/>
      <c r="BS127" s="1128"/>
      <c r="BT127" s="1129" t="s">
        <v>483</v>
      </c>
      <c r="BU127" s="1127"/>
      <c r="BV127" s="1127"/>
      <c r="BW127" s="1127"/>
      <c r="BX127" s="1127"/>
      <c r="BY127" s="1127"/>
      <c r="BZ127" s="1151"/>
      <c r="CA127" s="282"/>
      <c r="CB127" s="282"/>
      <c r="CC127" s="282"/>
      <c r="CD127" s="283"/>
      <c r="CE127" s="283"/>
      <c r="CF127" s="283"/>
      <c r="CG127" s="280"/>
      <c r="CH127" s="280"/>
      <c r="CI127" s="280"/>
      <c r="CJ127" s="281"/>
      <c r="CK127" s="1118"/>
      <c r="CL127" s="1105"/>
      <c r="CM127" s="1105"/>
      <c r="CN127" s="1105"/>
      <c r="CO127" s="1106"/>
      <c r="CP127" s="1043" t="s">
        <v>484</v>
      </c>
      <c r="CQ127" s="1044"/>
      <c r="CR127" s="1044"/>
      <c r="CS127" s="1044"/>
      <c r="CT127" s="1044"/>
      <c r="CU127" s="1044"/>
      <c r="CV127" s="1044"/>
      <c r="CW127" s="1044"/>
      <c r="CX127" s="1044"/>
      <c r="CY127" s="1044"/>
      <c r="CZ127" s="1044"/>
      <c r="DA127" s="1044"/>
      <c r="DB127" s="1044"/>
      <c r="DC127" s="1044"/>
      <c r="DD127" s="1044"/>
      <c r="DE127" s="1044"/>
      <c r="DF127" s="1045"/>
      <c r="DG127" s="1013" t="s">
        <v>390</v>
      </c>
      <c r="DH127" s="1014"/>
      <c r="DI127" s="1014"/>
      <c r="DJ127" s="1014"/>
      <c r="DK127" s="1014"/>
      <c r="DL127" s="1014" t="s">
        <v>390</v>
      </c>
      <c r="DM127" s="1014"/>
      <c r="DN127" s="1014"/>
      <c r="DO127" s="1014"/>
      <c r="DP127" s="1014"/>
      <c r="DQ127" s="1014" t="s">
        <v>390</v>
      </c>
      <c r="DR127" s="1014"/>
      <c r="DS127" s="1014"/>
      <c r="DT127" s="1014"/>
      <c r="DU127" s="1014"/>
      <c r="DV127" s="1015" t="s">
        <v>127</v>
      </c>
      <c r="DW127" s="1015"/>
      <c r="DX127" s="1015"/>
      <c r="DY127" s="1015"/>
      <c r="DZ127" s="1016"/>
    </row>
    <row r="128" spans="1:130" s="246" customFormat="1" ht="26.25" customHeight="1" thickBot="1" x14ac:dyDescent="0.2">
      <c r="A128" s="1137" t="s">
        <v>485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486</v>
      </c>
      <c r="X128" s="1139"/>
      <c r="Y128" s="1139"/>
      <c r="Z128" s="1140"/>
      <c r="AA128" s="1141">
        <v>35949</v>
      </c>
      <c r="AB128" s="1142"/>
      <c r="AC128" s="1142"/>
      <c r="AD128" s="1142"/>
      <c r="AE128" s="1143"/>
      <c r="AF128" s="1144">
        <v>56794</v>
      </c>
      <c r="AG128" s="1142"/>
      <c r="AH128" s="1142"/>
      <c r="AI128" s="1142"/>
      <c r="AJ128" s="1143"/>
      <c r="AK128" s="1144">
        <v>34851</v>
      </c>
      <c r="AL128" s="1142"/>
      <c r="AM128" s="1142"/>
      <c r="AN128" s="1142"/>
      <c r="AO128" s="1143"/>
      <c r="AP128" s="1145"/>
      <c r="AQ128" s="1146"/>
      <c r="AR128" s="1146"/>
      <c r="AS128" s="1146"/>
      <c r="AT128" s="1147"/>
      <c r="AU128" s="282"/>
      <c r="AV128" s="282"/>
      <c r="AW128" s="282"/>
      <c r="AX128" s="982" t="s">
        <v>487</v>
      </c>
      <c r="AY128" s="983"/>
      <c r="AZ128" s="983"/>
      <c r="BA128" s="983"/>
      <c r="BB128" s="983"/>
      <c r="BC128" s="983"/>
      <c r="BD128" s="983"/>
      <c r="BE128" s="984"/>
      <c r="BF128" s="1148" t="s">
        <v>390</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3"/>
      <c r="CB128" s="283"/>
      <c r="CC128" s="283"/>
      <c r="CD128" s="283"/>
      <c r="CE128" s="283"/>
      <c r="CF128" s="283"/>
      <c r="CG128" s="280"/>
      <c r="CH128" s="280"/>
      <c r="CI128" s="280"/>
      <c r="CJ128" s="281"/>
      <c r="CK128" s="1119"/>
      <c r="CL128" s="1120"/>
      <c r="CM128" s="1120"/>
      <c r="CN128" s="1120"/>
      <c r="CO128" s="1121"/>
      <c r="CP128" s="1130" t="s">
        <v>488</v>
      </c>
      <c r="CQ128" s="1131"/>
      <c r="CR128" s="1131"/>
      <c r="CS128" s="1131"/>
      <c r="CT128" s="1131"/>
      <c r="CU128" s="1131"/>
      <c r="CV128" s="1131"/>
      <c r="CW128" s="1131"/>
      <c r="CX128" s="1131"/>
      <c r="CY128" s="1131"/>
      <c r="CZ128" s="1131"/>
      <c r="DA128" s="1131"/>
      <c r="DB128" s="1131"/>
      <c r="DC128" s="1131"/>
      <c r="DD128" s="1131"/>
      <c r="DE128" s="1131"/>
      <c r="DF128" s="1132"/>
      <c r="DG128" s="1133" t="s">
        <v>390</v>
      </c>
      <c r="DH128" s="1134"/>
      <c r="DI128" s="1134"/>
      <c r="DJ128" s="1134"/>
      <c r="DK128" s="1134"/>
      <c r="DL128" s="1134" t="s">
        <v>390</v>
      </c>
      <c r="DM128" s="1134"/>
      <c r="DN128" s="1134"/>
      <c r="DO128" s="1134"/>
      <c r="DP128" s="1134"/>
      <c r="DQ128" s="1134" t="s">
        <v>390</v>
      </c>
      <c r="DR128" s="1134"/>
      <c r="DS128" s="1134"/>
      <c r="DT128" s="1134"/>
      <c r="DU128" s="1134"/>
      <c r="DV128" s="1135" t="s">
        <v>390</v>
      </c>
      <c r="DW128" s="1135"/>
      <c r="DX128" s="1135"/>
      <c r="DY128" s="1135"/>
      <c r="DZ128" s="1136"/>
    </row>
    <row r="129" spans="1:131" s="246"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489</v>
      </c>
      <c r="X129" s="1168"/>
      <c r="Y129" s="1168"/>
      <c r="Z129" s="1169"/>
      <c r="AA129" s="1052">
        <v>4844282</v>
      </c>
      <c r="AB129" s="1053"/>
      <c r="AC129" s="1053"/>
      <c r="AD129" s="1053"/>
      <c r="AE129" s="1054"/>
      <c r="AF129" s="1055">
        <v>4784941</v>
      </c>
      <c r="AG129" s="1053"/>
      <c r="AH129" s="1053"/>
      <c r="AI129" s="1053"/>
      <c r="AJ129" s="1054"/>
      <c r="AK129" s="1055">
        <v>4704084</v>
      </c>
      <c r="AL129" s="1053"/>
      <c r="AM129" s="1053"/>
      <c r="AN129" s="1053"/>
      <c r="AO129" s="1054"/>
      <c r="AP129" s="1170"/>
      <c r="AQ129" s="1171"/>
      <c r="AR129" s="1171"/>
      <c r="AS129" s="1171"/>
      <c r="AT129" s="1172"/>
      <c r="AU129" s="284"/>
      <c r="AV129" s="284"/>
      <c r="AW129" s="284"/>
      <c r="AX129" s="1161" t="s">
        <v>490</v>
      </c>
      <c r="AY129" s="1044"/>
      <c r="AZ129" s="1044"/>
      <c r="BA129" s="1044"/>
      <c r="BB129" s="1044"/>
      <c r="BC129" s="1044"/>
      <c r="BD129" s="1044"/>
      <c r="BE129" s="1045"/>
      <c r="BF129" s="1162" t="s">
        <v>390</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4" t="s">
        <v>491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492</v>
      </c>
      <c r="X130" s="1168"/>
      <c r="Y130" s="1168"/>
      <c r="Z130" s="1169"/>
      <c r="AA130" s="1052">
        <v>793569</v>
      </c>
      <c r="AB130" s="1053"/>
      <c r="AC130" s="1053"/>
      <c r="AD130" s="1053"/>
      <c r="AE130" s="1054"/>
      <c r="AF130" s="1055">
        <v>748735</v>
      </c>
      <c r="AG130" s="1053"/>
      <c r="AH130" s="1053"/>
      <c r="AI130" s="1053"/>
      <c r="AJ130" s="1054"/>
      <c r="AK130" s="1055">
        <v>659500</v>
      </c>
      <c r="AL130" s="1053"/>
      <c r="AM130" s="1053"/>
      <c r="AN130" s="1053"/>
      <c r="AO130" s="1054"/>
      <c r="AP130" s="1170"/>
      <c r="AQ130" s="1171"/>
      <c r="AR130" s="1171"/>
      <c r="AS130" s="1171"/>
      <c r="AT130" s="1172"/>
      <c r="AU130" s="284"/>
      <c r="AV130" s="284"/>
      <c r="AW130" s="284"/>
      <c r="AX130" s="1161" t="s">
        <v>493</v>
      </c>
      <c r="AY130" s="1044"/>
      <c r="AZ130" s="1044"/>
      <c r="BA130" s="1044"/>
      <c r="BB130" s="1044"/>
      <c r="BC130" s="1044"/>
      <c r="BD130" s="1044"/>
      <c r="BE130" s="1045"/>
      <c r="BF130" s="1198">
        <v>12.1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494</v>
      </c>
      <c r="X131" s="1206"/>
      <c r="Y131" s="1206"/>
      <c r="Z131" s="1207"/>
      <c r="AA131" s="1099">
        <v>4050713</v>
      </c>
      <c r="AB131" s="1078"/>
      <c r="AC131" s="1078"/>
      <c r="AD131" s="1078"/>
      <c r="AE131" s="1079"/>
      <c r="AF131" s="1077">
        <v>4036206</v>
      </c>
      <c r="AG131" s="1078"/>
      <c r="AH131" s="1078"/>
      <c r="AI131" s="1078"/>
      <c r="AJ131" s="1079"/>
      <c r="AK131" s="1077">
        <v>4044584</v>
      </c>
      <c r="AL131" s="1078"/>
      <c r="AM131" s="1078"/>
      <c r="AN131" s="1078"/>
      <c r="AO131" s="1079"/>
      <c r="AP131" s="1208"/>
      <c r="AQ131" s="1209"/>
      <c r="AR131" s="1209"/>
      <c r="AS131" s="1209"/>
      <c r="AT131" s="1210"/>
      <c r="AU131" s="284"/>
      <c r="AV131" s="284"/>
      <c r="AW131" s="284"/>
      <c r="AX131" s="1180" t="s">
        <v>495</v>
      </c>
      <c r="AY131" s="1131"/>
      <c r="AZ131" s="1131"/>
      <c r="BA131" s="1131"/>
      <c r="BB131" s="1131"/>
      <c r="BC131" s="1131"/>
      <c r="BD131" s="1131"/>
      <c r="BE131" s="1132"/>
      <c r="BF131" s="1181">
        <v>59.6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7" t="s">
        <v>496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497</v>
      </c>
      <c r="W132" s="1191"/>
      <c r="X132" s="1191"/>
      <c r="Y132" s="1191"/>
      <c r="Z132" s="1192"/>
      <c r="AA132" s="1193">
        <v>12.81465757</v>
      </c>
      <c r="AB132" s="1194"/>
      <c r="AC132" s="1194"/>
      <c r="AD132" s="1194"/>
      <c r="AE132" s="1195"/>
      <c r="AF132" s="1196">
        <v>12.8680003</v>
      </c>
      <c r="AG132" s="1194"/>
      <c r="AH132" s="1194"/>
      <c r="AI132" s="1194"/>
      <c r="AJ132" s="1195"/>
      <c r="AK132" s="1196">
        <v>10.893036220000001</v>
      </c>
      <c r="AL132" s="1194"/>
      <c r="AM132" s="1194"/>
      <c r="AN132" s="1194"/>
      <c r="AO132" s="1195"/>
      <c r="AP132" s="1093"/>
      <c r="AQ132" s="1094"/>
      <c r="AR132" s="1094"/>
      <c r="AS132" s="1094"/>
      <c r="AT132" s="1197"/>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498</v>
      </c>
      <c r="W133" s="1174"/>
      <c r="X133" s="1174"/>
      <c r="Y133" s="1174"/>
      <c r="Z133" s="1175"/>
      <c r="AA133" s="1176">
        <v>11.4</v>
      </c>
      <c r="AB133" s="1177"/>
      <c r="AC133" s="1177"/>
      <c r="AD133" s="1177"/>
      <c r="AE133" s="1178"/>
      <c r="AF133" s="1176">
        <v>12.6</v>
      </c>
      <c r="AG133" s="1177"/>
      <c r="AH133" s="1177"/>
      <c r="AI133" s="1177"/>
      <c r="AJ133" s="1178"/>
      <c r="AK133" s="1176">
        <v>12.1</v>
      </c>
      <c r="AL133" s="1177"/>
      <c r="AM133" s="1177"/>
      <c r="AN133" s="1177"/>
      <c r="AO133" s="1178"/>
      <c r="AP133" s="1123"/>
      <c r="AQ133" s="1124"/>
      <c r="AR133" s="1124"/>
      <c r="AS133" s="1124"/>
      <c r="AT133" s="1179"/>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f4rdKBn1F1Hr7VD3UVXmDjehrw7JXjPAZ21XEqwcb5fk4oD0MqcBWS5jW0GF6Vthcrce3W11+l0bN4vTBr8v6w==" saltValue="2AZz3IKMhPoTkhB9xl/7n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68:P68"/>
    <mergeCell ref="B70:P70"/>
    <mergeCell ref="B69:P69"/>
    <mergeCell ref="B71:P71"/>
    <mergeCell ref="B72:P72"/>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7N+ar85bCwyi4/Ew6D25nYSp7TkG0IAModEYeS/iHGtwqC+gdgLhLEAS4VSPlNdUTjRa0hbOGerLDEx+JJSIA==" saltValue="gm0EOwMGNj/LtIl5dF9N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33bPbNlnGeBgUgu3wwn3Ct9Z/mBq24Rr+TCin0EskEp33hUfCRBTp1bmJulh82UomE/VDPGSMSk1YppwoFPlA==" saltValue="v9CVg/FbKfO4b99Rpb/Vg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4"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5"/>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6" t="s">
        <v>507</v>
      </c>
      <c r="AL9" s="1217"/>
      <c r="AM9" s="1217"/>
      <c r="AN9" s="1218"/>
      <c r="AO9" s="312">
        <v>1221466</v>
      </c>
      <c r="AP9" s="312">
        <v>75006</v>
      </c>
      <c r="AQ9" s="313">
        <v>81866</v>
      </c>
      <c r="AR9" s="314">
        <v>-8.4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6" t="s">
        <v>508</v>
      </c>
      <c r="AL10" s="1217"/>
      <c r="AM10" s="1217"/>
      <c r="AN10" s="1218"/>
      <c r="AO10" s="315">
        <v>118005</v>
      </c>
      <c r="AP10" s="315">
        <v>7246</v>
      </c>
      <c r="AQ10" s="316">
        <v>9373</v>
      </c>
      <c r="AR10" s="317">
        <v>-22.7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6" t="s">
        <v>509</v>
      </c>
      <c r="AL11" s="1217"/>
      <c r="AM11" s="1217"/>
      <c r="AN11" s="1218"/>
      <c r="AO11" s="315">
        <v>206781</v>
      </c>
      <c r="AP11" s="315">
        <v>12698</v>
      </c>
      <c r="AQ11" s="316">
        <v>11195</v>
      </c>
      <c r="AR11" s="317">
        <v>13.4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6" t="s">
        <v>510</v>
      </c>
      <c r="AL12" s="1217"/>
      <c r="AM12" s="1217"/>
      <c r="AN12" s="1218"/>
      <c r="AO12" s="315">
        <v>57664</v>
      </c>
      <c r="AP12" s="315">
        <v>3541</v>
      </c>
      <c r="AQ12" s="316">
        <v>1565</v>
      </c>
      <c r="AR12" s="317">
        <v>126.3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6" t="s">
        <v>511</v>
      </c>
      <c r="AL13" s="1217"/>
      <c r="AM13" s="1217"/>
      <c r="AN13" s="1218"/>
      <c r="AO13" s="315" t="s">
        <v>512</v>
      </c>
      <c r="AP13" s="315" t="s">
        <v>512</v>
      </c>
      <c r="AQ13" s="316" t="s">
        <v>512</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6" t="s">
        <v>513</v>
      </c>
      <c r="AL14" s="1217"/>
      <c r="AM14" s="1217"/>
      <c r="AN14" s="1218"/>
      <c r="AO14" s="315">
        <v>150250</v>
      </c>
      <c r="AP14" s="315">
        <v>9226</v>
      </c>
      <c r="AQ14" s="316">
        <v>4756</v>
      </c>
      <c r="AR14" s="317">
        <v>94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6" t="s">
        <v>514</v>
      </c>
      <c r="AL15" s="1217"/>
      <c r="AM15" s="1217"/>
      <c r="AN15" s="1218"/>
      <c r="AO15" s="315" t="s">
        <v>512</v>
      </c>
      <c r="AP15" s="315" t="s">
        <v>512</v>
      </c>
      <c r="AQ15" s="316">
        <v>1563</v>
      </c>
      <c r="AR15" s="317" t="s">
        <v>512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9" t="s">
        <v>515</v>
      </c>
      <c r="AL16" s="1220"/>
      <c r="AM16" s="1220"/>
      <c r="AN16" s="1221"/>
      <c r="AO16" s="315">
        <v>-72403</v>
      </c>
      <c r="AP16" s="315">
        <v>-4446</v>
      </c>
      <c r="AQ16" s="316">
        <v>-7824</v>
      </c>
      <c r="AR16" s="317">
        <v>-43.2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9" t="s">
        <v>188</v>
      </c>
      <c r="AL17" s="1220"/>
      <c r="AM17" s="1220"/>
      <c r="AN17" s="1221"/>
      <c r="AO17" s="315">
        <v>1681763</v>
      </c>
      <c r="AP17" s="315">
        <v>103271</v>
      </c>
      <c r="AQ17" s="316">
        <v>102493</v>
      </c>
      <c r="AR17" s="317">
        <v>0.8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1" t="s">
        <v>520</v>
      </c>
      <c r="AL21" s="1212"/>
      <c r="AM21" s="1212"/>
      <c r="AN21" s="1213"/>
      <c r="AO21" s="327">
        <v>9.58</v>
      </c>
      <c r="AP21" s="328">
        <v>9.5299999999999994</v>
      </c>
      <c r="AQ21" s="329">
        <v>0.05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1" t="s">
        <v>521</v>
      </c>
      <c r="AL22" s="1212"/>
      <c r="AM22" s="1212"/>
      <c r="AN22" s="1213"/>
      <c r="AO22" s="332">
        <v>93.2</v>
      </c>
      <c r="AP22" s="333">
        <v>96.6</v>
      </c>
      <c r="AQ22" s="334">
        <v>-3.4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4"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5"/>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7" t="s">
        <v>525</v>
      </c>
      <c r="AL32" s="1228"/>
      <c r="AM32" s="1228"/>
      <c r="AN32" s="1229"/>
      <c r="AO32" s="342">
        <v>627107</v>
      </c>
      <c r="AP32" s="342">
        <v>38508</v>
      </c>
      <c r="AQ32" s="343">
        <v>54189</v>
      </c>
      <c r="AR32" s="344">
        <v>-28.9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7" t="s">
        <v>526</v>
      </c>
      <c r="AL33" s="1228"/>
      <c r="AM33" s="1228"/>
      <c r="AN33" s="1229"/>
      <c r="AO33" s="342" t="s">
        <v>512</v>
      </c>
      <c r="AP33" s="342" t="s">
        <v>512</v>
      </c>
      <c r="AQ33" s="343" t="s">
        <v>512</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7" t="s">
        <v>527</v>
      </c>
      <c r="AL34" s="1228"/>
      <c r="AM34" s="1228"/>
      <c r="AN34" s="1229"/>
      <c r="AO34" s="342">
        <v>13333</v>
      </c>
      <c r="AP34" s="342">
        <v>819</v>
      </c>
      <c r="AQ34" s="343">
        <v>69</v>
      </c>
      <c r="AR34" s="344">
        <v>1087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7" t="s">
        <v>528</v>
      </c>
      <c r="AL35" s="1228"/>
      <c r="AM35" s="1228"/>
      <c r="AN35" s="1229"/>
      <c r="AO35" s="342">
        <v>393781</v>
      </c>
      <c r="AP35" s="342">
        <v>24181</v>
      </c>
      <c r="AQ35" s="343">
        <v>21047</v>
      </c>
      <c r="AR35" s="344">
        <v>14.9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7" t="s">
        <v>529</v>
      </c>
      <c r="AL36" s="1228"/>
      <c r="AM36" s="1228"/>
      <c r="AN36" s="1229"/>
      <c r="AO36" s="342">
        <v>100434</v>
      </c>
      <c r="AP36" s="342">
        <v>6167</v>
      </c>
      <c r="AQ36" s="343">
        <v>3967</v>
      </c>
      <c r="AR36" s="344">
        <v>55.5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7" t="s">
        <v>530</v>
      </c>
      <c r="AL37" s="1228"/>
      <c r="AM37" s="1228"/>
      <c r="AN37" s="1229"/>
      <c r="AO37" s="342">
        <v>220</v>
      </c>
      <c r="AP37" s="342">
        <v>14</v>
      </c>
      <c r="AQ37" s="343">
        <v>1992</v>
      </c>
      <c r="AR37" s="344">
        <v>-99.3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0" t="s">
        <v>531</v>
      </c>
      <c r="AL38" s="1231"/>
      <c r="AM38" s="1231"/>
      <c r="AN38" s="1232"/>
      <c r="AO38" s="345">
        <v>54</v>
      </c>
      <c r="AP38" s="345">
        <v>3</v>
      </c>
      <c r="AQ38" s="346">
        <v>4</v>
      </c>
      <c r="AR38" s="334">
        <v>-25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0" t="s">
        <v>532</v>
      </c>
      <c r="AL39" s="1231"/>
      <c r="AM39" s="1231"/>
      <c r="AN39" s="1232"/>
      <c r="AO39" s="342">
        <v>-34851</v>
      </c>
      <c r="AP39" s="342">
        <v>-2140</v>
      </c>
      <c r="AQ39" s="343">
        <v>-3421</v>
      </c>
      <c r="AR39" s="344">
        <v>-37.4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7" t="s">
        <v>533</v>
      </c>
      <c r="AL40" s="1228"/>
      <c r="AM40" s="1228"/>
      <c r="AN40" s="1229"/>
      <c r="AO40" s="342">
        <v>-659500</v>
      </c>
      <c r="AP40" s="342">
        <v>-40497</v>
      </c>
      <c r="AQ40" s="343">
        <v>-53760</v>
      </c>
      <c r="AR40" s="344">
        <v>-24.7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3" t="s">
        <v>301</v>
      </c>
      <c r="AL41" s="1234"/>
      <c r="AM41" s="1234"/>
      <c r="AN41" s="1235"/>
      <c r="AO41" s="342">
        <v>440578</v>
      </c>
      <c r="AP41" s="342">
        <v>27054</v>
      </c>
      <c r="AQ41" s="343">
        <v>24086</v>
      </c>
      <c r="AR41" s="344">
        <v>12.3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2" t="s">
        <v>502</v>
      </c>
      <c r="AN49" s="1224" t="s">
        <v>537</v>
      </c>
      <c r="AO49" s="1225"/>
      <c r="AP49" s="1225"/>
      <c r="AQ49" s="1225"/>
      <c r="AR49" s="1226"/>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3"/>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1472989</v>
      </c>
      <c r="AN51" s="364">
        <v>85799</v>
      </c>
      <c r="AO51" s="365">
        <v>67.599999999999994</v>
      </c>
      <c r="AP51" s="366">
        <v>87551</v>
      </c>
      <c r="AQ51" s="367">
        <v>6.8</v>
      </c>
      <c r="AR51" s="368">
        <v>60.8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333424</v>
      </c>
      <c r="AN52" s="372">
        <v>19421</v>
      </c>
      <c r="AO52" s="373">
        <v>48.5</v>
      </c>
      <c r="AP52" s="374">
        <v>43994</v>
      </c>
      <c r="AQ52" s="375">
        <v>27.6</v>
      </c>
      <c r="AR52" s="376">
        <v>20.9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842381</v>
      </c>
      <c r="AN53" s="364">
        <v>49599</v>
      </c>
      <c r="AO53" s="365">
        <v>-42.2</v>
      </c>
      <c r="AP53" s="366">
        <v>77577</v>
      </c>
      <c r="AQ53" s="367">
        <v>-11.4</v>
      </c>
      <c r="AR53" s="368">
        <v>-30.8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561777</v>
      </c>
      <c r="AN54" s="372">
        <v>33077</v>
      </c>
      <c r="AO54" s="373">
        <v>70.3</v>
      </c>
      <c r="AP54" s="374">
        <v>40870</v>
      </c>
      <c r="AQ54" s="375">
        <v>-7.1</v>
      </c>
      <c r="AR54" s="376">
        <v>77.400000000000006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632702</v>
      </c>
      <c r="AN55" s="364">
        <v>37733</v>
      </c>
      <c r="AO55" s="365">
        <v>-23.9</v>
      </c>
      <c r="AP55" s="366">
        <v>115123</v>
      </c>
      <c r="AQ55" s="367">
        <v>48.4</v>
      </c>
      <c r="AR55" s="368">
        <v>-72.3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397467</v>
      </c>
      <c r="AN56" s="372">
        <v>23704</v>
      </c>
      <c r="AO56" s="373">
        <v>-28.3</v>
      </c>
      <c r="AP56" s="374">
        <v>46026</v>
      </c>
      <c r="AQ56" s="375">
        <v>12.6</v>
      </c>
      <c r="AR56" s="376">
        <v>-40.9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797823</v>
      </c>
      <c r="AN57" s="364">
        <v>48085</v>
      </c>
      <c r="AO57" s="365">
        <v>27.4</v>
      </c>
      <c r="AP57" s="366">
        <v>98899</v>
      </c>
      <c r="AQ57" s="367">
        <v>-14.1</v>
      </c>
      <c r="AR57" s="368">
        <v>41.5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441281</v>
      </c>
      <c r="AN58" s="372">
        <v>26596</v>
      </c>
      <c r="AO58" s="373">
        <v>12.2</v>
      </c>
      <c r="AP58" s="374">
        <v>43734</v>
      </c>
      <c r="AQ58" s="375">
        <v>-5</v>
      </c>
      <c r="AR58" s="376">
        <v>17.2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347721</v>
      </c>
      <c r="AN59" s="364">
        <v>21352</v>
      </c>
      <c r="AO59" s="365">
        <v>-55.6</v>
      </c>
      <c r="AP59" s="366">
        <v>96462</v>
      </c>
      <c r="AQ59" s="367">
        <v>-2.5</v>
      </c>
      <c r="AR59" s="368">
        <v>-53.1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194954</v>
      </c>
      <c r="AN60" s="372">
        <v>11971</v>
      </c>
      <c r="AO60" s="373">
        <v>-55</v>
      </c>
      <c r="AP60" s="374">
        <v>39886</v>
      </c>
      <c r="AQ60" s="375">
        <v>-8.8000000000000007</v>
      </c>
      <c r="AR60" s="376">
        <v>-46.2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818723</v>
      </c>
      <c r="AN61" s="379">
        <v>48514</v>
      </c>
      <c r="AO61" s="380">
        <v>-5.3</v>
      </c>
      <c r="AP61" s="381">
        <v>95122</v>
      </c>
      <c r="AQ61" s="382">
        <v>5.4</v>
      </c>
      <c r="AR61" s="368">
        <v>-10.7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385781</v>
      </c>
      <c r="AN62" s="372">
        <v>22954</v>
      </c>
      <c r="AO62" s="373">
        <v>9.5</v>
      </c>
      <c r="AP62" s="374">
        <v>42902</v>
      </c>
      <c r="AQ62" s="375">
        <v>3.9</v>
      </c>
      <c r="AR62" s="376">
        <v>5.6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gLtxhWQIuPyUJ7x/R//CVrkZW68Lxvb2ASMthzjvXeeHvI4/RtPAtbeYanZYjCPNvF0LjSdIKZI7p+TtEyWoQ==" saltValue="ql+TOHgJ2FRzThqyRmbc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9bPttD3zhsHrQ0i5MhcfvFjPBVVuChyyj6wzupRp2O9WxEoV33NRPOYZJnfMaYqtNYnFAxC3W1LavxiS6ltUg==" saltValue="rXLAScvVfwD8jYITcjTR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0" zoomScaleNormal="6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3kcR+EguKSmnhF+kGtTmTNRV5xRdvfjYx4DR/O2+b2r4lHpMLc7ZqAsCTcC7+6kkoDoPPi1N9SI63qk4uvp7A==" saltValue="N/+d9GM9jIqLxT/hytNb7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6" t="s">
        <v>3</v>
      </c>
      <c r="D47" s="1236"/>
      <c r="E47" s="1237"/>
      <c r="F47" s="11">
        <v>23.52</v>
      </c>
      <c r="G47" s="12">
        <v>20.100000000000001</v>
      </c>
      <c r="H47" s="12">
        <v>14.65</v>
      </c>
      <c r="I47" s="12">
        <v>15.85</v>
      </c>
      <c r="J47" s="13">
        <v>13.58</v>
      </c>
    </row>
    <row r="48" spans="2:10" ht="57.75" customHeight="1" x14ac:dyDescent="0.15">
      <c r="B48" s="14"/>
      <c r="C48" s="1238" t="s">
        <v>4</v>
      </c>
      <c r="D48" s="1238"/>
      <c r="E48" s="1239"/>
      <c r="F48" s="15">
        <v>3.03</v>
      </c>
      <c r="G48" s="16">
        <v>3.87</v>
      </c>
      <c r="H48" s="16">
        <v>5.69</v>
      </c>
      <c r="I48" s="16">
        <v>2.73</v>
      </c>
      <c r="J48" s="17">
        <v>1.94</v>
      </c>
    </row>
    <row r="49" spans="2:10" ht="57.75" customHeight="1" thickBot="1" x14ac:dyDescent="0.2">
      <c r="B49" s="18"/>
      <c r="C49" s="1240" t="s">
        <v>5</v>
      </c>
      <c r="D49" s="1240"/>
      <c r="E49" s="1241"/>
      <c r="F49" s="19" t="s">
        <v>558</v>
      </c>
      <c r="G49" s="20" t="s">
        <v>559</v>
      </c>
      <c r="H49" s="20" t="s">
        <v>560</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9Gx0lmZsM+pP5irqdgs7y8829v/lLQgb8kFejPf9+PKphzbIBz/QM2RvQX4/+QYeJt2O6WjlWBNnPEZg5w3g==" saltValue="YGjC4jHVrV1UxJ5I/z2U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2020-09-17T06:38:19Z</cp:lastPrinted>
  <dcterms:created xsi:type="dcterms:W3CDTF">2020-02-10T02:27:44Z</dcterms:created>
  <dcterms:modified xsi:type="dcterms:W3CDTF">2020-09-23T02:25:12Z</dcterms:modified>
  <cp:category/>
</cp:coreProperties>
</file>