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02 石巻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alcChain>
</file>

<file path=xl/sharedStrings.xml><?xml version="1.0" encoding="utf-8"?>
<sst xmlns="http://schemas.openxmlformats.org/spreadsheetml/2006/main" count="1149" uniqueCount="623">
  <si>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</si>
  <si>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</si>
  <si>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</si>
  <si>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</si>
  <si>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</si>
  <si>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</si>
  <si>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</si>
  <si>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</si>
  <si>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</si>
  <si>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</si>
  <si>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</si>
  <si>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</si>
  <si>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</si>
  <si>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</si>
  <si>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</si>
  <si>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</si>
  <si>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</si>
  <si>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</si>
  <si>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</si>
  <si>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</si>
  <si>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</si>
  <si>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</si>
  <si>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</si>
  <si>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</si>
  <si>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</si>
  <si>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</si>
  <si>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</si>
  <si>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</si>
  <si>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</si>
  <si>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</si>
  <si>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</si>
  <si>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</si>
  <si>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</si>
  <si>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</si>
  <si>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</si>
  <si>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</si>
  <si>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</si>
  <si>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</si>
  <si>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</si>
  <si>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</si>
  <si>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</si>
  <si>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</si>
  <si>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</si>
  <si>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</si>
  <si>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</si>
  <si>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</si>
  <si>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</si>
  <si>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</si>
  <si>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</si>
  <si>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</si>
  <si>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</si>
  <si>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</si>
  <si>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</si>
  <si>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</si>
  <si>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</si>
  <si>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</si>
  <si>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</si>
  <si>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</si>
  <si>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</si>
  <si>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</si>
  <si>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</si>
  <si>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</si>
  <si>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</si>
  <si>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</si>
  <si>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</si>
  <si>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</si>
  <si>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</si>
  <si>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</si>
  <si>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</si>
  <si>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</si>
  <si>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</si>
  <si>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</si>
  <si>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</si>
  <si>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</si>
  <si>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</si>
  <si>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</si>
  <si>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</si>
  <si>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</si>
  <si>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</si>
  <si>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</si>
  <si>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</si>
  <si>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</si>
  <si>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</si>
  <si>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</si>
  <si>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</si>
  <si>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</si>
  <si>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</si>
  <si>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</si>
  <si>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</si>
  <si>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</si>
  <si>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</si>
  <si>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</si>
  <si>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</si>
  <si>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</si>
  <si>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</si>
  <si>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</si>
  <si>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</si>
  <si>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</si>
  <si>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</si>
  <si>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</si>
  <si>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</si>
  <si>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</si>
  <si>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</si>
  <si>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</si>
  <si>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</si>
  <si>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</si>
  <si>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</si>
  <si>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</si>
  <si>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</si>
  <si>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</si>
  <si>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</si>
  <si>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</si>
  <si>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</si>
  <si>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</si>
  <si>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</si>
  <si>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</si>
  <si>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</si>
  <si>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</si>
  <si>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</si>
  <si>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</si>
  <si>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</si>
  <si>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</si>
  <si>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</si>
  <si>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</si>
  <si>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</si>
  <si>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</si>
  <si>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</si>
  <si>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</si>
  <si>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</si>
  <si>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</si>
  <si>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</si>
  <si>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</si>
  <si>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</si>
  <si>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</si>
  <si>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</si>
  <si>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</si>
  <si>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</si>
  <si>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</si>
  <si>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</si>
  <si>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</si>
  <si>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</si>
  <si>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</si>
  <si>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</si>
  <si>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</si>
  <si>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</si>
  <si>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</si>
  <si>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</si>
  <si>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</si>
  <si>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</si>
  <si>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</si>
  <si>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</si>
  <si>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</si>
  <si>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</si>
  <si>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</si>
  <si>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</si>
  <si>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</si>
  <si>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</si>
  <si>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</si>
  <si>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</si>
  <si>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</si>
  <si>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</si>
  <si>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</si>
  <si>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</si>
  <si>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</si>
  <si>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</si>
  <si>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</si>
  <si>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</si>
  <si>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</si>
  <si>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</si>
  <si>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</si>
  <si>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</si>
  <si>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</si>
  <si>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</si>
  <si>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</si>
  <si>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</si>
  <si>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</si>
  <si>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</si>
  <si>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</si>
  <si>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</si>
  <si>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</si>
  <si>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</si>
  <si>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</si>
  <si>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</si>
  <si>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</si>
  <si>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</si>
  <si>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</si>
  <si>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</si>
  <si>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</si>
  <si>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</si>
  <si>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</si>
  <si>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</si>
  <si>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</si>
  <si>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</si>
  <si>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</si>
  <si>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</si>
  <si>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</si>
  <si>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</si>
  <si>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</si>
  <si>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</si>
  <si>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</si>
  <si>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</si>
  <si>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</si>
  <si>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</si>
  <si>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</si>
  <si>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</si>
  <si>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</si>
  <si>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</si>
  <si>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</si>
  <si>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</si>
  <si>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</si>
  <si>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</si>
  <si>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</si>
  <si>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</si>
  <si>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</si>
  <si>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</si>
  <si>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宮城県石巻市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</si>
  <si>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</si>
  <si>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</si>
  <si>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</si>
  <si>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</si>
  <si>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</si>
  <si>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</si>
  <si>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</si>
  <si>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</si>
  <si>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</si>
  <si>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</si>
  <si>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</si>
  <si>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</si>
  <si>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</si>
  <si>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</si>
  <si>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</si>
  <si>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</si>
  <si>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</si>
  <si>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</si>
  <si>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</si>
  <si>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</si>
  <si>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</si>
  <si>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</si>
  <si>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</si>
  <si>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</si>
  <si>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</si>
  <si>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</si>
  <si>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</si>
  <si>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</si>
  <si>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</si>
  <si>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</si>
  <si>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</si>
  <si>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</si>
  <si>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</si>
  <si>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</si>
  <si>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</si>
  <si>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</si>
  <si>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</si>
  <si>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</si>
  <si>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</si>
  <si>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</si>
  <si>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</si>
  <si>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</si>
  <si>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</si>
  <si>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</si>
  <si>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</si>
  <si>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</si>
  <si>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</si>
  <si>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</si>
  <si>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</si>
  <si>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</si>
  <si>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</si>
  <si>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</si>
  <si>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</si>
  <si>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</si>
  <si>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</si>
  <si>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</si>
  <si>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</si>
  <si>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</si>
  <si>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</si>
  <si>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</si>
  <si>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</si>
  <si>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</si>
  <si>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</si>
  <si>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</si>
  <si>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</si>
  <si>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</si>
  <si>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</si>
  <si>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</si>
  <si>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</si>
  <si>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</si>
  <si>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</si>
  <si>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</si>
  <si>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</si>
  <si>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</si>
  <si>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</si>
  <si>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</si>
  <si>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</si>
  <si>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</si>
  <si>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</si>
  <si>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</si>
  <si>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</si>
  <si>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</si>
  <si>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</si>
  <si>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</si>
  <si>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</si>
  <si>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</si>
  <si>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</si>
  <si>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</si>
  <si>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</si>
  <si>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</si>
  <si>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</si>
  <si>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</si>
  <si>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</si>
  <si>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</si>
  <si>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</si>
  <si>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</si>
  <si>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</si>
  <si>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</si>
  <si>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</si>
  <si>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</si>
  <si>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</si>
  <si>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</si>
  <si>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</si>
  <si>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</si>
  <si>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</si>
  <si>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</si>
  <si>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</si>
  <si>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</si>
  <si>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</si>
  <si>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</si>
  <si>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</si>
  <si>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</si>
  <si>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</si>
  <si>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</si>
  <si>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</si>
  <si>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</si>
  <si>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</si>
  <si>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</si>
  <si>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</si>
  <si>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</si>
  <si>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</si>
  <si>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</si>
  <si>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</si>
  <si>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</si>
  <si>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</si>
  <si>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</si>
  <si>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</si>
  <si>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</si>
  <si>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</si>
  <si>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</si>
  <si>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</si>
  <si>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</si>
  <si>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</si>
  <si>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</si>
  <si>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</si>
  <si>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</si>
  <si>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</si>
  <si>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</si>
  <si>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</si>
  <si>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</si>
  <si>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</si>
  <si>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</si>
  <si>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</si>
  <si>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</si>
  <si>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</si>
  <si>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</si>
  <si>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</si>
  <si>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</si>
  <si>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</si>
  <si>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</si>
  <si>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</si>
  <si>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宮城県石巻市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</si>
  <si>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</si>
  <si>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</si>
  <si>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</si>
  <si>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</si>
  <si>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</si>
  <si>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</si>
  <si>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</si>
  <si>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</si>
  <si>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</si>
  <si>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</si>
  <si>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</si>
  <si>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</si>
  <si>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</si>
  <si>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</si>
  <si>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</si>
  <si>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</si>
  <si>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</si>
  <si>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</si>
  <si>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</si>
  <si>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</si>
  <si>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石巻市土地取得特別会計</t>
    <phoneticPr fontId="5"/>
  </si>
  <si>
    <t>石巻市市街地開発事業特別会計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</si>
  <si>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</si>
  <si>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</si>
  <si>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</si>
  <si>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</si>
  <si>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</si>
  <si>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</si>
  <si>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</si>
  <si>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</si>
  <si>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</si>
  <si>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</si>
  <si>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</si>
  <si>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</si>
  <si>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</si>
  <si>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石巻市国民健康保険事業特別会計</t>
    <phoneticPr fontId="5"/>
  </si>
  <si>
    <t>石巻市後期高齢者医療特別会計</t>
    <phoneticPr fontId="5"/>
  </si>
  <si>
    <t>石巻市介護保険事業特別会計</t>
    <phoneticPr fontId="5"/>
  </si>
  <si>
    <t>石巻市病院事業会計</t>
    <phoneticPr fontId="5"/>
  </si>
  <si>
    <t>法適用企業</t>
    <phoneticPr fontId="5"/>
  </si>
  <si>
    <t>石巻市水産物地方卸売市場事業特別会計</t>
    <phoneticPr fontId="5"/>
  </si>
  <si>
    <t>法非適用企業</t>
    <phoneticPr fontId="5"/>
  </si>
  <si>
    <t>石巻市下水道事業特別会計</t>
    <phoneticPr fontId="5"/>
  </si>
  <si>
    <t>法非適用企業</t>
    <phoneticPr fontId="5"/>
  </si>
  <si>
    <t>石巻市漁業集落排水事業特別会計</t>
    <phoneticPr fontId="5"/>
  </si>
  <si>
    <t>石巻市農業集落排水事業特別会計</t>
    <phoneticPr fontId="5"/>
  </si>
  <si>
    <t>法非適用企業</t>
    <phoneticPr fontId="5"/>
  </si>
  <si>
    <t>石巻市浄化槽整備事業特別会計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</si>
  <si>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</si>
  <si>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</si>
  <si>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</si>
  <si>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</si>
  <si>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</si>
  <si>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</si>
  <si>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</si>
  <si>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</si>
  <si>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</si>
  <si>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</si>
  <si>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</si>
  <si>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</si>
  <si>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</si>
  <si>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</si>
  <si>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</si>
  <si>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</si>
  <si>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</si>
  <si>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</si>
  <si>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</si>
  <si>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</si>
  <si>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</si>
  <si>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</si>
  <si>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</si>
  <si>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</si>
  <si>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</si>
  <si>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</si>
  <si>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</si>
  <si>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</si>
  <si>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</si>
  <si>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</si>
  <si>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</si>
  <si>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</si>
  <si>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</si>
  <si>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</si>
  <si>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</si>
  <si>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</si>
  <si>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</si>
  <si>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</si>
  <si>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</si>
  <si>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</si>
  <si>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</si>
  <si>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</si>
  <si>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</si>
  <si>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</si>
  <si>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</si>
  <si>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</si>
  <si>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</si>
  <si>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</si>
  <si>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</si>
  <si>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</si>
  <si>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</si>
  <si>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</si>
  <si>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</si>
  <si>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</si>
  <si>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</si>
  <si>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</si>
  <si>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</si>
  <si>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</si>
  <si>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</si>
  <si>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</si>
  <si>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</si>
  <si>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</si>
  <si>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石巻市下水道事業特別会計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</si>
  <si>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</si>
  <si>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</si>
  <si>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</si>
  <si>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石巻市農業集落排水事業特別会計</t>
    <phoneticPr fontId="5"/>
  </si>
  <si>
    <t>(Ｆ)</t>
    <phoneticPr fontId="5"/>
  </si>
  <si>
    <t>石巻市水産物地方卸売市場事業特別会計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</si>
  <si>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</si>
  <si>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</si>
  <si>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</si>
  <si>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</si>
  <si>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</si>
  <si>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</si>
  <si>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</si>
  <si>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</si>
  <si>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</si>
  <si>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</si>
  <si>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</si>
  <si>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</si>
  <si>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</si>
  <si>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</si>
  <si>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</si>
  <si>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</si>
  <si>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</si>
  <si>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</si>
  <si>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</si>
  <si>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</si>
  <si>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</si>
  <si>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</si>
  <si>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</si>
  <si>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</si>
  <si>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</si>
  <si>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</si>
  <si>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</si>
  <si>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</si>
  <si>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</si>
  <si>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</si>
  <si>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</si>
  <si>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</si>
  <si>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</si>
  <si>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</si>
  <si>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</si>
  <si>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</si>
  <si>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</si>
  <si>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</si>
  <si>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</si>
  <si>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</si>
  <si>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</si>
  <si>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</si>
  <si>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</si>
  <si>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</si>
  <si>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</si>
  <si>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</si>
  <si>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</si>
  <si>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</si>
  <si>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</si>
  <si>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</si>
  <si>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</si>
  <si>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</si>
  <si>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</si>
  <si>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</si>
  <si>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</si>
  <si>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</si>
  <si>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</si>
  <si>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</si>
  <si>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</si>
  <si>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</si>
  <si>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</si>
  <si>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</si>
  <si>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</si>
  <si>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</si>
  <si>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</si>
  <si>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</si>
  <si>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</si>
  <si>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</si>
  <si>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</si>
  <si>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</si>
  <si>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</si>
  <si>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</si>
  <si>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</si>
  <si>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</si>
  <si>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</si>
  <si>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</si>
  <si>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</si>
  <si>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</si>
  <si>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</si>
  <si>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</si>
  <si>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</si>
  <si>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</si>
  <si>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</si>
  <si>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</si>
  <si>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</si>
  <si>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5.32</t>
  </si>
  <si>
    <t>▲ 30.26</t>
  </si>
  <si>
    <t>▲ 6.09</t>
  </si>
  <si>
    <t>▲ 9.33</t>
  </si>
  <si>
    <t>一般会計</t>
  </si>
  <si>
    <t>石巻市介護保険事業特別会計</t>
  </si>
  <si>
    <t>石巻市市街地開発事業特別会計</t>
  </si>
  <si>
    <t>石巻市国民健康保険事業特別会計</t>
  </si>
  <si>
    <t>石巻市農業集落排水事業特別会計</t>
  </si>
  <si>
    <t>石巻市後期高齢者医療特別会計</t>
  </si>
  <si>
    <t>石巻市浄化槽整備事業特別会計</t>
  </si>
  <si>
    <t>石巻市漁業集落排水事業特別会計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</si>
  <si>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</si>
  <si>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</si>
  <si>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</si>
  <si>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</si>
  <si>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</si>
  <si>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</si>
  <si>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</si>
  <si>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</si>
  <si>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石巻地域高等教育事業団</t>
  </si>
  <si>
    <t>石巻市芸術文化振興財団</t>
  </si>
  <si>
    <t>石巻地区勤労者福祉サービスセンター</t>
  </si>
  <si>
    <t>網地島ライン</t>
  </si>
  <si>
    <t>街づくりまんぼう</t>
  </si>
  <si>
    <t>かほく・上品の郷</t>
  </si>
  <si>
    <t>おしかパブリックサービス</t>
  </si>
  <si>
    <t>慶長遣欧施設船協会</t>
    <rPh sb="0" eb="2">
      <t>ケイチョウ</t>
    </rPh>
    <rPh sb="2" eb="4">
      <t>ケンオウ</t>
    </rPh>
    <rPh sb="4" eb="6">
      <t>シセツ</t>
    </rPh>
    <rPh sb="6" eb="7">
      <t>セン</t>
    </rPh>
    <rPh sb="7" eb="9">
      <t>キョウカイ</t>
    </rPh>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</si>
  <si>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</si>
  <si>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</si>
  <si>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</si>
  <si>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</si>
  <si>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</si>
  <si>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</si>
  <si>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</si>
  <si>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東日本大震災復興交付金基金</t>
  </si>
  <si>
    <t>地域づくり基金</t>
  </si>
  <si>
    <t>市営住宅管理運営基金</t>
    <phoneticPr fontId="2"/>
  </si>
  <si>
    <t>震災復興基金</t>
    <phoneticPr fontId="2"/>
  </si>
  <si>
    <t>公共施設等整備基金</t>
    <rPh sb="0" eb="2">
      <t>コウキョウ</t>
    </rPh>
    <rPh sb="2" eb="4">
      <t>シセツ</t>
    </rPh>
    <rPh sb="4" eb="5">
      <t>トウ</t>
    </rPh>
    <rPh sb="5" eb="7">
      <t>セイビ</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</si>
  <si>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</si>
  <si>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</si>
  <si>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</si>
  <si>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</si>
  <si>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将来負担比率は年々減少しており、類似団体と比較して低い水準にある。また、有形固定資産減価償却率はほぼ横ばいではあるものの、類似団体と比較して低い水準にある。
主な要因としては、東日本大震災により被災した各種公共施設を新たに整備したことにより、減価償却開始後間もない施設が多いことが挙げられる。
また、復旧・復興事業で整備した施設の財源として、そのほとんどが地方債発行によらない方法により対応したことが、有形固定資産減価償却率と将来負担比率が共に低い水準で推移している要因の一つと考えられる。
</t>
    <rPh sb="0" eb="2">
      <t>ショウライ</t>
    </rPh>
    <rPh sb="2" eb="4">
      <t>フタン</t>
    </rPh>
    <rPh sb="4" eb="6">
      <t>ヒリツ</t>
    </rPh>
    <rPh sb="7" eb="9">
      <t>ネンネン</t>
    </rPh>
    <rPh sb="9" eb="11">
      <t>ゲンショウ</t>
    </rPh>
    <rPh sb="16" eb="18">
      <t>ルイジ</t>
    </rPh>
    <rPh sb="18" eb="20">
      <t>ダンタイ</t>
    </rPh>
    <rPh sb="21" eb="23">
      <t>ヒカク</t>
    </rPh>
    <rPh sb="25" eb="26">
      <t>ヒク</t>
    </rPh>
    <rPh sb="27" eb="29">
      <t>スイジュン</t>
    </rPh>
    <rPh sb="36" eb="38">
      <t>ユウケイ</t>
    </rPh>
    <rPh sb="38" eb="40">
      <t>コテイ</t>
    </rPh>
    <rPh sb="40" eb="42">
      <t>シサン</t>
    </rPh>
    <rPh sb="42" eb="44">
      <t>ゲンカ</t>
    </rPh>
    <rPh sb="44" eb="46">
      <t>ショウキャク</t>
    </rPh>
    <rPh sb="46" eb="47">
      <t>リツ</t>
    </rPh>
    <rPh sb="50" eb="51">
      <t>ヨコ</t>
    </rPh>
    <rPh sb="61" eb="63">
      <t>ルイジ</t>
    </rPh>
    <rPh sb="63" eb="65">
      <t>ダンタイ</t>
    </rPh>
    <rPh sb="66" eb="68">
      <t>ヒカク</t>
    </rPh>
    <rPh sb="70" eb="71">
      <t>ヒク</t>
    </rPh>
    <rPh sb="72" eb="74">
      <t>スイジュン</t>
    </rPh>
    <rPh sb="79" eb="80">
      <t>オモ</t>
    </rPh>
    <rPh sb="81" eb="83">
      <t>ヨウイン</t>
    </rPh>
    <rPh sb="88" eb="89">
      <t>ヒガシ</t>
    </rPh>
    <rPh sb="89" eb="91">
      <t>ニホン</t>
    </rPh>
    <rPh sb="150" eb="152">
      <t>フッキュウ</t>
    </rPh>
    <rPh sb="153" eb="155">
      <t>フッコウ</t>
    </rPh>
    <rPh sb="155" eb="157">
      <t>ジギョウ</t>
    </rPh>
    <rPh sb="158" eb="160">
      <t>セイビ</t>
    </rPh>
    <rPh sb="162" eb="164">
      <t>シセツ</t>
    </rPh>
    <rPh sb="165" eb="167">
      <t>ザイゲン</t>
    </rPh>
    <rPh sb="178" eb="180">
      <t>チホウ</t>
    </rPh>
    <rPh sb="180" eb="181">
      <t>サイ</t>
    </rPh>
    <rPh sb="181" eb="183">
      <t>ハッコウ</t>
    </rPh>
    <rPh sb="188" eb="190">
      <t>ホウホウ</t>
    </rPh>
    <rPh sb="193" eb="195">
      <t>タイオウ</t>
    </rPh>
    <rPh sb="201" eb="203">
      <t>ユウケイ</t>
    </rPh>
    <rPh sb="203" eb="205">
      <t>コテイ</t>
    </rPh>
    <rPh sb="205" eb="207">
      <t>シサン</t>
    </rPh>
    <rPh sb="207" eb="209">
      <t>ゲンカ</t>
    </rPh>
    <rPh sb="209" eb="211">
      <t>ショウキャク</t>
    </rPh>
    <rPh sb="211" eb="212">
      <t>リツ</t>
    </rPh>
    <rPh sb="213" eb="215">
      <t>ショウライ</t>
    </rPh>
    <rPh sb="215" eb="217">
      <t>フタン</t>
    </rPh>
    <rPh sb="217" eb="219">
      <t>ヒリツ</t>
    </rPh>
    <rPh sb="220" eb="221">
      <t>トモ</t>
    </rPh>
    <rPh sb="222" eb="223">
      <t>ヒク</t>
    </rPh>
    <rPh sb="224" eb="226">
      <t>スイジュン</t>
    </rPh>
    <rPh sb="227" eb="229">
      <t>スイイ</t>
    </rPh>
    <rPh sb="233" eb="235">
      <t>ヨウイン</t>
    </rPh>
    <rPh sb="236" eb="237">
      <t>ヒト</t>
    </rPh>
    <rPh sb="239" eb="240">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</si>
  <si>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</si>
  <si>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</si>
  <si>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</si>
  <si>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</si>
  <si>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</si>
  <si>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</si>
  <si>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将来負担比率は類似団体と比較して低いものの、実質公債費比率は類似団体と比較して高くなっているが、両比率ともに年々減少しており、健全な水準を維持している。
これは、地方債を発行する事業を厳選し毎年の新規発行額を抑制してきたほか、借換債を発行せずに予定を前倒しして地方債を償還したことなどによる成果である。
今後は、東日本大震災からの復興に向けて整備した災害公営住宅に係る公営住宅建設事業債の元金償還が本格化することにより、実質公債費比率の悪化が懸念されることから、これまで以上に公債費の適正化に取り組んでいく必要がある。</t>
    <rPh sb="0" eb="2">
      <t>ショウライ</t>
    </rPh>
    <rPh sb="2" eb="4">
      <t>フタン</t>
    </rPh>
    <rPh sb="4" eb="6">
      <t>ヒリツ</t>
    </rPh>
    <rPh sb="7" eb="9">
      <t>ルイジ</t>
    </rPh>
    <rPh sb="9" eb="11">
      <t>ダンタイ</t>
    </rPh>
    <rPh sb="12" eb="14">
      <t>ヒカク</t>
    </rPh>
    <rPh sb="16" eb="17">
      <t>ヒク</t>
    </rPh>
    <rPh sb="22" eb="24">
      <t>ジッシツ</t>
    </rPh>
    <rPh sb="24" eb="26">
      <t>コウサイ</t>
    </rPh>
    <rPh sb="26" eb="27">
      <t>ヒ</t>
    </rPh>
    <rPh sb="27" eb="29">
      <t>ヒリツ</t>
    </rPh>
    <rPh sb="30" eb="32">
      <t>ルイジ</t>
    </rPh>
    <rPh sb="32" eb="34">
      <t>ダンタイ</t>
    </rPh>
    <rPh sb="35" eb="37">
      <t>ヒカク</t>
    </rPh>
    <rPh sb="39" eb="40">
      <t>タカ</t>
    </rPh>
    <rPh sb="48" eb="49">
      <t>リョウ</t>
    </rPh>
    <rPh sb="49" eb="51">
      <t>ヒリツ</t>
    </rPh>
    <rPh sb="54" eb="56">
      <t>ネンネン</t>
    </rPh>
    <rPh sb="56" eb="58">
      <t>ゲンショウ</t>
    </rPh>
    <rPh sb="63" eb="65">
      <t>ケンゼン</t>
    </rPh>
    <rPh sb="66" eb="68">
      <t>スイジュン</t>
    </rPh>
    <rPh sb="69" eb="71">
      <t>イジ</t>
    </rPh>
    <rPh sb="81" eb="83">
      <t>チホウ</t>
    </rPh>
    <rPh sb="83" eb="84">
      <t>サイ</t>
    </rPh>
    <rPh sb="85" eb="87">
      <t>ハッコウ</t>
    </rPh>
    <rPh sb="89" eb="91">
      <t>ジギョウ</t>
    </rPh>
    <rPh sb="92" eb="94">
      <t>ゲンセン</t>
    </rPh>
    <rPh sb="95" eb="97">
      <t>マイトシ</t>
    </rPh>
    <rPh sb="98" eb="100">
      <t>シンキ</t>
    </rPh>
    <rPh sb="100" eb="102">
      <t>ハッコウ</t>
    </rPh>
    <rPh sb="102" eb="103">
      <t>ガク</t>
    </rPh>
    <rPh sb="104" eb="106">
      <t>ヨクセイ</t>
    </rPh>
    <rPh sb="113" eb="115">
      <t>カリカエ</t>
    </rPh>
    <rPh sb="115" eb="116">
      <t>サイ</t>
    </rPh>
    <rPh sb="117" eb="119">
      <t>ハッコウ</t>
    </rPh>
    <rPh sb="122" eb="124">
      <t>ヨテイ</t>
    </rPh>
    <rPh sb="125" eb="127">
      <t>マエダオ</t>
    </rPh>
    <rPh sb="130" eb="132">
      <t>チホウ</t>
    </rPh>
    <rPh sb="132" eb="133">
      <t>サイ</t>
    </rPh>
    <rPh sb="134" eb="136">
      <t>ショウカン</t>
    </rPh>
    <rPh sb="145" eb="147">
      <t>セイカ</t>
    </rPh>
    <rPh sb="152" eb="154">
      <t>コンゴ</t>
    </rPh>
    <rPh sb="156" eb="157">
      <t>ヒガシ</t>
    </rPh>
    <rPh sb="157" eb="159">
      <t>ニホン</t>
    </rPh>
    <rPh sb="159" eb="162">
      <t>ダイシンサイ</t>
    </rPh>
    <rPh sb="165" eb="167">
      <t>フッコウ</t>
    </rPh>
    <rPh sb="168" eb="169">
      <t>ム</t>
    </rPh>
    <rPh sb="171" eb="173">
      <t>セイビ</t>
    </rPh>
    <rPh sb="175" eb="177">
      <t>サイガイ</t>
    </rPh>
    <rPh sb="177" eb="179">
      <t>コウエイ</t>
    </rPh>
    <rPh sb="179" eb="181">
      <t>ジュウタク</t>
    </rPh>
    <rPh sb="182" eb="183">
      <t>カカ</t>
    </rPh>
    <rPh sb="184" eb="186">
      <t>コウエイ</t>
    </rPh>
    <rPh sb="186" eb="188">
      <t>ジュウタク</t>
    </rPh>
    <rPh sb="188" eb="190">
      <t>ケンセツ</t>
    </rPh>
    <rPh sb="190" eb="192">
      <t>ジギョウ</t>
    </rPh>
    <rPh sb="192" eb="193">
      <t>サイ</t>
    </rPh>
    <rPh sb="194" eb="196">
      <t>ガンキン</t>
    </rPh>
    <rPh sb="196" eb="198">
      <t>ショウカン</t>
    </rPh>
    <rPh sb="199" eb="201">
      <t>ホンカク</t>
    </rPh>
    <rPh sb="201" eb="202">
      <t>カ</t>
    </rPh>
    <rPh sb="210" eb="212">
      <t>ジッシツ</t>
    </rPh>
    <rPh sb="212" eb="214">
      <t>コウサイ</t>
    </rPh>
    <rPh sb="214" eb="215">
      <t>ヒ</t>
    </rPh>
    <rPh sb="215" eb="217">
      <t>ヒリツ</t>
    </rPh>
    <rPh sb="218" eb="220">
      <t>アッカ</t>
    </rPh>
    <rPh sb="221" eb="223">
      <t>ケネン</t>
    </rPh>
    <rPh sb="235" eb="237">
      <t>イジョウ</t>
    </rPh>
    <rPh sb="238" eb="240">
      <t>コウサイ</t>
    </rPh>
    <rPh sb="240" eb="241">
      <t>ヒ</t>
    </rPh>
    <rPh sb="242" eb="245">
      <t>テキセイカ</t>
    </rPh>
    <rPh sb="246" eb="247">
      <t>ト</t>
    </rPh>
    <rPh sb="248" eb="249">
      <t>ク</t>
    </rPh>
    <rPh sb="253" eb="25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</si>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</sst>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63257</c:v>
                </c:pt>
                <c:pt idx="2">
                  <c:v>52308</c:v>
                </c:pt>
                <c:pt idx="3">
                  <c:v>46402</c:v>
                </c:pt>
                <c:pt idx="4">
                  <c:v>66343</c:v>
                </c:pt>
              </c:numCache>
            </c:numRef>
          </c:val>
          <c:smooth val="0"/>
          <c:extLst>
            <c:ext xmlns:c16="http://schemas.microsoft.com/office/drawing/2014/chart" uri="{C3380CC4-5D6E-409C-BE32-E72D297353CC}">
              <c16:uniqueId val="{00000000-2C79-4D0B-99AA-5D78D9C868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758055</c:v>
                </c:pt>
                <c:pt idx="1">
                  <c:v>523042</c:v>
                </c:pt>
                <c:pt idx="2">
                  <c:v>415821</c:v>
                </c:pt>
                <c:pt idx="3">
                  <c:v>313301</c:v>
                </c:pt>
                <c:pt idx="4">
                  <c:v>305214</c:v>
                </c:pt>
              </c:numCache>
            </c:numRef>
          </c:val>
          <c:smooth val="0"/>
          <c:extLst>
            <c:ext xmlns:c16="http://schemas.microsoft.com/office/drawing/2014/chart" uri="{C3380CC4-5D6E-409C-BE32-E72D297353CC}">
              <c16:uniqueId val="{00000001-2C79-4D0B-99AA-5D78D9C868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25.39</c:v>
                </c:pt>
                <c:pt idx="1">
                  <c:v>32</c:v>
                </c:pt>
                <c:pt idx="2">
                  <c:v>19.05</c:v>
                </c:pt>
                <c:pt idx="3">
                  <c:v>20.16</c:v>
                </c:pt>
                <c:pt idx="4">
                  <c:v>10.67</c:v>
                </c:pt>
              </c:numCache>
            </c:numRef>
          </c:val>
          <c:extLst>
            <c:ext xmlns:c16="http://schemas.microsoft.com/office/drawing/2014/chart" uri="{C3380CC4-5D6E-409C-BE32-E72D297353CC}">
              <c16:uniqueId val="{00000000-C255-48FE-9D9D-9BCC856CC2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23.47</c:v>
                </c:pt>
                <c:pt idx="1">
                  <c:v>26.69</c:v>
                </c:pt>
                <c:pt idx="2">
                  <c:v>25.7</c:v>
                </c:pt>
                <c:pt idx="3">
                  <c:v>27.93</c:v>
                </c:pt>
                <c:pt idx="4">
                  <c:v>37.28</c:v>
                </c:pt>
              </c:numCache>
            </c:numRef>
          </c:val>
          <c:extLst>
            <c:ext xmlns:c16="http://schemas.microsoft.com/office/drawing/2014/chart" uri="{C3380CC4-5D6E-409C-BE32-E72D297353CC}">
              <c16:uniqueId val="{00000001-C255-48FE-9D9D-9BCC856CC2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3.14</c:v>
                </c:pt>
                <c:pt idx="1">
                  <c:v>-5.32</c:v>
                </c:pt>
                <c:pt idx="2">
                  <c:v>-30.26</c:v>
                </c:pt>
                <c:pt idx="3">
                  <c:v>-6.09</c:v>
                </c:pt>
                <c:pt idx="4">
                  <c:v>-9.33</c:v>
                </c:pt>
              </c:numCache>
            </c:numRef>
          </c:val>
          <c:smooth val="0"/>
          <c:extLst>
            <c:ext xmlns:c16="http://schemas.microsoft.com/office/drawing/2014/chart" uri="{C3380CC4-5D6E-409C-BE32-E72D297353CC}">
              <c16:uniqueId val="{00000002-C255-48FE-9D9D-9BCC856CC2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8.81</c:v>
                </c:pt>
                <c:pt idx="2">
                  <c:v>#N/A</c:v>
                </c:pt>
                <c:pt idx="3">
                  <c:v>4.3899999999999997</c:v>
                </c:pt>
                <c:pt idx="4">
                  <c:v>#N/A</c:v>
                </c:pt>
                <c:pt idx="5">
                  <c:v>0.67</c:v>
                </c:pt>
                <c:pt idx="6">
                  <c:v>#N/A</c:v>
                </c:pt>
                <c:pt idx="7">
                  <c:v>3.46</c:v>
                </c:pt>
                <c:pt idx="8">
                  <c:v>#N/A</c:v>
                </c:pt>
                <c:pt idx="9">
                  <c:v>0</c:v>
                </c:pt>
              </c:numCache>
            </c:numRef>
          </c:val>
          <c:extLst>
            <c:ext xmlns:c16="http://schemas.microsoft.com/office/drawing/2014/chart" uri="{C3380CC4-5D6E-409C-BE32-E72D297353CC}">
              <c16:uniqueId val="{00000000-9477-4BE2-BB3B-6876E781AD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77-4BE2-BB3B-6876E781AD20}"/>
            </c:ext>
          </c:extLst>
        </c:ser>
        <c:ser>
          <c:idx val="2"/>
          <c:order val="2"/>
          <c:tx>
            <c:strRef>
              <c:f>データシート!$A$29</c:f>
              <c:strCache>
                <c:ptCount val="1"/>
                <c:pt idx="0">
                  <c:v>石巻市漁業集落排水事業特別会計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477-4BE2-BB3B-6876E781AD20}"/>
            </c:ext>
          </c:extLst>
        </c:ser>
        <c:ser>
          <c:idx val="3"/>
          <c:order val="3"/>
          <c:tx>
            <c:strRef>
              <c:f>データシート!$A$30</c:f>
              <c:strCache>
                <c:ptCount val="1"/>
                <c:pt idx="0">
                  <c:v>石巻市浄化槽整備事業特別会計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477-4BE2-BB3B-6876E781AD20}"/>
            </c:ext>
          </c:extLst>
        </c:ser>
        <c:ser>
          <c:idx val="4"/>
          <c:order val="4"/>
          <c:tx>
            <c:strRef>
              <c:f>データシート!$A$31</c:f>
              <c:strCache>
                <c:ptCount val="1"/>
                <c:pt idx="0">
                  <c:v>石巻市後期高齢者医療特別会計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0.04</c:v>
                </c:pt>
                <c:pt idx="8">
                  <c:v>#N/A</c:v>
                </c:pt>
                <c:pt idx="9">
                  <c:v>0.03</c:v>
                </c:pt>
              </c:numCache>
            </c:numRef>
          </c:val>
          <c:extLst>
            <c:ext xmlns:c16="http://schemas.microsoft.com/office/drawing/2014/chart" uri="{C3380CC4-5D6E-409C-BE32-E72D297353CC}">
              <c16:uniqueId val="{00000004-9477-4BE2-BB3B-6876E781AD20}"/>
            </c:ext>
          </c:extLst>
        </c:ser>
        <c:ser>
          <c:idx val="5"/>
          <c:order val="5"/>
          <c:tx>
            <c:strRef>
              <c:f>データシート!$A$32</c:f>
              <c:strCache>
                <c:ptCount val="1"/>
                <c:pt idx="0">
                  <c:v>石巻市農業集落排水事業特別会計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0.04</c:v>
                </c:pt>
              </c:numCache>
            </c:numRef>
          </c:val>
          <c:extLst>
            <c:ext xmlns:c16="http://schemas.microsoft.com/office/drawing/2014/chart" uri="{C3380CC4-5D6E-409C-BE32-E72D297353CC}">
              <c16:uniqueId val="{00000005-9477-4BE2-BB3B-6876E781AD20}"/>
            </c:ext>
          </c:extLst>
        </c:ser>
        <c:ser>
          <c:idx val="6"/>
          <c:order val="6"/>
          <c:tx>
            <c:strRef>
              <c:f>データシート!$A$33</c:f>
              <c:strCache>
                <c:ptCount val="1"/>
                <c:pt idx="0">
                  <c:v>石巻市国民健康保険事業特別会計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0.23</c:v>
                </c:pt>
                <c:pt idx="4">
                  <c:v>#N/A</c:v>
                </c:pt>
                <c:pt idx="5">
                  <c:v>1.05</c:v>
                </c:pt>
                <c:pt idx="6">
                  <c:v>#N/A</c:v>
                </c:pt>
                <c:pt idx="7">
                  <c:v>0.01</c:v>
                </c:pt>
                <c:pt idx="8">
                  <c:v>#N/A</c:v>
                </c:pt>
                <c:pt idx="9">
                  <c:v>0.1</c:v>
                </c:pt>
              </c:numCache>
            </c:numRef>
          </c:val>
          <c:extLst>
            <c:ext xmlns:c16="http://schemas.microsoft.com/office/drawing/2014/chart" uri="{C3380CC4-5D6E-409C-BE32-E72D297353CC}">
              <c16:uniqueId val="{00000006-9477-4BE2-BB3B-6876E781AD20}"/>
            </c:ext>
          </c:extLst>
        </c:ser>
        <c:ser>
          <c:idx val="7"/>
          <c:order val="7"/>
          <c:tx>
            <c:strRef>
              <c:f>データシート!$A$34</c:f>
              <c:strCache>
                <c:ptCount val="1"/>
                <c:pt idx="0">
                  <c:v>石巻市市街地開発事業特別会計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7.12</c:v>
                </c:pt>
                <c:pt idx="2">
                  <c:v>#N/A</c:v>
                </c:pt>
                <c:pt idx="3">
                  <c:v>2.73</c:v>
                </c:pt>
                <c:pt idx="4">
                  <c:v>#N/A</c:v>
                </c:pt>
                <c:pt idx="5">
                  <c:v>0.96</c:v>
                </c:pt>
                <c:pt idx="6">
                  <c:v>#N/A</c:v>
                </c:pt>
                <c:pt idx="7">
                  <c:v>1.51</c:v>
                </c:pt>
                <c:pt idx="8">
                  <c:v>#N/A</c:v>
                </c:pt>
                <c:pt idx="9">
                  <c:v>0.5</c:v>
                </c:pt>
              </c:numCache>
            </c:numRef>
          </c:val>
          <c:extLst>
            <c:ext xmlns:c16="http://schemas.microsoft.com/office/drawing/2014/chart" uri="{C3380CC4-5D6E-409C-BE32-E72D297353CC}">
              <c16:uniqueId val="{00000007-9477-4BE2-BB3B-6876E781AD20}"/>
            </c:ext>
          </c:extLst>
        </c:ser>
        <c:ser>
          <c:idx val="8"/>
          <c:order val="8"/>
          <c:tx>
            <c:strRef>
              <c:f>データシート!$A$35</c:f>
              <c:strCache>
                <c:ptCount val="1"/>
                <c:pt idx="0">
                  <c:v>石巻市介護保険事業特別会計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0.88</c:v>
                </c:pt>
                <c:pt idx="2">
                  <c:v>#N/A</c:v>
                </c:pt>
                <c:pt idx="3">
                  <c:v>0.31</c:v>
                </c:pt>
                <c:pt idx="4">
                  <c:v>#N/A</c:v>
                </c:pt>
                <c:pt idx="5">
                  <c:v>0.01</c:v>
                </c:pt>
                <c:pt idx="6">
                  <c:v>#N/A</c:v>
                </c:pt>
                <c:pt idx="7">
                  <c:v>1.1599999999999999</c:v>
                </c:pt>
                <c:pt idx="8">
                  <c:v>#N/A</c:v>
                </c:pt>
                <c:pt idx="9">
                  <c:v>1.02</c:v>
                </c:pt>
              </c:numCache>
            </c:numRef>
          </c:val>
          <c:extLst>
            <c:ext xmlns:c16="http://schemas.microsoft.com/office/drawing/2014/chart" uri="{C3380CC4-5D6E-409C-BE32-E72D297353CC}">
              <c16:uniqueId val="{00000008-9477-4BE2-BB3B-6876E781AD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23.41</c:v>
                </c:pt>
                <c:pt idx="2">
                  <c:v>#N/A</c:v>
                </c:pt>
                <c:pt idx="3">
                  <c:v>29.34</c:v>
                </c:pt>
                <c:pt idx="4">
                  <c:v>#N/A</c:v>
                </c:pt>
                <c:pt idx="5">
                  <c:v>18.09</c:v>
                </c:pt>
                <c:pt idx="6">
                  <c:v>#N/A</c:v>
                </c:pt>
                <c:pt idx="7">
                  <c:v>18.7</c:v>
                </c:pt>
                <c:pt idx="8">
                  <c:v>#N/A</c:v>
                </c:pt>
                <c:pt idx="9">
                  <c:v>10.16</c:v>
                </c:pt>
              </c:numCache>
            </c:numRef>
          </c:val>
          <c:extLst>
            <c:ext xmlns:c16="http://schemas.microsoft.com/office/drawing/2014/chart" uri="{C3380CC4-5D6E-409C-BE32-E72D297353CC}">
              <c16:uniqueId val="{00000009-9477-4BE2-BB3B-6876E781AD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6899</c:v>
                </c:pt>
                <c:pt idx="5">
                  <c:v>7039</c:v>
                </c:pt>
                <c:pt idx="8">
                  <c:v>6838</c:v>
                </c:pt>
                <c:pt idx="11">
                  <c:v>6801</c:v>
                </c:pt>
                <c:pt idx="14">
                  <c:v>7302</c:v>
                </c:pt>
              </c:numCache>
            </c:numRef>
          </c:val>
          <c:extLst>
            <c:ext xmlns:c16="http://schemas.microsoft.com/office/drawing/2014/chart" uri="{C3380CC4-5D6E-409C-BE32-E72D297353CC}">
              <c16:uniqueId val="{00000000-1BAA-48EA-89D7-5E9A767B7E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AA-48EA-89D7-5E9A767B7E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5</c:v>
                </c:pt>
                <c:pt idx="12">
                  <c:v>13</c:v>
                </c:pt>
              </c:numCache>
            </c:numRef>
          </c:val>
          <c:extLst>
            <c:ext xmlns:c16="http://schemas.microsoft.com/office/drawing/2014/chart" uri="{C3380CC4-5D6E-409C-BE32-E72D297353CC}">
              <c16:uniqueId val="{00000002-1BAA-48EA-89D7-5E9A767B7E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706</c:v>
                </c:pt>
                <c:pt idx="3">
                  <c:v>671</c:v>
                </c:pt>
                <c:pt idx="6">
                  <c:v>517</c:v>
                </c:pt>
                <c:pt idx="9">
                  <c:v>453</c:v>
                </c:pt>
                <c:pt idx="12">
                  <c:v>359</c:v>
                </c:pt>
              </c:numCache>
            </c:numRef>
          </c:val>
          <c:extLst>
            <c:ext xmlns:c16="http://schemas.microsoft.com/office/drawing/2014/chart" uri="{C3380CC4-5D6E-409C-BE32-E72D297353CC}">
              <c16:uniqueId val="{00000003-1BAA-48EA-89D7-5E9A767B7E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3630</c:v>
                </c:pt>
                <c:pt idx="3">
                  <c:v>3138</c:v>
                </c:pt>
                <c:pt idx="6">
                  <c:v>3187</c:v>
                </c:pt>
                <c:pt idx="9">
                  <c:v>2833</c:v>
                </c:pt>
                <c:pt idx="12">
                  <c:v>3315</c:v>
                </c:pt>
              </c:numCache>
            </c:numRef>
          </c:val>
          <c:extLst>
            <c:ext xmlns:c16="http://schemas.microsoft.com/office/drawing/2014/chart" uri="{C3380CC4-5D6E-409C-BE32-E72D297353CC}">
              <c16:uniqueId val="{00000004-1BAA-48EA-89D7-5E9A767B7E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AA-48EA-89D7-5E9A767B7E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AA-48EA-89D7-5E9A767B7E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6691</c:v>
                </c:pt>
                <c:pt idx="3">
                  <c:v>6914</c:v>
                </c:pt>
                <c:pt idx="6">
                  <c:v>5931</c:v>
                </c:pt>
                <c:pt idx="9">
                  <c:v>6556</c:v>
                </c:pt>
                <c:pt idx="12">
                  <c:v>7005</c:v>
                </c:pt>
              </c:numCache>
            </c:numRef>
          </c:val>
          <c:extLst>
            <c:ext xmlns:c16="http://schemas.microsoft.com/office/drawing/2014/chart" uri="{C3380CC4-5D6E-409C-BE32-E72D297353CC}">
              <c16:uniqueId val="{00000007-1BAA-48EA-89D7-5E9A767B7E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4129</c:v>
                </c:pt>
                <c:pt idx="2">
                  <c:v>#N/A</c:v>
                </c:pt>
                <c:pt idx="3">
                  <c:v>#N/A</c:v>
                </c:pt>
                <c:pt idx="4">
                  <c:v>3685</c:v>
                </c:pt>
                <c:pt idx="5">
                  <c:v>#N/A</c:v>
                </c:pt>
                <c:pt idx="6">
                  <c:v>#N/A</c:v>
                </c:pt>
                <c:pt idx="7">
                  <c:v>2798</c:v>
                </c:pt>
                <c:pt idx="8">
                  <c:v>#N/A</c:v>
                </c:pt>
                <c:pt idx="9">
                  <c:v>#N/A</c:v>
                </c:pt>
                <c:pt idx="10">
                  <c:v>3046</c:v>
                </c:pt>
                <c:pt idx="11">
                  <c:v>#N/A</c:v>
                </c:pt>
                <c:pt idx="12">
                  <c:v>#N/A</c:v>
                </c:pt>
                <c:pt idx="13">
                  <c:v>3390</c:v>
                </c:pt>
                <c:pt idx="14">
                  <c:v>#N/A</c:v>
                </c:pt>
              </c:numCache>
            </c:numRef>
          </c:val>
          <c:smooth val="0"/>
          <c:extLst>
            <c:ext xmlns:c16="http://schemas.microsoft.com/office/drawing/2014/chart" uri="{C3380CC4-5D6E-409C-BE32-E72D297353CC}">
              <c16:uniqueId val="{00000008-1BAA-48EA-89D7-5E9A767B7E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70312</c:v>
                </c:pt>
                <c:pt idx="5">
                  <c:v>70565</c:v>
                </c:pt>
                <c:pt idx="8">
                  <c:v>70041</c:v>
                </c:pt>
                <c:pt idx="11">
                  <c:v>70082</c:v>
                </c:pt>
                <c:pt idx="14">
                  <c:v>72070</c:v>
                </c:pt>
              </c:numCache>
            </c:numRef>
          </c:val>
          <c:extLst>
            <c:ext xmlns:c16="http://schemas.microsoft.com/office/drawing/2014/chart" uri="{C3380CC4-5D6E-409C-BE32-E72D297353CC}">
              <c16:uniqueId val="{00000000-8FA4-4306-BD14-D157108533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17344</c:v>
                </c:pt>
                <c:pt idx="5">
                  <c:v>20436</c:v>
                </c:pt>
                <c:pt idx="8">
                  <c:v>24257</c:v>
                </c:pt>
                <c:pt idx="11">
                  <c:v>23439</c:v>
                </c:pt>
                <c:pt idx="14">
                  <c:v>21866</c:v>
                </c:pt>
              </c:numCache>
            </c:numRef>
          </c:val>
          <c:extLst>
            <c:ext xmlns:c16="http://schemas.microsoft.com/office/drawing/2014/chart" uri="{C3380CC4-5D6E-409C-BE32-E72D297353CC}">
              <c16:uniqueId val="{00000001-8FA4-4306-BD14-D157108533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29823</c:v>
                </c:pt>
                <c:pt idx="5">
                  <c:v>32734</c:v>
                </c:pt>
                <c:pt idx="8">
                  <c:v>35862</c:v>
                </c:pt>
                <c:pt idx="11">
                  <c:v>39447</c:v>
                </c:pt>
                <c:pt idx="14">
                  <c:v>45749</c:v>
                </c:pt>
              </c:numCache>
            </c:numRef>
          </c:val>
          <c:extLst>
            <c:ext xmlns:c16="http://schemas.microsoft.com/office/drawing/2014/chart" uri="{C3380CC4-5D6E-409C-BE32-E72D297353CC}">
              <c16:uniqueId val="{00000002-8FA4-4306-BD14-D157108533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4-4306-BD14-D157108533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A4-4306-BD14-D157108533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67</c:v>
                </c:pt>
                <c:pt idx="3">
                  <c:v>103</c:v>
                </c:pt>
                <c:pt idx="6">
                  <c:v>87</c:v>
                </c:pt>
                <c:pt idx="9">
                  <c:v>77</c:v>
                </c:pt>
                <c:pt idx="12">
                  <c:v>46</c:v>
                </c:pt>
              </c:numCache>
            </c:numRef>
          </c:val>
          <c:extLst>
            <c:ext xmlns:c16="http://schemas.microsoft.com/office/drawing/2014/chart" uri="{C3380CC4-5D6E-409C-BE32-E72D297353CC}">
              <c16:uniqueId val="{00000005-8FA4-4306-BD14-D157108533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10450</c:v>
                </c:pt>
                <c:pt idx="3">
                  <c:v>9892</c:v>
                </c:pt>
                <c:pt idx="6">
                  <c:v>9527</c:v>
                </c:pt>
                <c:pt idx="9">
                  <c:v>9149</c:v>
                </c:pt>
                <c:pt idx="12">
                  <c:v>9009</c:v>
                </c:pt>
              </c:numCache>
            </c:numRef>
          </c:val>
          <c:extLst>
            <c:ext xmlns:c16="http://schemas.microsoft.com/office/drawing/2014/chart" uri="{C3380CC4-5D6E-409C-BE32-E72D297353CC}">
              <c16:uniqueId val="{00000006-8FA4-4306-BD14-D157108533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3574</c:v>
                </c:pt>
                <c:pt idx="3">
                  <c:v>3006</c:v>
                </c:pt>
                <c:pt idx="6">
                  <c:v>2664</c:v>
                </c:pt>
                <c:pt idx="9">
                  <c:v>2389</c:v>
                </c:pt>
                <c:pt idx="12">
                  <c:v>2225</c:v>
                </c:pt>
              </c:numCache>
            </c:numRef>
          </c:val>
          <c:extLst>
            <c:ext xmlns:c16="http://schemas.microsoft.com/office/drawing/2014/chart" uri="{C3380CC4-5D6E-409C-BE32-E72D297353CC}">
              <c16:uniqueId val="{00000007-8FA4-4306-BD14-D157108533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47405</c:v>
                </c:pt>
                <c:pt idx="3">
                  <c:v>44072</c:v>
                </c:pt>
                <c:pt idx="6">
                  <c:v>43038</c:v>
                </c:pt>
                <c:pt idx="9">
                  <c:v>37848</c:v>
                </c:pt>
                <c:pt idx="12">
                  <c:v>37858</c:v>
                </c:pt>
              </c:numCache>
            </c:numRef>
          </c:val>
          <c:extLst>
            <c:ext xmlns:c16="http://schemas.microsoft.com/office/drawing/2014/chart" uri="{C3380CC4-5D6E-409C-BE32-E72D297353CC}">
              <c16:uniqueId val="{00000008-8FA4-4306-BD14-D157108533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A4-4306-BD14-D157108533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73147</c:v>
                </c:pt>
                <c:pt idx="3">
                  <c:v>75143</c:v>
                </c:pt>
                <c:pt idx="6">
                  <c:v>77221</c:v>
                </c:pt>
                <c:pt idx="9">
                  <c:v>77322</c:v>
                </c:pt>
                <c:pt idx="12">
                  <c:v>80262</c:v>
                </c:pt>
              </c:numCache>
            </c:numRef>
          </c:val>
          <c:extLst>
            <c:ext xmlns:c16="http://schemas.microsoft.com/office/drawing/2014/chart" uri="{C3380CC4-5D6E-409C-BE32-E72D297353CC}">
              <c16:uniqueId val="{0000000A-8FA4-4306-BD14-D157108533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17164</c:v>
                </c:pt>
                <c:pt idx="2">
                  <c:v>#N/A</c:v>
                </c:pt>
                <c:pt idx="3">
                  <c:v>#N/A</c:v>
                </c:pt>
                <c:pt idx="4">
                  <c:v>8481</c:v>
                </c:pt>
                <c:pt idx="5">
                  <c:v>#N/A</c:v>
                </c:pt>
                <c:pt idx="6">
                  <c:v>#N/A</c:v>
                </c:pt>
                <c:pt idx="7">
                  <c:v>2377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A4-4306-BD14-D157108533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10105</c:v>
                </c:pt>
                <c:pt idx="1">
                  <c:v>10983</c:v>
                </c:pt>
                <c:pt idx="2">
                  <c:v>14772</c:v>
                </c:pt>
              </c:numCache>
            </c:numRef>
          </c:val>
          <c:extLst>
            <c:ext xmlns:c16="http://schemas.microsoft.com/office/drawing/2014/chart" uri="{C3380CC4-5D6E-409C-BE32-E72D297353CC}">
              <c16:uniqueId val="{00000000-4BCE-4D4B-A544-1DA9706672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3762</c:v>
                </c:pt>
                <c:pt idx="1">
                  <c:v>2814</c:v>
                </c:pt>
                <c:pt idx="2">
                  <c:v>3161</c:v>
                </c:pt>
              </c:numCache>
            </c:numRef>
          </c:val>
          <c:extLst>
            <c:ext xmlns:c16="http://schemas.microsoft.com/office/drawing/2014/chart" uri="{C3380CC4-5D6E-409C-BE32-E72D297353CC}">
              <c16:uniqueId val="{00000001-4BCE-4D4B-A544-1DA9706672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117581</c:v>
                </c:pt>
                <c:pt idx="1">
                  <c:v>109345</c:v>
                </c:pt>
                <c:pt idx="2">
                  <c:v>111575</c:v>
                </c:pt>
              </c:numCache>
            </c:numRef>
          </c:val>
          <c:extLst>
            <c:ext xmlns:c16="http://schemas.microsoft.com/office/drawing/2014/chart" uri="{C3380CC4-5D6E-409C-BE32-E72D297353CC}">
              <c16:uniqueId val="{00000002-4BCE-4D4B-A544-1DA9706672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{BBD1C260-C00B-49D4-91EB-C88F06EB999A}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663-47BF-B718-AEA343C7C2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{30F8D264-989C-475B-A1BB-195E3741226B}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63-47BF-B718-AEA343C7C2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{98535F8E-0B4D-45A4-92A8-30E22EA8A97C}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63-47BF-B718-AEA343C7C2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{BD7FBCC6-6930-4475-908C-05F88590F275}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63-47BF-B718-AEA343C7C2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{951AF2AB-7FF8-4224-A7A9-3086DCC52820}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63-47BF-B718-AEA343C7C271}"/>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{B5DB3684-A0D9-40F5-BE30-D3BE61A02CE8}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663-47BF-B718-AEA343C7C271}"/>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{FE4E123E-31DD-44D7-9D67-5BDB2F64E02B}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663-47BF-B718-AEA343C7C27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{84D36249-A836-4D5A-BDD1-3B6F960A6A72}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663-47BF-B718-AEA343C7C27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{37F5FEF5-6E1F-49B4-927C-5587C0421BC0}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663-47BF-B718-AEA343C7C2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c:v>
                </c:pt>
                <c:pt idx="16">
                  <c:v>55.5</c:v>
                </c:pt>
                <c:pt idx="24">
                  <c:v>56.6</c:v>
                </c:pt>
                <c:pt idx="32">
                  <c:v>54.6</c:v>
                </c:pt>
              </c:numCache>
            </c:numRef>
          </c:xVal>
          <c:yVal>
            <c:numRef>
              <c:f>公会計指標分析・財政指標組合せ分析表!$BP$51:$DC$51</c:f>
              <c:numCache>
                <c:formatCode>#,##0.0;"▲ "#,##0.0</c:formatCode>
                <c:ptCount val="40"/>
                <c:pt idx="8">
                  <c:v>25.1</c:v>
                </c:pt>
                <c:pt idx="16">
                  <c:v>7.1</c:v>
                </c:pt>
              </c:numCache>
            </c:numRef>
          </c:yVal>
          <c:smooth val="0"/>
          <c:extLst>
            <c:ext xmlns:c16="http://schemas.microsoft.com/office/drawing/2014/chart" uri="{C3380CC4-5D6E-409C-BE32-E72D297353CC}">
              <c16:uniqueId val="{00000009-2663-47BF-B718-AEA343C7C2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{1655D19A-8D23-4C18-806A-E2BFE0445967}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663-47BF-B718-AEA343C7C2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{8EEACBED-2EE3-409B-BE6B-374C847F352E}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63-47BF-B718-AEA343C7C2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{86CF0825-ADB3-4E3D-8D68-0B757D8EC613}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63-47BF-B718-AEA343C7C2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{B6D8B813-F658-4D66-9EF0-639F12842FC9}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63-47BF-B718-AEA343C7C2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{C0ABB4F0-31DC-476F-A962-5ED3F2B5D677}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63-47BF-B718-AEA343C7C27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{4284A413-DF34-49DD-9C5B-EF05C61718E8}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663-47BF-B718-AEA343C7C27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{0F813A6B-F666-4726-B519-73C06A7111CA}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663-47BF-B718-AEA343C7C27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{B7EAF73F-0A4C-4028-89A0-8D72721D3741}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663-47BF-B718-AEA343C7C27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{576561E1-820B-45C7-BFB7-5BADD58E08A0}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663-47BF-B718-AEA343C7C2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2663-47BF-B718-AEA343C7C271}"/>
            </c:ext>
          </c:extLst>
        </c:ser>
        <c:dLbls>
          <c:showLegendKey val="0"/>
          <c:showVal val="1"/>
          <c:showCatName val="0"/>
          <c:showSerName val="0"/>
          <c:showPercent val="0"/>
          <c:showBubbleSize val="0"/>
        </c:dLbls>
        <c:axId val="46179840"/>
        <c:axId val="46181760"/>
      </c:scatterChart>
      <c:valAx>
        <c:axId val="46179840"/>
        <c:scaling>
          <c:orientation val="minMax"/>
          <c:max val="60.7"/>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{3EDEC97C-DA62-49DA-AFA3-FDD35C2D336A}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468-44D3-BA66-AAEB943DE4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{F850B71D-FCCE-4399-A2F2-E8D5ECF243DD}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68-44D3-BA66-AAEB943DE4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{DDE5F1AC-1029-41BC-97C4-4E057C11B0B0}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68-44D3-BA66-AAEB943DE4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{DDBAD208-091E-42BA-9332-79128F2977B5}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68-44D3-BA66-AAEB943DE4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{02021138-894A-41FB-B478-973068016EF0}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68-44D3-BA66-AAEB943DE4D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{D51E12ED-985A-4EB6-B699-D50EBABB9E4C}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468-44D3-BA66-AAEB943DE4D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{BBB711D6-C656-4576-B0CE-14C97CFF0449}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468-44D3-BA66-AAEB943DE4D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{02D40C93-5025-4306-B8FB-2EB8E093E1F6}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468-44D3-BA66-AAEB943DE4D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{7E8E99FD-3BAB-40AE-A6F0-5C6432510255}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468-44D3-BA66-AAEB943DE4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13.4</c:v>
                </c:pt>
                <c:pt idx="16">
                  <c:v>10.3</c:v>
                </c:pt>
                <c:pt idx="24">
                  <c:v>9.5</c:v>
                </c:pt>
                <c:pt idx="32">
                  <c:v>9.3000000000000007</c:v>
                </c:pt>
              </c:numCache>
            </c:numRef>
          </c:xVal>
          <c:yVal>
            <c:numRef>
              <c:f>公会計指標分析・財政指標組合せ分析表!$BP$73:$DC$73</c:f>
              <c:numCache>
                <c:formatCode>#,##0.0;"▲ "#,##0.0</c:formatCode>
                <c:ptCount val="40"/>
                <c:pt idx="0">
                  <c:v>48.5</c:v>
                </c:pt>
                <c:pt idx="8">
                  <c:v>25.1</c:v>
                </c:pt>
                <c:pt idx="16">
                  <c:v>7.1</c:v>
                </c:pt>
              </c:numCache>
            </c:numRef>
          </c:yVal>
          <c:smooth val="0"/>
          <c:extLst>
            <c:ext xmlns:c16="http://schemas.microsoft.com/office/drawing/2014/chart" uri="{C3380CC4-5D6E-409C-BE32-E72D297353CC}">
              <c16:uniqueId val="{00000009-8468-44D3-BA66-AAEB943DE4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{7DCFCF54-6B41-48A7-B1D4-8C9B0DE2DBFA}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468-44D3-BA66-AAEB943DE4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{CD437C65-6651-4BC3-8317-CFECA13984E0}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68-44D3-BA66-AAEB943DE4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{A22C9B88-9E61-4CD3-8906-BDB993786253}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68-44D3-BA66-AAEB943DE4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{C868069A-902D-4B06-A101-369041569E6C}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68-44D3-BA66-AAEB943DE4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{B05A7005-7731-4496-8EC1-8E106C49319B}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68-44D3-BA66-AAEB943DE4D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{8377A983-AF41-4BB1-84DA-DBD689A68C87}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468-44D3-BA66-AAEB943DE4DC}"/>
                </c:ext>
              </c:extLst>
            </c:dLbl>
            <c:dLbl>
              <c:idx val="16"/>
              <c:layout>
                <c:manualLayout>
                  <c:x val="0"/>
                  <c:y val="-2.4097425383945688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{F21790AB-EE0D-4ECF-84D1-F6D834413825}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468-44D3-BA66-AAEB943DE4DC}"/>
                </c:ext>
              </c:extLst>
            </c:dLbl>
            <c:dLbl>
              <c:idx val="24"/>
              <c:layout>
                <c:manualLayout>
                  <c:x val="0"/>
                  <c:y val="-4.1119057583805796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{3191CFB3-E87B-4169-830E-A5C67BE2D9D8}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468-44D3-BA66-AAEB943DE4DC}"/>
                </c:ext>
              </c:extLst>
            </c:dLbl>
            <c:dLbl>
              <c:idx val="32"/>
              <c:layout>
                <c:manualLayout>
                  <c:x val="0"/>
                  <c:y val="6.5216482967750686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{FF81AC57-4D76-4CF6-88FC-FE6393E44858}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468-44D3-BA66-AAEB943DE4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5.9</c:v>
                </c:pt>
                <c:pt idx="16">
                  <c:v>5.3</c:v>
                </c:pt>
                <c:pt idx="24">
                  <c:v>5</c:v>
                </c:pt>
                <c:pt idx="32">
                  <c:v>5.0999999999999996</c:v>
                </c:pt>
              </c:numCache>
            </c:numRef>
          </c:xVal>
          <c:yVal>
            <c:numRef>
              <c:f>公会計指標分析・財政指標組合せ分析表!$BP$77:$DC$77</c:f>
              <c:numCache>
                <c:formatCode>#,##0.0;"▲ "#,##0.0</c:formatCode>
                <c:ptCount val="40"/>
                <c:pt idx="0">
                  <c:v>34.9</c:v>
                </c:pt>
                <c:pt idx="8">
                  <c:v>6.5</c:v>
                </c:pt>
                <c:pt idx="16">
                  <c:v>5.8</c:v>
                </c:pt>
                <c:pt idx="24">
                  <c:v>2.7</c:v>
                </c:pt>
                <c:pt idx="32">
                  <c:v>0.5</c:v>
                </c:pt>
              </c:numCache>
            </c:numRef>
          </c:yVal>
          <c:smooth val="0"/>
          <c:extLst>
            <c:ext xmlns:c16="http://schemas.microsoft.com/office/drawing/2014/chart" uri="{C3380CC4-5D6E-409C-BE32-E72D297353CC}">
              <c16:uniqueId val="{00000013-8468-44D3-BA66-AAEB943DE4DC}"/>
            </c:ext>
          </c:extLst>
        </c:ser>
        <c:dLbls>
          <c:showLegendKey val="0"/>
          <c:showVal val="1"/>
          <c:showCatName val="0"/>
          <c:showSerName val="0"/>
          <c:showPercent val="0"/>
          <c:showBubbleSize val="0"/>
        </c:dLbls>
        <c:axId val="84219776"/>
        <c:axId val="84234240"/>
      </c:scatterChart>
      <c:valAx>
        <c:axId val="84219776"/>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震災以降、極力償還を優先し借換えを控えてきていたこともあり、元利償還金は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年度借換債の発行を見送ったことにより、対前年度比で</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449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また、下水道特別会計の償還増に伴い、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となったことから、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は前年度比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となり、分子（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(A)-(B)</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この結果、単年度実質公債費比率は前年から上昇しているところである。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満期一括償還地方債の財源として積み立てた減債基金はなし。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地方債発行額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の一般会計ベース</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総額</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95.2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のうち、教育施設関係で</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億円ほど新規発行したことにより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億円ほど</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増加しており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、以前とした高い発行額となっている。地方債現在高としては約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億円の増加、公営企業債等繰入見込</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額も</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等により、将来負担額</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また、将来負担額から減ずることとなる充当可能基金額が増加（約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億円）したことにより、将来負担比率の分子としては、将来負担額</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を充当可能財源等（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）で賄うことが可能となり将来負担額はなくなっている。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本市においては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、復旧復興事業の進捗により基金繰入れが生じること及び</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復興事業における各種交付金の精算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により、今後基金残高の減少が見込まれる。今後とも、繰上償還や新規発行の抑制により、財政の健全化に努めていく。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宮城県石巻市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復興事業の財源となる、震災復興特別交付税を財政調整基金に積立したこと、財源確保された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復興交付金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を当該</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に積立した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基金総額が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億円増額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復旧・復興事業の財源として積み立てられている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その他特定目的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復旧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復興期間終了に向けて減少を続ける中で、財政調整基金現在高等を注視し、適切な基金の運用・管理に努めていくものとする。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東日本大震災復興交付金基金：復興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交付金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震災復興基金：復旧・復興事業</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市営住宅管理運営基金：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市営</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住宅の管理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・解体・大規模修繕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地域づくり基金：市民の連帯の強化及び均衡ある地域振興に資するための事業</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施設の統廃合・大規模修繕等</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復興交付金基金は積立金の増額により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億円の増、市営住宅管理運営基金も積立金の増額により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億円の増となったが、一方で、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復旧・復興事業の進捗に伴い震災復興基金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復興事業が完了することで、復興交付金基金等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の残高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皆減し、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基金残高は大幅に減少する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見通し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。今後も事業の目的に従い、計画的な基金の運用・管理に努めていくものとする。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復旧・復興事業に係る震災復興特別交付税の交付において、対前年比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億円の増加が生じたことなどにより、財政調整基金は対前年比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復旧・復興事業完了までの間は、震災復興特別交付税の精算が生じることとなり、今後は現年の交付額が減少し、過大算定分の返還額が大きくなることが予想される。震災後の新たな</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施設の維持管理経費増加等に対応するためにも、十分な財政調整機能が果たされるよう適切な基金の運用・管理に努めていくものとする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災害援護資金の令和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月県償還分を積立したことにより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億円の増、土地売払収入及び寄付金を積立したことにより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億円の増となった一方で、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災害援護資金の令和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月県償還分を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減となり、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対前年比約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復旧・復興事業に関係する債務の繰上げ償還の財源とすること等を検討し適切な基金管理に努めていくものとする。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有形固定資産減価償却率はほぼ横ばいではあるものの、類似団体と比較して低い水準にある。</a:t>
          </a:r>
        </a:p>
        <a:p>
          <a:r>
            <a:rPr kumimoji="1" lang="ja-JP" altLang="en-US" sz="1100">
              <a:latin typeface="ＭＳ Ｐゴシック" panose="020B0600070205080204" pitchFamily="50" charset="-128"/>
              <a:ea typeface="ＭＳ Ｐゴシック" panose="020B0600070205080204" pitchFamily="50" charset="-128"/>
            </a:rPr>
            <a:t>主な要因としては、東日本大震災により被災した各種公共施設を新たに整備したことにより、減価償却開始後間もない施設が多いことが挙げられる。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施設類型別で見た場合に有形固定資産減価償却率が低いものは、公営住宅１８．９％、児童館１９．５％、消防施設２１．２％、公民館２６．８％となっており、類似団体内で上位の数値となってい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0" name="直線コネクタ 5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1" name="テキスト ボックス 6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5" name="直線コネクタ 64"/>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6"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7" name="直線コネクタ 66"/>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8"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9" name="直線コネクタ 68"/>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0"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3" name="フローチャート: 判断 72"/>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77470</xdr:rowOff>
    </xdr:from>
    <xdr:to>
      <xdr:col>7</xdr:col>
      <xdr:colOff>187325</xdr:colOff>
      <xdr:row>31</xdr:row>
      <xdr:rowOff>7620</xdr:rowOff>
    </xdr:to>
    <xdr:sp macro="" textlink="">
      <xdr:nvSpPr>
        <xdr:cNvPr id="75" name="フローチャート: 判断 74"/>
        <xdr:cNvSpPr/>
      </xdr:nvSpPr>
      <xdr:spPr>
        <a:xfrm>
          <a:off x="1714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118110</xdr:rowOff>
    </xdr:from>
    <xdr:to>
      <xdr:col>23</xdr:col>
      <xdr:colOff>136525</xdr:colOff>
      <xdr:row>29</xdr:row>
      <xdr:rowOff>48260</xdr:rowOff>
    </xdr:to>
    <xdr:sp macro="" textlink="">
      <xdr:nvSpPr>
        <xdr:cNvPr id="81" name="楕円 80"/>
        <xdr:cNvSpPr/>
      </xdr:nvSpPr>
      <xdr:spPr>
        <a:xfrm>
          <a:off x="47117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140987</xdr:rowOff>
    </xdr:from>
    <xdr:ext cx="405111" cy="259045"/>
    <xdr:sp macro="" textlink="">
      <xdr:nvSpPr>
        <xdr:cNvPr id="82" name="有形固定資産減価償却率該当値テキスト"/>
        <xdr:cNvSpPr txBox="1"/>
      </xdr:nvSpPr>
      <xdr:spPr>
        <a:xfrm>
          <a:off x="48133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3" name="楕円 82"/>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105410</xdr:rowOff>
    </xdr:to>
    <xdr:cxnSp macro="">
      <xdr:nvCxnSpPr>
        <xdr:cNvPr id="84" name="直線コネクタ 83"/>
        <xdr:cNvCxnSpPr/>
      </xdr:nvCxnSpPr>
      <xdr:spPr>
        <a:xfrm flipV="1">
          <a:off x="4051300" y="5741035"/>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166688</xdr:rowOff>
    </xdr:from>
    <xdr:to>
      <xdr:col>15</xdr:col>
      <xdr:colOff>187325</xdr:colOff>
      <xdr:row>29</xdr:row>
      <xdr:rowOff>96838</xdr:rowOff>
    </xdr:to>
    <xdr:sp macro="" textlink="">
      <xdr:nvSpPr>
        <xdr:cNvPr id="85" name="楕円 84"/>
        <xdr:cNvSpPr/>
      </xdr:nvSpPr>
      <xdr:spPr>
        <a:xfrm>
          <a:off x="3238500" y="573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46038</xdr:rowOff>
    </xdr:from>
    <xdr:to>
      <xdr:col>19</xdr:col>
      <xdr:colOff>136525</xdr:colOff>
      <xdr:row>29</xdr:row>
      <xdr:rowOff>105410</xdr:rowOff>
    </xdr:to>
    <xdr:cxnSp macro="">
      <xdr:nvCxnSpPr>
        <xdr:cNvPr id="86" name="直線コネクタ 85"/>
        <xdr:cNvCxnSpPr/>
      </xdr:nvCxnSpPr>
      <xdr:spPr>
        <a:xfrm>
          <a:off x="3289300" y="5789613"/>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87" name="楕円 86"/>
        <xdr:cNvSpPr/>
      </xdr:nvSpPr>
      <xdr:spPr>
        <a:xfrm>
          <a:off x="2476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29</xdr:row>
      <xdr:rowOff>46038</xdr:rowOff>
    </xdr:to>
    <xdr:cxnSp macro="">
      <xdr:nvCxnSpPr>
        <xdr:cNvPr id="88" name="直線コネクタ 87"/>
        <xdr:cNvCxnSpPr/>
      </xdr:nvCxnSpPr>
      <xdr:spPr>
        <a:xfrm>
          <a:off x="2527300" y="5762625"/>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89"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0" name="n_2aveValue有形固定資産減価償却率"/>
        <xdr:cNvSpPr txBox="1"/>
      </xdr:nvSpPr>
      <xdr:spPr>
        <a:xfrm>
          <a:off x="3086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1" name="n_3aveValue有形固定資産減価償却率"/>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24147</xdr:rowOff>
    </xdr:from>
    <xdr:ext cx="405111" cy="259045"/>
    <xdr:sp macro="" textlink="">
      <xdr:nvSpPr>
        <xdr:cNvPr id="92" name="n_4aveValue有形固定資産減価償却率"/>
        <xdr:cNvSpPr txBox="1"/>
      </xdr:nvSpPr>
      <xdr:spPr>
        <a:xfrm>
          <a:off x="1562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93" name="n_1mainValue有形固定資産減価償却率"/>
        <xdr:cNvSpPr txBox="1"/>
      </xdr:nvSpPr>
      <xdr:spPr>
        <a:xfrm>
          <a:off x="38360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113365</xdr:rowOff>
    </xdr:from>
    <xdr:ext cx="405111" cy="259045"/>
    <xdr:sp macro="" textlink="">
      <xdr:nvSpPr>
        <xdr:cNvPr id="94" name="n_2mainValue有形固定資産減価償却率"/>
        <xdr:cNvSpPr txBox="1"/>
      </xdr:nvSpPr>
      <xdr:spPr>
        <a:xfrm>
          <a:off x="3086744" y="551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95" name="n_3mainValue有形固定資産減価償却率"/>
        <xdr:cNvSpPr txBox="1"/>
      </xdr:nvSpPr>
      <xdr:spPr>
        <a:xfrm>
          <a:off x="2324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債務償還比率は改善傾向にあるものの、類似団体と比較して高い水準にある。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類似団体と比較して職員数が多く、人件費が高い水準にあることが挙げられる。今後は、令和２年度に策定した石巻市職員定員適正化計画において、令和６年度までの間で職員数を２２２人（約１４％）削減することとしており、人件費の削減に取り組んで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4" name="直線コネクタ 123"/>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5"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6" name="直線コネクタ 125"/>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29" name="債務償還比率平均値テキスト"/>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0" name="フローチャート: 判断 129"/>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1" name="フローチャート: 判断 130"/>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2" name="フローチャート: 判断 131"/>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3" name="フローチャート: 判断 132"/>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30452</xdr:rowOff>
    </xdr:from>
    <xdr:to>
      <xdr:col>60</xdr:col>
      <xdr:colOff>123825</xdr:colOff>
      <xdr:row>30</xdr:row>
      <xdr:rowOff>132052</xdr:rowOff>
    </xdr:to>
    <xdr:sp macro="" textlink="">
      <xdr:nvSpPr>
        <xdr:cNvPr id="134" name="フローチャート: 判断 133"/>
        <xdr:cNvSpPr/>
      </xdr:nvSpPr>
      <xdr:spPr>
        <a:xfrm>
          <a:off x="11747500" y="59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46835</xdr:rowOff>
    </xdr:from>
    <xdr:to>
      <xdr:col>76</xdr:col>
      <xdr:colOff>73025</xdr:colOff>
      <xdr:row>31</xdr:row>
      <xdr:rowOff>148435</xdr:rowOff>
    </xdr:to>
    <xdr:sp macro="" textlink="">
      <xdr:nvSpPr>
        <xdr:cNvPr id="140" name="楕円 139"/>
        <xdr:cNvSpPr/>
      </xdr:nvSpPr>
      <xdr:spPr>
        <a:xfrm>
          <a:off x="14744700" y="61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25262</xdr:rowOff>
    </xdr:from>
    <xdr:ext cx="469744" cy="259045"/>
    <xdr:sp macro="" textlink="">
      <xdr:nvSpPr>
        <xdr:cNvPr id="141" name="債務償還比率該当値テキスト"/>
        <xdr:cNvSpPr txBox="1"/>
      </xdr:nvSpPr>
      <xdr:spPr>
        <a:xfrm>
          <a:off x="14846300" y="611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95172</xdr:rowOff>
    </xdr:from>
    <xdr:to>
      <xdr:col>72</xdr:col>
      <xdr:colOff>123825</xdr:colOff>
      <xdr:row>32</xdr:row>
      <xdr:rowOff>25322</xdr:rowOff>
    </xdr:to>
    <xdr:sp macro="" textlink="">
      <xdr:nvSpPr>
        <xdr:cNvPr id="142" name="楕円 141"/>
        <xdr:cNvSpPr/>
      </xdr:nvSpPr>
      <xdr:spPr>
        <a:xfrm>
          <a:off x="14033500" y="61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97635</xdr:rowOff>
    </xdr:from>
    <xdr:to>
      <xdr:col>76</xdr:col>
      <xdr:colOff>22225</xdr:colOff>
      <xdr:row>31</xdr:row>
      <xdr:rowOff>145972</xdr:rowOff>
    </xdr:to>
    <xdr:cxnSp macro="">
      <xdr:nvCxnSpPr>
        <xdr:cNvPr id="143" name="直線コネクタ 142"/>
        <xdr:cNvCxnSpPr/>
      </xdr:nvCxnSpPr>
      <xdr:spPr>
        <a:xfrm flipV="1">
          <a:off x="14084300" y="6184110"/>
          <a:ext cx="711200" cy="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31193</xdr:rowOff>
    </xdr:from>
    <xdr:to>
      <xdr:col>68</xdr:col>
      <xdr:colOff>123825</xdr:colOff>
      <xdr:row>32</xdr:row>
      <xdr:rowOff>132793</xdr:rowOff>
    </xdr:to>
    <xdr:sp macro="" textlink="">
      <xdr:nvSpPr>
        <xdr:cNvPr id="144" name="楕円 143"/>
        <xdr:cNvSpPr/>
      </xdr:nvSpPr>
      <xdr:spPr>
        <a:xfrm>
          <a:off x="13271500" y="62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145972</xdr:rowOff>
    </xdr:from>
    <xdr:to>
      <xdr:col>72</xdr:col>
      <xdr:colOff>73025</xdr:colOff>
      <xdr:row>32</xdr:row>
      <xdr:rowOff>81993</xdr:rowOff>
    </xdr:to>
    <xdr:cxnSp macro="">
      <xdr:nvCxnSpPr>
        <xdr:cNvPr id="145" name="直線コネクタ 144"/>
        <xdr:cNvCxnSpPr/>
      </xdr:nvCxnSpPr>
      <xdr:spPr>
        <a:xfrm flipV="1">
          <a:off x="13322300" y="6232447"/>
          <a:ext cx="762000" cy="10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129477</xdr:rowOff>
    </xdr:from>
    <xdr:to>
      <xdr:col>64</xdr:col>
      <xdr:colOff>123825</xdr:colOff>
      <xdr:row>32</xdr:row>
      <xdr:rowOff>59627</xdr:rowOff>
    </xdr:to>
    <xdr:sp macro="" textlink="">
      <xdr:nvSpPr>
        <xdr:cNvPr id="146" name="楕円 145"/>
        <xdr:cNvSpPr/>
      </xdr:nvSpPr>
      <xdr:spPr>
        <a:xfrm>
          <a:off x="12509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8827</xdr:rowOff>
    </xdr:from>
    <xdr:to>
      <xdr:col>68</xdr:col>
      <xdr:colOff>73025</xdr:colOff>
      <xdr:row>32</xdr:row>
      <xdr:rowOff>81993</xdr:rowOff>
    </xdr:to>
    <xdr:cxnSp macro="">
      <xdr:nvCxnSpPr>
        <xdr:cNvPr id="147" name="直線コネクタ 146"/>
        <xdr:cNvCxnSpPr/>
      </xdr:nvCxnSpPr>
      <xdr:spPr>
        <a:xfrm>
          <a:off x="12560300" y="6266752"/>
          <a:ext cx="762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45155</xdr:rowOff>
    </xdr:from>
    <xdr:to>
      <xdr:col>60</xdr:col>
      <xdr:colOff>123825</xdr:colOff>
      <xdr:row>31</xdr:row>
      <xdr:rowOff>146755</xdr:rowOff>
    </xdr:to>
    <xdr:sp macro="" textlink="">
      <xdr:nvSpPr>
        <xdr:cNvPr id="148" name="楕円 147"/>
        <xdr:cNvSpPr/>
      </xdr:nvSpPr>
      <xdr:spPr>
        <a:xfrm>
          <a:off x="11747500" y="61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95955</xdr:rowOff>
    </xdr:from>
    <xdr:to>
      <xdr:col>64</xdr:col>
      <xdr:colOff>73025</xdr:colOff>
      <xdr:row>32</xdr:row>
      <xdr:rowOff>8827</xdr:rowOff>
    </xdr:to>
    <xdr:cxnSp macro="">
      <xdr:nvCxnSpPr>
        <xdr:cNvPr id="149" name="直線コネクタ 148"/>
        <xdr:cNvCxnSpPr/>
      </xdr:nvCxnSpPr>
      <xdr:spPr>
        <a:xfrm>
          <a:off x="11798300" y="6182430"/>
          <a:ext cx="762000" cy="8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0" name="n_1aveValue債務償還比率"/>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1"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2" name="n_3aveValue債務償還比率"/>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148579</xdr:rowOff>
    </xdr:from>
    <xdr:ext cx="469744" cy="259045"/>
    <xdr:sp macro="" textlink="">
      <xdr:nvSpPr>
        <xdr:cNvPr id="153" name="n_4aveValue債務償還比率"/>
        <xdr:cNvSpPr txBox="1"/>
      </xdr:nvSpPr>
      <xdr:spPr>
        <a:xfrm>
          <a:off x="11563427" y="57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16449</xdr:rowOff>
    </xdr:from>
    <xdr:ext cx="469744" cy="259045"/>
    <xdr:sp macro="" textlink="">
      <xdr:nvSpPr>
        <xdr:cNvPr id="154" name="n_1mainValue債務償還比率"/>
        <xdr:cNvSpPr txBox="1"/>
      </xdr:nvSpPr>
      <xdr:spPr>
        <a:xfrm>
          <a:off x="13836727" y="62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123920</xdr:rowOff>
    </xdr:from>
    <xdr:ext cx="469744" cy="259045"/>
    <xdr:sp macro="" textlink="">
      <xdr:nvSpPr>
        <xdr:cNvPr id="155" name="n_2mainValue債務償還比率"/>
        <xdr:cNvSpPr txBox="1"/>
      </xdr:nvSpPr>
      <xdr:spPr>
        <a:xfrm>
          <a:off x="13087427" y="638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50754</xdr:rowOff>
    </xdr:from>
    <xdr:ext cx="469744" cy="259045"/>
    <xdr:sp macro="" textlink="">
      <xdr:nvSpPr>
        <xdr:cNvPr id="156" name="n_3mainValue債務償還比率"/>
        <xdr:cNvSpPr txBox="1"/>
      </xdr:nvSpPr>
      <xdr:spPr>
        <a:xfrm>
          <a:off x="12325427"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137882</xdr:rowOff>
    </xdr:from>
    <xdr:ext cx="469744" cy="259045"/>
    <xdr:sp macro="" textlink="">
      <xdr:nvSpPr>
        <xdr:cNvPr id="157" name="n_4mainValue債務償還比率"/>
        <xdr:cNvSpPr txBox="1"/>
      </xdr:nvSpPr>
      <xdr:spPr>
        <a:xfrm>
          <a:off x="11563427" y="62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50546</xdr:rowOff>
    </xdr:from>
    <xdr:to>
      <xdr:col>24</xdr:col>
      <xdr:colOff>114300</xdr:colOff>
      <xdr:row>36</xdr:row>
      <xdr:rowOff>152146</xdr:rowOff>
    </xdr:to>
    <xdr:sp macro="" textlink="">
      <xdr:nvSpPr>
        <xdr:cNvPr id="71" name="楕円 70"/>
        <xdr:cNvSpPr/>
      </xdr:nvSpPr>
      <xdr:spPr>
        <a:xfrm>
          <a:off x="45847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73423</xdr:rowOff>
    </xdr:from>
    <xdr:ext cx="405111" cy="259045"/>
    <xdr:sp macro="" textlink="">
      <xdr:nvSpPr>
        <xdr:cNvPr id="72" name="【道路】&#10;有形固定資産減価償却率該当値テキスト"/>
        <xdr:cNvSpPr txBox="1"/>
      </xdr:nvSpPr>
      <xdr:spPr>
        <a:xfrm>
          <a:off x="4673600" y="607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73" name="楕円 72"/>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xdr:rowOff>
    </xdr:from>
    <xdr:to>
      <xdr:col>24</xdr:col>
      <xdr:colOff>63500</xdr:colOff>
      <xdr:row>36</xdr:row>
      <xdr:rowOff>101346</xdr:rowOff>
    </xdr:to>
    <xdr:cxnSp macro="">
      <xdr:nvCxnSpPr>
        <xdr:cNvPr id="74" name="直線コネクタ 73"/>
        <xdr:cNvCxnSpPr/>
      </xdr:nvCxnSpPr>
      <xdr:spPr>
        <a:xfrm>
          <a:off x="3797300" y="618439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5" name="楕円 74"/>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xdr:rowOff>
    </xdr:from>
    <xdr:to>
      <xdr:col>19</xdr:col>
      <xdr:colOff>177800</xdr:colOff>
      <xdr:row>36</xdr:row>
      <xdr:rowOff>99060</xdr:rowOff>
    </xdr:to>
    <xdr:cxnSp macro="">
      <xdr:nvCxnSpPr>
        <xdr:cNvPr id="76" name="直線コネクタ 75"/>
        <xdr:cNvCxnSpPr/>
      </xdr:nvCxnSpPr>
      <xdr:spPr>
        <a:xfrm flipV="1">
          <a:off x="2908300" y="61843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100838</xdr:rowOff>
    </xdr:from>
    <xdr:to>
      <xdr:col>10</xdr:col>
      <xdr:colOff>165100</xdr:colOff>
      <xdr:row>36</xdr:row>
      <xdr:rowOff>30988</xdr:rowOff>
    </xdr:to>
    <xdr:sp macro="" textlink="">
      <xdr:nvSpPr>
        <xdr:cNvPr id="77" name="楕円 76"/>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151638</xdr:rowOff>
    </xdr:from>
    <xdr:to>
      <xdr:col>15</xdr:col>
      <xdr:colOff>50800</xdr:colOff>
      <xdr:row>36</xdr:row>
      <xdr:rowOff>99060</xdr:rowOff>
    </xdr:to>
    <xdr:cxnSp macro="">
      <xdr:nvCxnSpPr>
        <xdr:cNvPr id="78" name="直線コネクタ 77"/>
        <xdr:cNvCxnSpPr/>
      </xdr:nvCxnSpPr>
      <xdr:spPr>
        <a:xfrm>
          <a:off x="2019300" y="61523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0" name="n_2aveValue【道路】&#10;有形固定資産減価償却率"/>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49801</xdr:rowOff>
    </xdr:from>
    <xdr:ext cx="405111" cy="259045"/>
    <xdr:sp macro="" textlink="">
      <xdr:nvSpPr>
        <xdr:cNvPr id="82" name="n_4aveValue【道路】&#10;有形固定資産減価償却率"/>
        <xdr:cNvSpPr txBox="1"/>
      </xdr:nvSpPr>
      <xdr:spPr>
        <a:xfrm>
          <a:off x="927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79519</xdr:rowOff>
    </xdr:from>
    <xdr:ext cx="405111" cy="259045"/>
    <xdr:sp macro="" textlink="">
      <xdr:nvSpPr>
        <xdr:cNvPr id="83" name="n_1mainValue【道路】&#10;有形固定資産減価償却率"/>
        <xdr:cNvSpPr txBox="1"/>
      </xdr:nvSpPr>
      <xdr:spPr>
        <a:xfrm>
          <a:off x="35820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140987</xdr:rowOff>
    </xdr:from>
    <xdr:ext cx="405111" cy="259045"/>
    <xdr:sp macro="" textlink="">
      <xdr:nvSpPr>
        <xdr:cNvPr id="84" name="n_2mainValue【道路】&#10;有形固定資産減価償却率"/>
        <xdr:cNvSpPr txBox="1"/>
      </xdr:nvSpPr>
      <xdr:spPr>
        <a:xfrm>
          <a:off x="2705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5" name="n_3main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4"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19" name="フローチャート: 判断 118"/>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83464</xdr:rowOff>
    </xdr:from>
    <xdr:to>
      <xdr:col>55</xdr:col>
      <xdr:colOff>50800</xdr:colOff>
      <xdr:row>36</xdr:row>
      <xdr:rowOff>13614</xdr:rowOff>
    </xdr:to>
    <xdr:sp macro="" textlink="">
      <xdr:nvSpPr>
        <xdr:cNvPr id="125" name="楕円 124"/>
        <xdr:cNvSpPr/>
      </xdr:nvSpPr>
      <xdr:spPr>
        <a:xfrm>
          <a:off x="10426700" y="60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106341</xdr:rowOff>
    </xdr:from>
    <xdr:ext cx="534377" cy="259045"/>
    <xdr:sp macro="" textlink="">
      <xdr:nvSpPr>
        <xdr:cNvPr id="126" name="【道路】&#10;一人当たり延長該当値テキスト"/>
        <xdr:cNvSpPr txBox="1"/>
      </xdr:nvSpPr>
      <xdr:spPr>
        <a:xfrm>
          <a:off x="10515600" y="59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106248</xdr:rowOff>
    </xdr:from>
    <xdr:to>
      <xdr:col>50</xdr:col>
      <xdr:colOff>165100</xdr:colOff>
      <xdr:row>36</xdr:row>
      <xdr:rowOff>36398</xdr:rowOff>
    </xdr:to>
    <xdr:sp macro="" textlink="">
      <xdr:nvSpPr>
        <xdr:cNvPr id="127" name="楕円 126"/>
        <xdr:cNvSpPr/>
      </xdr:nvSpPr>
      <xdr:spPr>
        <a:xfrm>
          <a:off x="9588500" y="61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134264</xdr:rowOff>
    </xdr:from>
    <xdr:to>
      <xdr:col>55</xdr:col>
      <xdr:colOff>0</xdr:colOff>
      <xdr:row>35</xdr:row>
      <xdr:rowOff>157048</xdr:rowOff>
    </xdr:to>
    <xdr:cxnSp macro="">
      <xdr:nvCxnSpPr>
        <xdr:cNvPr id="128" name="直線コネクタ 127"/>
        <xdr:cNvCxnSpPr/>
      </xdr:nvCxnSpPr>
      <xdr:spPr>
        <a:xfrm flipV="1">
          <a:off x="9639300" y="6135014"/>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118669</xdr:rowOff>
    </xdr:from>
    <xdr:to>
      <xdr:col>46</xdr:col>
      <xdr:colOff>38100</xdr:colOff>
      <xdr:row>36</xdr:row>
      <xdr:rowOff>48819</xdr:rowOff>
    </xdr:to>
    <xdr:sp macro="" textlink="">
      <xdr:nvSpPr>
        <xdr:cNvPr id="129" name="楕円 128"/>
        <xdr:cNvSpPr/>
      </xdr:nvSpPr>
      <xdr:spPr>
        <a:xfrm>
          <a:off x="8699500" y="61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157048</xdr:rowOff>
    </xdr:from>
    <xdr:to>
      <xdr:col>50</xdr:col>
      <xdr:colOff>114300</xdr:colOff>
      <xdr:row>35</xdr:row>
      <xdr:rowOff>169469</xdr:rowOff>
    </xdr:to>
    <xdr:cxnSp macro="">
      <xdr:nvCxnSpPr>
        <xdr:cNvPr id="130" name="直線コネクタ 129"/>
        <xdr:cNvCxnSpPr/>
      </xdr:nvCxnSpPr>
      <xdr:spPr>
        <a:xfrm flipV="1">
          <a:off x="8750300" y="6157798"/>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136271</xdr:rowOff>
    </xdr:from>
    <xdr:to>
      <xdr:col>41</xdr:col>
      <xdr:colOff>101600</xdr:colOff>
      <xdr:row>36</xdr:row>
      <xdr:rowOff>66421</xdr:rowOff>
    </xdr:to>
    <xdr:sp macro="" textlink="">
      <xdr:nvSpPr>
        <xdr:cNvPr id="131" name="楕円 130"/>
        <xdr:cNvSpPr/>
      </xdr:nvSpPr>
      <xdr:spPr>
        <a:xfrm>
          <a:off x="7810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169469</xdr:rowOff>
    </xdr:from>
    <xdr:to>
      <xdr:col>45</xdr:col>
      <xdr:colOff>177800</xdr:colOff>
      <xdr:row>36</xdr:row>
      <xdr:rowOff>15621</xdr:rowOff>
    </xdr:to>
    <xdr:cxnSp macro="">
      <xdr:nvCxnSpPr>
        <xdr:cNvPr id="132" name="直線コネクタ 131"/>
        <xdr:cNvCxnSpPr/>
      </xdr:nvCxnSpPr>
      <xdr:spPr>
        <a:xfrm flipV="1">
          <a:off x="7861300" y="617021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3" name="n_1aveValue【道路】&#10;一人当たり延長"/>
        <xdr:cNvSpPr txBox="1"/>
      </xdr:nvSpPr>
      <xdr:spPr>
        <a:xfrm>
          <a:off x="93917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4" name="n_2aveValue【道路】&#10;一人当たり延長"/>
        <xdr:cNvSpPr txBox="1"/>
      </xdr:nvSpPr>
      <xdr:spPr>
        <a:xfrm>
          <a:off x="8515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46727</xdr:rowOff>
    </xdr:from>
    <xdr:ext cx="469744" cy="259045"/>
    <xdr:sp macro="" textlink="">
      <xdr:nvSpPr>
        <xdr:cNvPr id="135" name="n_3aveValue【道路】&#10;一人当たり延長"/>
        <xdr:cNvSpPr txBox="1"/>
      </xdr:nvSpPr>
      <xdr:spPr>
        <a:xfrm>
          <a:off x="7626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36" name="n_4aveValue【道路】&#10;一人当たり延長"/>
        <xdr:cNvSpPr txBox="1"/>
      </xdr:nvSpPr>
      <xdr:spPr>
        <a:xfrm>
          <a:off x="6737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52925</xdr:rowOff>
    </xdr:from>
    <xdr:ext cx="534377" cy="259045"/>
    <xdr:sp macro="" textlink="">
      <xdr:nvSpPr>
        <xdr:cNvPr id="137" name="n_1mainValue【道路】&#10;一人当たり延長"/>
        <xdr:cNvSpPr txBox="1"/>
      </xdr:nvSpPr>
      <xdr:spPr>
        <a:xfrm>
          <a:off x="9359411" y="5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65346</xdr:rowOff>
    </xdr:from>
    <xdr:ext cx="534377" cy="259045"/>
    <xdr:sp macro="" textlink="">
      <xdr:nvSpPr>
        <xdr:cNvPr id="138" name="n_2mainValue【道路】&#10;一人当たり延長"/>
        <xdr:cNvSpPr txBox="1"/>
      </xdr:nvSpPr>
      <xdr:spPr>
        <a:xfrm>
          <a:off x="8483111" y="58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82948</xdr:rowOff>
    </xdr:from>
    <xdr:ext cx="534377" cy="259045"/>
    <xdr:sp macro="" textlink="">
      <xdr:nvSpPr>
        <xdr:cNvPr id="139" name="n_3mainValue【道路】&#10;一人当たり延長"/>
        <xdr:cNvSpPr txBox="1"/>
      </xdr:nvSpPr>
      <xdr:spPr>
        <a:xfrm>
          <a:off x="7594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1" name="【橋りょう・トンネル】&#10;有形固定資産減価償却率平均値テキスト"/>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22678</xdr:rowOff>
    </xdr:from>
    <xdr:to>
      <xdr:col>6</xdr:col>
      <xdr:colOff>38100</xdr:colOff>
      <xdr:row>61</xdr:row>
      <xdr:rowOff>124278</xdr:rowOff>
    </xdr:to>
    <xdr:sp macro="" textlink="">
      <xdr:nvSpPr>
        <xdr:cNvPr id="176" name="フローチャート: 判断 175"/>
        <xdr:cNvSpPr/>
      </xdr:nvSpPr>
      <xdr:spPr>
        <a:xfrm>
          <a:off x="1079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35741</xdr:rowOff>
    </xdr:from>
    <xdr:to>
      <xdr:col>24</xdr:col>
      <xdr:colOff>114300</xdr:colOff>
      <xdr:row>63</xdr:row>
      <xdr:rowOff>137341</xdr:rowOff>
    </xdr:to>
    <xdr:sp macro="" textlink="">
      <xdr:nvSpPr>
        <xdr:cNvPr id="182" name="楕円 181"/>
        <xdr:cNvSpPr/>
      </xdr:nvSpPr>
      <xdr:spPr>
        <a:xfrm>
          <a:off x="4584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122118</xdr:rowOff>
    </xdr:from>
    <xdr:ext cx="405111" cy="259045"/>
    <xdr:sp macro="" textlink="">
      <xdr:nvSpPr>
        <xdr:cNvPr id="183" name="【橋りょう・トンネル】&#10;有形固定資産減価償却率該当値テキスト"/>
        <xdr:cNvSpPr txBox="1"/>
      </xdr:nvSpPr>
      <xdr:spPr>
        <a:xfrm>
          <a:off x="4673600" y="107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4" name="楕円 183"/>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86541</xdr:rowOff>
    </xdr:to>
    <xdr:cxnSp macro="">
      <xdr:nvCxnSpPr>
        <xdr:cNvPr id="185" name="直線コネクタ 184"/>
        <xdr:cNvCxnSpPr/>
      </xdr:nvCxnSpPr>
      <xdr:spPr>
        <a:xfrm>
          <a:off x="3797300" y="1081278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86" name="楕円 185"/>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11430</xdr:rowOff>
    </xdr:to>
    <xdr:cxnSp macro="">
      <xdr:nvCxnSpPr>
        <xdr:cNvPr id="187" name="直線コネクタ 186"/>
        <xdr:cNvCxnSpPr/>
      </xdr:nvCxnSpPr>
      <xdr:spPr>
        <a:xfrm>
          <a:off x="2908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112485</xdr:rowOff>
    </xdr:from>
    <xdr:to>
      <xdr:col>10</xdr:col>
      <xdr:colOff>165100</xdr:colOff>
      <xdr:row>63</xdr:row>
      <xdr:rowOff>42635</xdr:rowOff>
    </xdr:to>
    <xdr:sp macro="" textlink="">
      <xdr:nvSpPr>
        <xdr:cNvPr id="188" name="楕円 187"/>
        <xdr:cNvSpPr/>
      </xdr:nvSpPr>
      <xdr:spPr>
        <a:xfrm>
          <a:off x="1968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163285</xdr:rowOff>
    </xdr:from>
    <xdr:to>
      <xdr:col>15</xdr:col>
      <xdr:colOff>50800</xdr:colOff>
      <xdr:row>63</xdr:row>
      <xdr:rowOff>11430</xdr:rowOff>
    </xdr:to>
    <xdr:cxnSp macro="">
      <xdr:nvCxnSpPr>
        <xdr:cNvPr id="189" name="直線コネクタ 188"/>
        <xdr:cNvCxnSpPr/>
      </xdr:nvCxnSpPr>
      <xdr:spPr>
        <a:xfrm>
          <a:off x="2019300" y="107931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0" name="n_1ave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1"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192" name="n_3aveValue【橋りょう・トンネ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140805</xdr:rowOff>
    </xdr:from>
    <xdr:ext cx="405111" cy="259045"/>
    <xdr:sp macro="" textlink="">
      <xdr:nvSpPr>
        <xdr:cNvPr id="193" name="n_4aveValue【橋りょう・トンネル】&#10;有形固定資産減価償却率"/>
        <xdr:cNvSpPr txBox="1"/>
      </xdr:nvSpPr>
      <xdr:spPr>
        <a:xfrm>
          <a:off x="927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194" name="n_1mainValue【橋りょう・トンネ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195" name="n_2mainValue【橋りょう・トンネル】&#10;有形固定資産減価償却率"/>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33762</xdr:rowOff>
    </xdr:from>
    <xdr:ext cx="405111" cy="259045"/>
    <xdr:sp macro="" textlink="">
      <xdr:nvSpPr>
        <xdr:cNvPr id="196" name="n_3mainValue【橋りょう・トンネル】&#10;有形固定資産減価償却率"/>
        <xdr:cNvSpPr txBox="1"/>
      </xdr:nvSpPr>
      <xdr:spPr>
        <a:xfrm>
          <a:off x="1816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27" name="【橋りょう・トンネル】&#10;一人当たり有形固定資産（償却資産）額平均値テキスト"/>
        <xdr:cNvSpPr txBox="1"/>
      </xdr:nvSpPr>
      <xdr:spPr>
        <a:xfrm>
          <a:off x="10515600" y="10579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67403</xdr:rowOff>
    </xdr:from>
    <xdr:to>
      <xdr:col>36</xdr:col>
      <xdr:colOff>165100</xdr:colOff>
      <xdr:row>61</xdr:row>
      <xdr:rowOff>169003</xdr:rowOff>
    </xdr:to>
    <xdr:sp macro="" textlink="">
      <xdr:nvSpPr>
        <xdr:cNvPr id="232" name="フローチャート: 判断 231"/>
        <xdr:cNvSpPr/>
      </xdr:nvSpPr>
      <xdr:spPr>
        <a:xfrm>
          <a:off x="6921500" y="105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57249</xdr:rowOff>
    </xdr:from>
    <xdr:to>
      <xdr:col>55</xdr:col>
      <xdr:colOff>50800</xdr:colOff>
      <xdr:row>60</xdr:row>
      <xdr:rowOff>158849</xdr:rowOff>
    </xdr:to>
    <xdr:sp macro="" textlink="">
      <xdr:nvSpPr>
        <xdr:cNvPr id="238" name="楕円 237"/>
        <xdr:cNvSpPr/>
      </xdr:nvSpPr>
      <xdr:spPr>
        <a:xfrm>
          <a:off x="10426700" y="103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80126</xdr:rowOff>
    </xdr:from>
    <xdr:ext cx="599010" cy="259045"/>
    <xdr:sp macro="" textlink="">
      <xdr:nvSpPr>
        <xdr:cNvPr id="239" name="【橋りょう・トンネル】&#10;一人当たり有形固定資産（償却資産）額該当値テキスト"/>
        <xdr:cNvSpPr txBox="1"/>
      </xdr:nvSpPr>
      <xdr:spPr>
        <a:xfrm>
          <a:off x="10515600" y="1019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67484</xdr:rowOff>
    </xdr:from>
    <xdr:to>
      <xdr:col>50</xdr:col>
      <xdr:colOff>165100</xdr:colOff>
      <xdr:row>60</xdr:row>
      <xdr:rowOff>169084</xdr:rowOff>
    </xdr:to>
    <xdr:sp macro="" textlink="">
      <xdr:nvSpPr>
        <xdr:cNvPr id="240" name="楕円 239"/>
        <xdr:cNvSpPr/>
      </xdr:nvSpPr>
      <xdr:spPr>
        <a:xfrm>
          <a:off x="9588500" y="103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108049</xdr:rowOff>
    </xdr:from>
    <xdr:to>
      <xdr:col>55</xdr:col>
      <xdr:colOff>0</xdr:colOff>
      <xdr:row>60</xdr:row>
      <xdr:rowOff>118284</xdr:rowOff>
    </xdr:to>
    <xdr:cxnSp macro="">
      <xdr:nvCxnSpPr>
        <xdr:cNvPr id="241" name="直線コネクタ 240"/>
        <xdr:cNvCxnSpPr/>
      </xdr:nvCxnSpPr>
      <xdr:spPr>
        <a:xfrm flipV="1">
          <a:off x="9639300" y="10395049"/>
          <a:ext cx="8382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75286</xdr:rowOff>
    </xdr:from>
    <xdr:to>
      <xdr:col>46</xdr:col>
      <xdr:colOff>38100</xdr:colOff>
      <xdr:row>61</xdr:row>
      <xdr:rowOff>5436</xdr:rowOff>
    </xdr:to>
    <xdr:sp macro="" textlink="">
      <xdr:nvSpPr>
        <xdr:cNvPr id="242" name="楕円 241"/>
        <xdr:cNvSpPr/>
      </xdr:nvSpPr>
      <xdr:spPr>
        <a:xfrm>
          <a:off x="8699500" y="103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118284</xdr:rowOff>
    </xdr:from>
    <xdr:to>
      <xdr:col>50</xdr:col>
      <xdr:colOff>114300</xdr:colOff>
      <xdr:row>60</xdr:row>
      <xdr:rowOff>126086</xdr:rowOff>
    </xdr:to>
    <xdr:cxnSp macro="">
      <xdr:nvCxnSpPr>
        <xdr:cNvPr id="243" name="直線コネクタ 242"/>
        <xdr:cNvCxnSpPr/>
      </xdr:nvCxnSpPr>
      <xdr:spPr>
        <a:xfrm flipV="1">
          <a:off x="8750300" y="10405284"/>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91167</xdr:rowOff>
    </xdr:from>
    <xdr:to>
      <xdr:col>41</xdr:col>
      <xdr:colOff>101600</xdr:colOff>
      <xdr:row>61</xdr:row>
      <xdr:rowOff>21317</xdr:rowOff>
    </xdr:to>
    <xdr:sp macro="" textlink="">
      <xdr:nvSpPr>
        <xdr:cNvPr id="244" name="楕円 243"/>
        <xdr:cNvSpPr/>
      </xdr:nvSpPr>
      <xdr:spPr>
        <a:xfrm>
          <a:off x="7810500" y="103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126086</xdr:rowOff>
    </xdr:from>
    <xdr:to>
      <xdr:col>45</xdr:col>
      <xdr:colOff>177800</xdr:colOff>
      <xdr:row>60</xdr:row>
      <xdr:rowOff>141967</xdr:rowOff>
    </xdr:to>
    <xdr:cxnSp macro="">
      <xdr:nvCxnSpPr>
        <xdr:cNvPr id="245" name="直線コネクタ 244"/>
        <xdr:cNvCxnSpPr/>
      </xdr:nvCxnSpPr>
      <xdr:spPr>
        <a:xfrm flipV="1">
          <a:off x="7861300" y="10413086"/>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56113</xdr:rowOff>
    </xdr:from>
    <xdr:ext cx="599010" cy="259045"/>
    <xdr:sp macro="" textlink="">
      <xdr:nvSpPr>
        <xdr:cNvPr id="246" name="n_1aveValue【橋りょう・トンネル】&#10;一人当たり有形固定資産（償却資産）額"/>
        <xdr:cNvSpPr txBox="1"/>
      </xdr:nvSpPr>
      <xdr:spPr>
        <a:xfrm>
          <a:off x="93270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69232</xdr:rowOff>
    </xdr:from>
    <xdr:ext cx="599010" cy="259045"/>
    <xdr:sp macro="" textlink="">
      <xdr:nvSpPr>
        <xdr:cNvPr id="247" name="n_2aveValue【橋りょう・トンネル】&#10;一人当たり有形固定資産（償却資産）額"/>
        <xdr:cNvSpPr txBox="1"/>
      </xdr:nvSpPr>
      <xdr:spPr>
        <a:xfrm>
          <a:off x="8450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48" name="n_3aveValue【橋りょう・トンネル】&#10;一人当たり有形固定資産（償却資産）額"/>
        <xdr:cNvSpPr txBox="1"/>
      </xdr:nvSpPr>
      <xdr:spPr>
        <a:xfrm>
          <a:off x="7561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14080</xdr:rowOff>
    </xdr:from>
    <xdr:ext cx="599010" cy="259045"/>
    <xdr:sp macro="" textlink="">
      <xdr:nvSpPr>
        <xdr:cNvPr id="249" name="n_4aveValue【橋りょう・トンネル】&#10;一人当たり有形固定資産（償却資産）額"/>
        <xdr:cNvSpPr txBox="1"/>
      </xdr:nvSpPr>
      <xdr:spPr>
        <a:xfrm>
          <a:off x="6672795" y="1030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14161</xdr:rowOff>
    </xdr:from>
    <xdr:ext cx="599010" cy="259045"/>
    <xdr:sp macro="" textlink="">
      <xdr:nvSpPr>
        <xdr:cNvPr id="250" name="n_1mainValue【橋りょう・トンネル】&#10;一人当たり有形固定資産（償却資産）額"/>
        <xdr:cNvSpPr txBox="1"/>
      </xdr:nvSpPr>
      <xdr:spPr>
        <a:xfrm>
          <a:off x="9327095" y="101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21963</xdr:rowOff>
    </xdr:from>
    <xdr:ext cx="599010" cy="259045"/>
    <xdr:sp macro="" textlink="">
      <xdr:nvSpPr>
        <xdr:cNvPr id="251" name="n_2mainValue【橋りょう・トンネル】&#10;一人当たり有形固定資産（償却資産）額"/>
        <xdr:cNvSpPr txBox="1"/>
      </xdr:nvSpPr>
      <xdr:spPr>
        <a:xfrm>
          <a:off x="8450795" y="1013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37844</xdr:rowOff>
    </xdr:from>
    <xdr:ext cx="599010" cy="259045"/>
    <xdr:sp macro="" textlink="">
      <xdr:nvSpPr>
        <xdr:cNvPr id="252" name="n_3mainValue【橋りょう・トンネル】&#10;一人当たり有形固定資産（償却資産）額"/>
        <xdr:cNvSpPr txBox="1"/>
      </xdr:nvSpPr>
      <xdr:spPr>
        <a:xfrm>
          <a:off x="7561795" y="1015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44631</xdr:rowOff>
    </xdr:from>
    <xdr:to>
      <xdr:col>24</xdr:col>
      <xdr:colOff>62865</xdr:colOff>
      <xdr:row>85</xdr:row>
      <xdr:rowOff>129539</xdr:rowOff>
    </xdr:to>
    <xdr:cxnSp macro="">
      <xdr:nvCxnSpPr>
        <xdr:cNvPr id="278" name="直線コネクタ 277"/>
        <xdr:cNvCxnSpPr/>
      </xdr:nvCxnSpPr>
      <xdr:spPr>
        <a:xfrm flipV="1">
          <a:off x="4634865" y="13589181"/>
          <a:ext cx="0" cy="11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79"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80" name="直線コネクタ 279"/>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162758</xdr:rowOff>
    </xdr:from>
    <xdr:ext cx="405111" cy="259045"/>
    <xdr:sp macro="" textlink="">
      <xdr:nvSpPr>
        <xdr:cNvPr id="281" name="【公営住宅】&#10;有形固定資産減価償却率最大値テキスト"/>
        <xdr:cNvSpPr txBox="1"/>
      </xdr:nvSpPr>
      <xdr:spPr>
        <a:xfrm>
          <a:off x="4673600" y="13364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44631</xdr:rowOff>
    </xdr:from>
    <xdr:to>
      <xdr:col>24</xdr:col>
      <xdr:colOff>152400</xdr:colOff>
      <xdr:row>79</xdr:row>
      <xdr:rowOff>44631</xdr:rowOff>
    </xdr:to>
    <xdr:cxnSp macro="">
      <xdr:nvCxnSpPr>
        <xdr:cNvPr id="282" name="直線コネクタ 281"/>
        <xdr:cNvCxnSpPr/>
      </xdr:nvCxnSpPr>
      <xdr:spPr>
        <a:xfrm>
          <a:off x="4546600" y="135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120848</xdr:rowOff>
    </xdr:from>
    <xdr:ext cx="405111" cy="259045"/>
    <xdr:sp macro="" textlink="">
      <xdr:nvSpPr>
        <xdr:cNvPr id="283" name="【公営住宅】&#10;有形固定資産減価償却率平均値テキスト"/>
        <xdr:cNvSpPr txBox="1"/>
      </xdr:nvSpPr>
      <xdr:spPr>
        <a:xfrm>
          <a:off x="4673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142421</xdr:rowOff>
    </xdr:from>
    <xdr:to>
      <xdr:col>24</xdr:col>
      <xdr:colOff>114300</xdr:colOff>
      <xdr:row>83</xdr:row>
      <xdr:rowOff>72571</xdr:rowOff>
    </xdr:to>
    <xdr:sp macro="" textlink="">
      <xdr:nvSpPr>
        <xdr:cNvPr id="284" name="フローチャート: 判断 283"/>
        <xdr:cNvSpPr/>
      </xdr:nvSpPr>
      <xdr:spPr>
        <a:xfrm>
          <a:off x="4584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145687</xdr:rowOff>
    </xdr:from>
    <xdr:to>
      <xdr:col>20</xdr:col>
      <xdr:colOff>38100</xdr:colOff>
      <xdr:row>84</xdr:row>
      <xdr:rowOff>75837</xdr:rowOff>
    </xdr:to>
    <xdr:sp macro="" textlink="">
      <xdr:nvSpPr>
        <xdr:cNvPr id="285" name="フローチャート: 判断 284"/>
        <xdr:cNvSpPr/>
      </xdr:nvSpPr>
      <xdr:spPr>
        <a:xfrm>
          <a:off x="37465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86" name="フローチャート: 判断 285"/>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87" name="フローチャート: 判断 286"/>
        <xdr:cNvSpPr/>
      </xdr:nvSpPr>
      <xdr:spPr>
        <a:xfrm>
          <a:off x="1968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88" name="フローチャート: 判断 287"/>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165281</xdr:rowOff>
    </xdr:from>
    <xdr:to>
      <xdr:col>24</xdr:col>
      <xdr:colOff>114300</xdr:colOff>
      <xdr:row>79</xdr:row>
      <xdr:rowOff>95431</xdr:rowOff>
    </xdr:to>
    <xdr:sp macro="" textlink="">
      <xdr:nvSpPr>
        <xdr:cNvPr id="294" name="楕円 293"/>
        <xdr:cNvSpPr/>
      </xdr:nvSpPr>
      <xdr:spPr>
        <a:xfrm>
          <a:off x="45847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118308</xdr:rowOff>
    </xdr:from>
    <xdr:ext cx="405111" cy="259045"/>
    <xdr:sp macro="" textlink="">
      <xdr:nvSpPr>
        <xdr:cNvPr id="295" name="【公営住宅】&#10;有形固定資産減価償却率該当値テキスト"/>
        <xdr:cNvSpPr txBox="1"/>
      </xdr:nvSpPr>
      <xdr:spPr>
        <a:xfrm>
          <a:off x="4673600" y="1349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126093</xdr:rowOff>
    </xdr:from>
    <xdr:to>
      <xdr:col>20</xdr:col>
      <xdr:colOff>38100</xdr:colOff>
      <xdr:row>79</xdr:row>
      <xdr:rowOff>56243</xdr:rowOff>
    </xdr:to>
    <xdr:sp macro="" textlink="">
      <xdr:nvSpPr>
        <xdr:cNvPr id="296" name="楕円 295"/>
        <xdr:cNvSpPr/>
      </xdr:nvSpPr>
      <xdr:spPr>
        <a:xfrm>
          <a:off x="3746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5443</xdr:rowOff>
    </xdr:from>
    <xdr:to>
      <xdr:col>24</xdr:col>
      <xdr:colOff>63500</xdr:colOff>
      <xdr:row>79</xdr:row>
      <xdr:rowOff>44631</xdr:rowOff>
    </xdr:to>
    <xdr:cxnSp macro="">
      <xdr:nvCxnSpPr>
        <xdr:cNvPr id="297" name="直線コネクタ 296"/>
        <xdr:cNvCxnSpPr/>
      </xdr:nvCxnSpPr>
      <xdr:spPr>
        <a:xfrm>
          <a:off x="3797300" y="135499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126093</xdr:rowOff>
    </xdr:from>
    <xdr:to>
      <xdr:col>15</xdr:col>
      <xdr:colOff>101600</xdr:colOff>
      <xdr:row>79</xdr:row>
      <xdr:rowOff>56243</xdr:rowOff>
    </xdr:to>
    <xdr:sp macro="" textlink="">
      <xdr:nvSpPr>
        <xdr:cNvPr id="298" name="楕円 297"/>
        <xdr:cNvSpPr/>
      </xdr:nvSpPr>
      <xdr:spPr>
        <a:xfrm>
          <a:off x="2857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5443</xdr:rowOff>
    </xdr:from>
    <xdr:to>
      <xdr:col>19</xdr:col>
      <xdr:colOff>177800</xdr:colOff>
      <xdr:row>79</xdr:row>
      <xdr:rowOff>5443</xdr:rowOff>
    </xdr:to>
    <xdr:cxnSp macro="">
      <xdr:nvCxnSpPr>
        <xdr:cNvPr id="299" name="直線コネクタ 298"/>
        <xdr:cNvCxnSpPr/>
      </xdr:nvCxnSpPr>
      <xdr:spPr>
        <a:xfrm>
          <a:off x="2908300" y="13549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83638</xdr:rowOff>
    </xdr:from>
    <xdr:to>
      <xdr:col>10</xdr:col>
      <xdr:colOff>165100</xdr:colOff>
      <xdr:row>79</xdr:row>
      <xdr:rowOff>13788</xdr:rowOff>
    </xdr:to>
    <xdr:sp macro="" textlink="">
      <xdr:nvSpPr>
        <xdr:cNvPr id="300" name="楕円 299"/>
        <xdr:cNvSpPr/>
      </xdr:nvSpPr>
      <xdr:spPr>
        <a:xfrm>
          <a:off x="1968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134438</xdr:rowOff>
    </xdr:from>
    <xdr:to>
      <xdr:col>15</xdr:col>
      <xdr:colOff>50800</xdr:colOff>
      <xdr:row>79</xdr:row>
      <xdr:rowOff>5443</xdr:rowOff>
    </xdr:to>
    <xdr:cxnSp macro="">
      <xdr:nvCxnSpPr>
        <xdr:cNvPr id="301" name="直線コネクタ 300"/>
        <xdr:cNvCxnSpPr/>
      </xdr:nvCxnSpPr>
      <xdr:spPr>
        <a:xfrm>
          <a:off x="2019300" y="135075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66964</xdr:rowOff>
    </xdr:from>
    <xdr:ext cx="405111" cy="259045"/>
    <xdr:sp macro="" textlink="">
      <xdr:nvSpPr>
        <xdr:cNvPr id="302" name="n_1aveValue【公営住宅】&#10;有形固定資産減価償却率"/>
        <xdr:cNvSpPr txBox="1"/>
      </xdr:nvSpPr>
      <xdr:spPr>
        <a:xfrm>
          <a:off x="3582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03" name="n_2aveValue【公営住宅】&#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304" name="n_3aveValue【公営住宅】&#10;有形固定資産減価償却率"/>
        <xdr:cNvSpPr txBox="1"/>
      </xdr:nvSpPr>
      <xdr:spPr>
        <a:xfrm>
          <a:off x="1816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05"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72770</xdr:rowOff>
    </xdr:from>
    <xdr:ext cx="405111" cy="259045"/>
    <xdr:sp macro="" textlink="">
      <xdr:nvSpPr>
        <xdr:cNvPr id="306" name="n_1mainValue【公営住宅】&#10;有形固定資産減価償却率"/>
        <xdr:cNvSpPr txBox="1"/>
      </xdr:nvSpPr>
      <xdr:spPr>
        <a:xfrm>
          <a:off x="35820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72770</xdr:rowOff>
    </xdr:from>
    <xdr:ext cx="405111" cy="259045"/>
    <xdr:sp macro="" textlink="">
      <xdr:nvSpPr>
        <xdr:cNvPr id="307" name="n_2mainValue【公営住宅】&#10;有形固定資産減価償却率"/>
        <xdr:cNvSpPr txBox="1"/>
      </xdr:nvSpPr>
      <xdr:spPr>
        <a:xfrm>
          <a:off x="2705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30315</xdr:rowOff>
    </xdr:from>
    <xdr:ext cx="405111" cy="259045"/>
    <xdr:sp macro="" textlink="">
      <xdr:nvSpPr>
        <xdr:cNvPr id="308" name="n_3mainValue【公営住宅】&#10;有形固定資産減価償却率"/>
        <xdr:cNvSpPr txBox="1"/>
      </xdr:nvSpPr>
      <xdr:spPr>
        <a:xfrm>
          <a:off x="1816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9" name="直線コネクタ 31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0" name="テキスト ボックス 31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3" name="直線コネクタ 32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4" name="テキスト ボックス 32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8" name="直線コネクタ 327"/>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9"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30" name="直線コネクタ 329"/>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1"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2" name="直線コネクタ 331"/>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33"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4" name="フローチャート: 判断 333"/>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5" name="フローチャート: 判断 334"/>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6" name="フローチャート: 判断 335"/>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7" name="フローチャート: 判断 336"/>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38" name="フローチャート: 判断 337"/>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122174</xdr:rowOff>
    </xdr:from>
    <xdr:to>
      <xdr:col>55</xdr:col>
      <xdr:colOff>50800</xdr:colOff>
      <xdr:row>78</xdr:row>
      <xdr:rowOff>52324</xdr:rowOff>
    </xdr:to>
    <xdr:sp macro="" textlink="">
      <xdr:nvSpPr>
        <xdr:cNvPr id="344" name="楕円 343"/>
        <xdr:cNvSpPr/>
      </xdr:nvSpPr>
      <xdr:spPr>
        <a:xfrm>
          <a:off x="104267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75201</xdr:rowOff>
    </xdr:from>
    <xdr:ext cx="469744" cy="259045"/>
    <xdr:sp macro="" textlink="">
      <xdr:nvSpPr>
        <xdr:cNvPr id="345" name="【公営住宅】&#10;一人当たり面積該当値テキスト"/>
        <xdr:cNvSpPr txBox="1"/>
      </xdr:nvSpPr>
      <xdr:spPr>
        <a:xfrm>
          <a:off x="10515600" y="132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139319</xdr:rowOff>
    </xdr:from>
    <xdr:to>
      <xdr:col>50</xdr:col>
      <xdr:colOff>165100</xdr:colOff>
      <xdr:row>78</xdr:row>
      <xdr:rowOff>69469</xdr:rowOff>
    </xdr:to>
    <xdr:sp macro="" textlink="">
      <xdr:nvSpPr>
        <xdr:cNvPr id="346" name="楕円 345"/>
        <xdr:cNvSpPr/>
      </xdr:nvSpPr>
      <xdr:spPr>
        <a:xfrm>
          <a:off x="9588500" y="133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1524</xdr:rowOff>
    </xdr:from>
    <xdr:to>
      <xdr:col>55</xdr:col>
      <xdr:colOff>0</xdr:colOff>
      <xdr:row>78</xdr:row>
      <xdr:rowOff>18669</xdr:rowOff>
    </xdr:to>
    <xdr:cxnSp macro="">
      <xdr:nvCxnSpPr>
        <xdr:cNvPr id="347" name="直線コネクタ 346"/>
        <xdr:cNvCxnSpPr/>
      </xdr:nvCxnSpPr>
      <xdr:spPr>
        <a:xfrm flipV="1">
          <a:off x="9639300" y="1337462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153606</xdr:rowOff>
    </xdr:from>
    <xdr:to>
      <xdr:col>46</xdr:col>
      <xdr:colOff>38100</xdr:colOff>
      <xdr:row>78</xdr:row>
      <xdr:rowOff>83756</xdr:rowOff>
    </xdr:to>
    <xdr:sp macro="" textlink="">
      <xdr:nvSpPr>
        <xdr:cNvPr id="348" name="楕円 347"/>
        <xdr:cNvSpPr/>
      </xdr:nvSpPr>
      <xdr:spPr>
        <a:xfrm>
          <a:off x="8699500" y="133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18669</xdr:rowOff>
    </xdr:from>
    <xdr:to>
      <xdr:col>50</xdr:col>
      <xdr:colOff>114300</xdr:colOff>
      <xdr:row>78</xdr:row>
      <xdr:rowOff>32956</xdr:rowOff>
    </xdr:to>
    <xdr:cxnSp macro="">
      <xdr:nvCxnSpPr>
        <xdr:cNvPr id="349" name="直線コネクタ 348"/>
        <xdr:cNvCxnSpPr/>
      </xdr:nvCxnSpPr>
      <xdr:spPr>
        <a:xfrm flipV="1">
          <a:off x="8750300" y="1339176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166179</xdr:rowOff>
    </xdr:from>
    <xdr:to>
      <xdr:col>41</xdr:col>
      <xdr:colOff>101600</xdr:colOff>
      <xdr:row>78</xdr:row>
      <xdr:rowOff>96329</xdr:rowOff>
    </xdr:to>
    <xdr:sp macro="" textlink="">
      <xdr:nvSpPr>
        <xdr:cNvPr id="350" name="楕円 349"/>
        <xdr:cNvSpPr/>
      </xdr:nvSpPr>
      <xdr:spPr>
        <a:xfrm>
          <a:off x="7810500" y="13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32956</xdr:rowOff>
    </xdr:from>
    <xdr:to>
      <xdr:col>45</xdr:col>
      <xdr:colOff>177800</xdr:colOff>
      <xdr:row>78</xdr:row>
      <xdr:rowOff>45529</xdr:rowOff>
    </xdr:to>
    <xdr:cxnSp macro="">
      <xdr:nvCxnSpPr>
        <xdr:cNvPr id="351" name="直線コネクタ 350"/>
        <xdr:cNvCxnSpPr/>
      </xdr:nvCxnSpPr>
      <xdr:spPr>
        <a:xfrm flipV="1">
          <a:off x="7861300" y="1340605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52"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53"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54"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161434</xdr:rowOff>
    </xdr:from>
    <xdr:ext cx="469744" cy="259045"/>
    <xdr:sp macro="" textlink="">
      <xdr:nvSpPr>
        <xdr:cNvPr id="355" name="n_4aveValue【公営住宅】&#10;一人当たり面積"/>
        <xdr:cNvSpPr txBox="1"/>
      </xdr:nvSpPr>
      <xdr:spPr>
        <a:xfrm>
          <a:off x="6737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85996</xdr:rowOff>
    </xdr:from>
    <xdr:ext cx="469744" cy="259045"/>
    <xdr:sp macro="" textlink="">
      <xdr:nvSpPr>
        <xdr:cNvPr id="356" name="n_1mainValue【公営住宅】&#10;一人当たり面積"/>
        <xdr:cNvSpPr txBox="1"/>
      </xdr:nvSpPr>
      <xdr:spPr>
        <a:xfrm>
          <a:off x="9391727" y="131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100283</xdr:rowOff>
    </xdr:from>
    <xdr:ext cx="469744" cy="259045"/>
    <xdr:sp macro="" textlink="">
      <xdr:nvSpPr>
        <xdr:cNvPr id="357" name="n_2mainValue【公営住宅】&#10;一人当たり面積"/>
        <xdr:cNvSpPr txBox="1"/>
      </xdr:nvSpPr>
      <xdr:spPr>
        <a:xfrm>
          <a:off x="8515427" y="131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112856</xdr:rowOff>
    </xdr:from>
    <xdr:ext cx="469744" cy="259045"/>
    <xdr:sp macro="" textlink="">
      <xdr:nvSpPr>
        <xdr:cNvPr id="358" name="n_3mainValue【公営住宅】&#10;一人当たり面積"/>
        <xdr:cNvSpPr txBox="1"/>
      </xdr:nvSpPr>
      <xdr:spPr>
        <a:xfrm>
          <a:off x="7626427" y="1314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383" name="直線コネクタ 382"/>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384" name="【港湾・漁港】&#10;有形固定資産減価償却率最小値テキスト"/>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385" name="直線コネクタ 384"/>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86"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87" name="直線コネクタ 386"/>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153052</xdr:rowOff>
    </xdr:from>
    <xdr:ext cx="405111" cy="259045"/>
    <xdr:sp macro="" textlink="">
      <xdr:nvSpPr>
        <xdr:cNvPr id="388" name="【港湾・漁港】&#10;有形固定資産減価償却率平均値テキスト"/>
        <xdr:cNvSpPr txBox="1"/>
      </xdr:nvSpPr>
      <xdr:spPr>
        <a:xfrm>
          <a:off x="4673600" y="17983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389" name="フローチャート: 判断 388"/>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90" name="フローチャート: 判断 389"/>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391" name="フローチャート: 判断 390"/>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392" name="フローチャート: 判断 391"/>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10161</xdr:rowOff>
    </xdr:from>
    <xdr:to>
      <xdr:col>6</xdr:col>
      <xdr:colOff>38100</xdr:colOff>
      <xdr:row>102</xdr:row>
      <xdr:rowOff>111761</xdr:rowOff>
    </xdr:to>
    <xdr:sp macro="" textlink="">
      <xdr:nvSpPr>
        <xdr:cNvPr id="393" name="フローチャート: 判断 392"/>
        <xdr:cNvSpPr/>
      </xdr:nvSpPr>
      <xdr:spPr>
        <a:xfrm>
          <a:off x="1079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44450</xdr:rowOff>
    </xdr:from>
    <xdr:to>
      <xdr:col>24</xdr:col>
      <xdr:colOff>114300</xdr:colOff>
      <xdr:row>107</xdr:row>
      <xdr:rowOff>146050</xdr:rowOff>
    </xdr:to>
    <xdr:sp macro="" textlink="">
      <xdr:nvSpPr>
        <xdr:cNvPr id="399" name="楕円 398"/>
        <xdr:cNvSpPr/>
      </xdr:nvSpPr>
      <xdr:spPr>
        <a:xfrm>
          <a:off x="4584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22877</xdr:rowOff>
    </xdr:from>
    <xdr:ext cx="405111" cy="259045"/>
    <xdr:sp macro="" textlink="">
      <xdr:nvSpPr>
        <xdr:cNvPr id="400" name="【港湾・漁港】&#10;有形固定資産減価償却率該当値テキスト"/>
        <xdr:cNvSpPr txBox="1"/>
      </xdr:nvSpPr>
      <xdr:spPr>
        <a:xfrm>
          <a:off x="46736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34925</xdr:rowOff>
    </xdr:from>
    <xdr:to>
      <xdr:col>20</xdr:col>
      <xdr:colOff>38100</xdr:colOff>
      <xdr:row>107</xdr:row>
      <xdr:rowOff>136525</xdr:rowOff>
    </xdr:to>
    <xdr:sp macro="" textlink="">
      <xdr:nvSpPr>
        <xdr:cNvPr id="401" name="楕円 400"/>
        <xdr:cNvSpPr/>
      </xdr:nvSpPr>
      <xdr:spPr>
        <a:xfrm>
          <a:off x="3746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85725</xdr:rowOff>
    </xdr:from>
    <xdr:to>
      <xdr:col>24</xdr:col>
      <xdr:colOff>63500</xdr:colOff>
      <xdr:row>107</xdr:row>
      <xdr:rowOff>95250</xdr:rowOff>
    </xdr:to>
    <xdr:cxnSp macro="">
      <xdr:nvCxnSpPr>
        <xdr:cNvPr id="402" name="直線コネクタ 401"/>
        <xdr:cNvCxnSpPr/>
      </xdr:nvCxnSpPr>
      <xdr:spPr>
        <a:xfrm>
          <a:off x="3797300" y="18430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34925</xdr:rowOff>
    </xdr:from>
    <xdr:to>
      <xdr:col>15</xdr:col>
      <xdr:colOff>101600</xdr:colOff>
      <xdr:row>107</xdr:row>
      <xdr:rowOff>136525</xdr:rowOff>
    </xdr:to>
    <xdr:sp macro="" textlink="">
      <xdr:nvSpPr>
        <xdr:cNvPr id="403" name="楕円 402"/>
        <xdr:cNvSpPr/>
      </xdr:nvSpPr>
      <xdr:spPr>
        <a:xfrm>
          <a:off x="2857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85725</xdr:rowOff>
    </xdr:from>
    <xdr:to>
      <xdr:col>19</xdr:col>
      <xdr:colOff>177800</xdr:colOff>
      <xdr:row>107</xdr:row>
      <xdr:rowOff>85725</xdr:rowOff>
    </xdr:to>
    <xdr:cxnSp macro="">
      <xdr:nvCxnSpPr>
        <xdr:cNvPr id="404" name="直線コネクタ 403"/>
        <xdr:cNvCxnSpPr/>
      </xdr:nvCxnSpPr>
      <xdr:spPr>
        <a:xfrm>
          <a:off x="2908300" y="1843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73025</xdr:rowOff>
    </xdr:from>
    <xdr:to>
      <xdr:col>10</xdr:col>
      <xdr:colOff>165100</xdr:colOff>
      <xdr:row>108</xdr:row>
      <xdr:rowOff>3175</xdr:rowOff>
    </xdr:to>
    <xdr:sp macro="" textlink="">
      <xdr:nvSpPr>
        <xdr:cNvPr id="405" name="楕円 404"/>
        <xdr:cNvSpPr/>
      </xdr:nvSpPr>
      <xdr:spPr>
        <a:xfrm>
          <a:off x="1968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85725</xdr:rowOff>
    </xdr:from>
    <xdr:to>
      <xdr:col>15</xdr:col>
      <xdr:colOff>50800</xdr:colOff>
      <xdr:row>107</xdr:row>
      <xdr:rowOff>123825</xdr:rowOff>
    </xdr:to>
    <xdr:cxnSp macro="">
      <xdr:nvCxnSpPr>
        <xdr:cNvPr id="406" name="直線コネクタ 405"/>
        <xdr:cNvCxnSpPr/>
      </xdr:nvCxnSpPr>
      <xdr:spPr>
        <a:xfrm flipV="1">
          <a:off x="2019300" y="18430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407"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34941</xdr:rowOff>
    </xdr:from>
    <xdr:ext cx="405111" cy="259045"/>
    <xdr:sp macro="" textlink="">
      <xdr:nvSpPr>
        <xdr:cNvPr id="408" name="n_2aveValue【港湾・漁港】&#10;有形固定資産減価償却率"/>
        <xdr:cNvSpPr txBox="1"/>
      </xdr:nvSpPr>
      <xdr:spPr>
        <a:xfrm>
          <a:off x="2705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141622</xdr:rowOff>
    </xdr:from>
    <xdr:ext cx="405111" cy="259045"/>
    <xdr:sp macro="" textlink="">
      <xdr:nvSpPr>
        <xdr:cNvPr id="409" name="n_3aveValue【港湾・漁港】&#10;有形固定資産減価償却率"/>
        <xdr:cNvSpPr txBox="1"/>
      </xdr:nvSpPr>
      <xdr:spPr>
        <a:xfrm>
          <a:off x="1816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128288</xdr:rowOff>
    </xdr:from>
    <xdr:ext cx="405111" cy="259045"/>
    <xdr:sp macro="" textlink="">
      <xdr:nvSpPr>
        <xdr:cNvPr id="410" name="n_4aveValue【港湾・漁港】&#10;有形固定資産減価償却率"/>
        <xdr:cNvSpPr txBox="1"/>
      </xdr:nvSpPr>
      <xdr:spPr>
        <a:xfrm>
          <a:off x="927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127652</xdr:rowOff>
    </xdr:from>
    <xdr:ext cx="405111" cy="259045"/>
    <xdr:sp macro="" textlink="">
      <xdr:nvSpPr>
        <xdr:cNvPr id="411" name="n_1mainValue【港湾・漁港】&#10;有形固定資産減価償却率"/>
        <xdr:cNvSpPr txBox="1"/>
      </xdr:nvSpPr>
      <xdr:spPr>
        <a:xfrm>
          <a:off x="35820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127652</xdr:rowOff>
    </xdr:from>
    <xdr:ext cx="405111" cy="259045"/>
    <xdr:sp macro="" textlink="">
      <xdr:nvSpPr>
        <xdr:cNvPr id="412" name="n_2mainValue【港湾・漁港】&#10;有形固定資産減価償却率"/>
        <xdr:cNvSpPr txBox="1"/>
      </xdr:nvSpPr>
      <xdr:spPr>
        <a:xfrm>
          <a:off x="2705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165752</xdr:rowOff>
    </xdr:from>
    <xdr:ext cx="405111" cy="259045"/>
    <xdr:sp macro="" textlink="">
      <xdr:nvSpPr>
        <xdr:cNvPr id="413" name="n_3mainValue【港湾・漁港】&#10;有形固定資産減価償却率"/>
        <xdr:cNvSpPr txBox="1"/>
      </xdr:nvSpPr>
      <xdr:spPr>
        <a:xfrm>
          <a:off x="1816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4" name="直線コネクタ 42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5" name="テキスト ボックス 42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6" name="直線コネクタ 42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7" name="テキスト ボックス 42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8" name="直線コネクタ 42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9" name="テキスト ボックス 42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0" name="直線コネクタ 42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1" name="テキスト ボックス 43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3" name="テキスト ボックス 43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35" name="直線コネクタ 434"/>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36"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37" name="直線コネクタ 436"/>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38" name="【港湾・漁港】&#10;一人当たり有形固定資産（償却資産）額最大値テキスト"/>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39" name="直線コネクタ 438"/>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142102</xdr:rowOff>
    </xdr:from>
    <xdr:ext cx="534377" cy="259045"/>
    <xdr:sp macro="" textlink="">
      <xdr:nvSpPr>
        <xdr:cNvPr id="440" name="【港湾・漁港】&#10;一人当たり有形固定資産（償却資産）額平均値テキスト"/>
        <xdr:cNvSpPr txBox="1"/>
      </xdr:nvSpPr>
      <xdr:spPr>
        <a:xfrm>
          <a:off x="10515600" y="1831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41" name="フローチャート: 判断 440"/>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42" name="フローチャート: 判断 441"/>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43" name="フローチャート: 判断 442"/>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44" name="フローチャート: 判断 443"/>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149617</xdr:rowOff>
    </xdr:from>
    <xdr:to>
      <xdr:col>36</xdr:col>
      <xdr:colOff>165100</xdr:colOff>
      <xdr:row>108</xdr:row>
      <xdr:rowOff>79767</xdr:rowOff>
    </xdr:to>
    <xdr:sp macro="" textlink="">
      <xdr:nvSpPr>
        <xdr:cNvPr id="445" name="フローチャート: 判断 444"/>
        <xdr:cNvSpPr/>
      </xdr:nvSpPr>
      <xdr:spPr>
        <a:xfrm>
          <a:off x="6921500" y="184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145980</xdr:rowOff>
    </xdr:from>
    <xdr:to>
      <xdr:col>55</xdr:col>
      <xdr:colOff>50800</xdr:colOff>
      <xdr:row>101</xdr:row>
      <xdr:rowOff>76130</xdr:rowOff>
    </xdr:to>
    <xdr:sp macro="" textlink="">
      <xdr:nvSpPr>
        <xdr:cNvPr id="451" name="楕円 450"/>
        <xdr:cNvSpPr/>
      </xdr:nvSpPr>
      <xdr:spPr>
        <a:xfrm>
          <a:off x="10426700" y="172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99007</xdr:rowOff>
    </xdr:from>
    <xdr:ext cx="599010" cy="259045"/>
    <xdr:sp macro="" textlink="">
      <xdr:nvSpPr>
        <xdr:cNvPr id="452" name="【港湾・漁港】&#10;一人当たり有形固定資産（償却資産）額該当値テキスト"/>
        <xdr:cNvSpPr txBox="1"/>
      </xdr:nvSpPr>
      <xdr:spPr>
        <a:xfrm>
          <a:off x="10515600" y="1724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164049</xdr:rowOff>
    </xdr:from>
    <xdr:to>
      <xdr:col>50</xdr:col>
      <xdr:colOff>165100</xdr:colOff>
      <xdr:row>101</xdr:row>
      <xdr:rowOff>94199</xdr:rowOff>
    </xdr:to>
    <xdr:sp macro="" textlink="">
      <xdr:nvSpPr>
        <xdr:cNvPr id="453" name="楕円 452"/>
        <xdr:cNvSpPr/>
      </xdr:nvSpPr>
      <xdr:spPr>
        <a:xfrm>
          <a:off x="9588500" y="173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25330</xdr:rowOff>
    </xdr:from>
    <xdr:to>
      <xdr:col>55</xdr:col>
      <xdr:colOff>0</xdr:colOff>
      <xdr:row>101</xdr:row>
      <xdr:rowOff>43399</xdr:rowOff>
    </xdr:to>
    <xdr:cxnSp macro="">
      <xdr:nvCxnSpPr>
        <xdr:cNvPr id="454" name="直線コネクタ 453"/>
        <xdr:cNvCxnSpPr/>
      </xdr:nvCxnSpPr>
      <xdr:spPr>
        <a:xfrm flipV="1">
          <a:off x="9639300" y="17341780"/>
          <a:ext cx="8382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6373</xdr:rowOff>
    </xdr:from>
    <xdr:to>
      <xdr:col>46</xdr:col>
      <xdr:colOff>38100</xdr:colOff>
      <xdr:row>101</xdr:row>
      <xdr:rowOff>107973</xdr:rowOff>
    </xdr:to>
    <xdr:sp macro="" textlink="">
      <xdr:nvSpPr>
        <xdr:cNvPr id="455" name="楕円 454"/>
        <xdr:cNvSpPr/>
      </xdr:nvSpPr>
      <xdr:spPr>
        <a:xfrm>
          <a:off x="8699500" y="173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43399</xdr:rowOff>
    </xdr:from>
    <xdr:to>
      <xdr:col>50</xdr:col>
      <xdr:colOff>114300</xdr:colOff>
      <xdr:row>101</xdr:row>
      <xdr:rowOff>57173</xdr:rowOff>
    </xdr:to>
    <xdr:cxnSp macro="">
      <xdr:nvCxnSpPr>
        <xdr:cNvPr id="456" name="直線コネクタ 455"/>
        <xdr:cNvCxnSpPr/>
      </xdr:nvCxnSpPr>
      <xdr:spPr>
        <a:xfrm flipV="1">
          <a:off x="8750300" y="17359849"/>
          <a:ext cx="889000" cy="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52905</xdr:rowOff>
    </xdr:from>
    <xdr:to>
      <xdr:col>41</xdr:col>
      <xdr:colOff>101600</xdr:colOff>
      <xdr:row>101</xdr:row>
      <xdr:rowOff>154505</xdr:rowOff>
    </xdr:to>
    <xdr:sp macro="" textlink="">
      <xdr:nvSpPr>
        <xdr:cNvPr id="457" name="楕円 456"/>
        <xdr:cNvSpPr/>
      </xdr:nvSpPr>
      <xdr:spPr>
        <a:xfrm>
          <a:off x="7810500" y="173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57173</xdr:rowOff>
    </xdr:from>
    <xdr:to>
      <xdr:col>45</xdr:col>
      <xdr:colOff>177800</xdr:colOff>
      <xdr:row>101</xdr:row>
      <xdr:rowOff>103705</xdr:rowOff>
    </xdr:to>
    <xdr:cxnSp macro="">
      <xdr:nvCxnSpPr>
        <xdr:cNvPr id="458" name="直線コネクタ 457"/>
        <xdr:cNvCxnSpPr/>
      </xdr:nvCxnSpPr>
      <xdr:spPr>
        <a:xfrm flipV="1">
          <a:off x="7861300" y="17373623"/>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21751</xdr:rowOff>
    </xdr:from>
    <xdr:ext cx="534377" cy="259045"/>
    <xdr:sp macro="" textlink="">
      <xdr:nvSpPr>
        <xdr:cNvPr id="459" name="n_1aveValue【港湾・漁港】&#10;一人当たり有形固定資産（償却資産）額"/>
        <xdr:cNvSpPr txBox="1"/>
      </xdr:nvSpPr>
      <xdr:spPr>
        <a:xfrm>
          <a:off x="93594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24469</xdr:rowOff>
    </xdr:from>
    <xdr:ext cx="534377" cy="259045"/>
    <xdr:sp macro="" textlink="">
      <xdr:nvSpPr>
        <xdr:cNvPr id="460" name="n_2aveValue【港湾・漁港】&#10;一人当たり有形固定資産（償却資産）額"/>
        <xdr:cNvSpPr txBox="1"/>
      </xdr:nvSpPr>
      <xdr:spPr>
        <a:xfrm>
          <a:off x="8483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56545</xdr:rowOff>
    </xdr:from>
    <xdr:ext cx="599010" cy="259045"/>
    <xdr:sp macro="" textlink="">
      <xdr:nvSpPr>
        <xdr:cNvPr id="461" name="n_3aveValue【港湾・漁港】&#10;一人当たり有形固定資産（償却資産）額"/>
        <xdr:cNvSpPr txBox="1"/>
      </xdr:nvSpPr>
      <xdr:spPr>
        <a:xfrm>
          <a:off x="7561795" y="184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96294</xdr:rowOff>
    </xdr:from>
    <xdr:ext cx="534377" cy="259045"/>
    <xdr:sp macro="" textlink="">
      <xdr:nvSpPr>
        <xdr:cNvPr id="462" name="n_4aveValue【港湾・漁港】&#10;一人当たり有形固定資産（償却資産）額"/>
        <xdr:cNvSpPr txBox="1"/>
      </xdr:nvSpPr>
      <xdr:spPr>
        <a:xfrm>
          <a:off x="6705111" y="182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110726</xdr:rowOff>
    </xdr:from>
    <xdr:ext cx="599010" cy="259045"/>
    <xdr:sp macro="" textlink="">
      <xdr:nvSpPr>
        <xdr:cNvPr id="463" name="n_1mainValue【港湾・漁港】&#10;一人当たり有形固定資産（償却資産）額"/>
        <xdr:cNvSpPr txBox="1"/>
      </xdr:nvSpPr>
      <xdr:spPr>
        <a:xfrm>
          <a:off x="9327095" y="170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124500</xdr:rowOff>
    </xdr:from>
    <xdr:ext cx="599010" cy="259045"/>
    <xdr:sp macro="" textlink="">
      <xdr:nvSpPr>
        <xdr:cNvPr id="464" name="n_2mainValue【港湾・漁港】&#10;一人当たり有形固定資産（償却資産）額"/>
        <xdr:cNvSpPr txBox="1"/>
      </xdr:nvSpPr>
      <xdr:spPr>
        <a:xfrm>
          <a:off x="8450795" y="170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171032</xdr:rowOff>
    </xdr:from>
    <xdr:ext cx="599010" cy="259045"/>
    <xdr:sp macro="" textlink="">
      <xdr:nvSpPr>
        <xdr:cNvPr id="465" name="n_3mainValue【港湾・漁港】&#10;一人当たり有形固定資産（償却資産）額"/>
        <xdr:cNvSpPr txBox="1"/>
      </xdr:nvSpPr>
      <xdr:spPr>
        <a:xfrm>
          <a:off x="7561795" y="171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7" name="直線コネクタ 47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78" name="テキスト ボックス 477"/>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9" name="直線コネクタ 47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0" name="テキスト ボックス 47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1" name="直線コネクタ 48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2" name="テキスト ボックス 48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3" name="直線コネクタ 48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4" name="テキスト ボックス 48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6" name="テキスト ボックス 48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88" name="直線コネクタ 487"/>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89"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90" name="直線コネクタ 48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91"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92" name="直線コネクタ 491"/>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493" name="【認定こども園・幼稚園・保育所】&#10;有形固定資産減価償却率平均値テキスト"/>
        <xdr:cNvSpPr txBox="1"/>
      </xdr:nvSpPr>
      <xdr:spPr>
        <a:xfrm>
          <a:off x="16357600" y="5995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94" name="フローチャート: 判断 493"/>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95" name="フローチャート: 判断 494"/>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96" name="フローチャート: 判断 495"/>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97" name="フローチャート: 判断 496"/>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112268</xdr:rowOff>
    </xdr:from>
    <xdr:to>
      <xdr:col>67</xdr:col>
      <xdr:colOff>101600</xdr:colOff>
      <xdr:row>36</xdr:row>
      <xdr:rowOff>42418</xdr:rowOff>
    </xdr:to>
    <xdr:sp macro="" textlink="">
      <xdr:nvSpPr>
        <xdr:cNvPr id="498" name="フローチャート: 判断 497"/>
        <xdr:cNvSpPr/>
      </xdr:nvSpPr>
      <xdr:spPr>
        <a:xfrm>
          <a:off x="12763500" y="6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75692</xdr:rowOff>
    </xdr:from>
    <xdr:to>
      <xdr:col>85</xdr:col>
      <xdr:colOff>177800</xdr:colOff>
      <xdr:row>35</xdr:row>
      <xdr:rowOff>5842</xdr:rowOff>
    </xdr:to>
    <xdr:sp macro="" textlink="">
      <xdr:nvSpPr>
        <xdr:cNvPr id="504" name="楕円 503"/>
        <xdr:cNvSpPr/>
      </xdr:nvSpPr>
      <xdr:spPr>
        <a:xfrm>
          <a:off x="162687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98569</xdr:rowOff>
    </xdr:from>
    <xdr:ext cx="405111" cy="259045"/>
    <xdr:sp macro="" textlink="">
      <xdr:nvSpPr>
        <xdr:cNvPr id="505" name="【認定こども園・幼稚園・保育所】&#10;有形固定資産減価償却率該当値テキスト"/>
        <xdr:cNvSpPr txBox="1"/>
      </xdr:nvSpPr>
      <xdr:spPr>
        <a:xfrm>
          <a:off x="16357600" y="575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137414</xdr:rowOff>
    </xdr:from>
    <xdr:to>
      <xdr:col>81</xdr:col>
      <xdr:colOff>101600</xdr:colOff>
      <xdr:row>34</xdr:row>
      <xdr:rowOff>67564</xdr:rowOff>
    </xdr:to>
    <xdr:sp macro="" textlink="">
      <xdr:nvSpPr>
        <xdr:cNvPr id="506" name="楕円 505"/>
        <xdr:cNvSpPr/>
      </xdr:nvSpPr>
      <xdr:spPr>
        <a:xfrm>
          <a:off x="15430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xdr:rowOff>
    </xdr:from>
    <xdr:to>
      <xdr:col>85</xdr:col>
      <xdr:colOff>127000</xdr:colOff>
      <xdr:row>34</xdr:row>
      <xdr:rowOff>126492</xdr:rowOff>
    </xdr:to>
    <xdr:cxnSp macro="">
      <xdr:nvCxnSpPr>
        <xdr:cNvPr id="507" name="直線コネクタ 506"/>
        <xdr:cNvCxnSpPr/>
      </xdr:nvCxnSpPr>
      <xdr:spPr>
        <a:xfrm>
          <a:off x="15481300" y="58460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130556</xdr:rowOff>
    </xdr:from>
    <xdr:to>
      <xdr:col>76</xdr:col>
      <xdr:colOff>165100</xdr:colOff>
      <xdr:row>34</xdr:row>
      <xdr:rowOff>60706</xdr:rowOff>
    </xdr:to>
    <xdr:sp macro="" textlink="">
      <xdr:nvSpPr>
        <xdr:cNvPr id="508" name="楕円 507"/>
        <xdr:cNvSpPr/>
      </xdr:nvSpPr>
      <xdr:spPr>
        <a:xfrm>
          <a:off x="14541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xdr:rowOff>
    </xdr:from>
    <xdr:to>
      <xdr:col>81</xdr:col>
      <xdr:colOff>50800</xdr:colOff>
      <xdr:row>34</xdr:row>
      <xdr:rowOff>16764</xdr:rowOff>
    </xdr:to>
    <xdr:cxnSp macro="">
      <xdr:nvCxnSpPr>
        <xdr:cNvPr id="509" name="直線コネクタ 508"/>
        <xdr:cNvCxnSpPr/>
      </xdr:nvCxnSpPr>
      <xdr:spPr>
        <a:xfrm>
          <a:off x="14592300" y="58392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71120</xdr:rowOff>
    </xdr:from>
    <xdr:to>
      <xdr:col>72</xdr:col>
      <xdr:colOff>38100</xdr:colOff>
      <xdr:row>34</xdr:row>
      <xdr:rowOff>1270</xdr:rowOff>
    </xdr:to>
    <xdr:sp macro="" textlink="">
      <xdr:nvSpPr>
        <xdr:cNvPr id="510" name="楕円 509"/>
        <xdr:cNvSpPr/>
      </xdr:nvSpPr>
      <xdr:spPr>
        <a:xfrm>
          <a:off x="13652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121920</xdr:rowOff>
    </xdr:from>
    <xdr:to>
      <xdr:col>76</xdr:col>
      <xdr:colOff>114300</xdr:colOff>
      <xdr:row>34</xdr:row>
      <xdr:rowOff>9906</xdr:rowOff>
    </xdr:to>
    <xdr:cxnSp macro="">
      <xdr:nvCxnSpPr>
        <xdr:cNvPr id="511" name="直線コネクタ 510"/>
        <xdr:cNvCxnSpPr/>
      </xdr:nvCxnSpPr>
      <xdr:spPr>
        <a:xfrm>
          <a:off x="13703300" y="577977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512" name="n_1aveValue【認定こども園・幼稚園・保育所】&#10;有形固定資産減価償却率"/>
        <xdr:cNvSpPr txBox="1"/>
      </xdr:nvSpPr>
      <xdr:spPr>
        <a:xfrm>
          <a:off x="152660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513" name="n_2aveValue【認定こども園・幼稚園・保育所】&#10;有形固定資産減価償却率"/>
        <xdr:cNvSpPr txBox="1"/>
      </xdr:nvSpPr>
      <xdr:spPr>
        <a:xfrm>
          <a:off x="14389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54119</xdr:rowOff>
    </xdr:from>
    <xdr:ext cx="405111" cy="259045"/>
    <xdr:sp macro="" textlink="">
      <xdr:nvSpPr>
        <xdr:cNvPr id="514" name="n_3aveValue【認定こども園・幼稚園・保育所】&#10;有形固定資産減価償却率"/>
        <xdr:cNvSpPr txBox="1"/>
      </xdr:nvSpPr>
      <xdr:spPr>
        <a:xfrm>
          <a:off x="13500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58945</xdr:rowOff>
    </xdr:from>
    <xdr:ext cx="405111" cy="259045"/>
    <xdr:sp macro="" textlink="">
      <xdr:nvSpPr>
        <xdr:cNvPr id="515" name="n_4aveValue【認定こども園・幼稚園・保育所】&#10;有形固定資産減価償却率"/>
        <xdr:cNvSpPr txBox="1"/>
      </xdr:nvSpPr>
      <xdr:spPr>
        <a:xfrm>
          <a:off x="126117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84091</xdr:rowOff>
    </xdr:from>
    <xdr:ext cx="405111" cy="259045"/>
    <xdr:sp macro="" textlink="">
      <xdr:nvSpPr>
        <xdr:cNvPr id="516" name="n_1mainValue【認定こども園・幼稚園・保育所】&#10;有形固定資産減価償却率"/>
        <xdr:cNvSpPr txBox="1"/>
      </xdr:nvSpPr>
      <xdr:spPr>
        <a:xfrm>
          <a:off x="15266044"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77233</xdr:rowOff>
    </xdr:from>
    <xdr:ext cx="405111" cy="259045"/>
    <xdr:sp macro="" textlink="">
      <xdr:nvSpPr>
        <xdr:cNvPr id="517" name="n_2mainValue【認定こども園・幼稚園・保育所】&#10;有形固定資産減価償却率"/>
        <xdr:cNvSpPr txBox="1"/>
      </xdr:nvSpPr>
      <xdr:spPr>
        <a:xfrm>
          <a:off x="14389744"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17797</xdr:rowOff>
    </xdr:from>
    <xdr:ext cx="405111" cy="259045"/>
    <xdr:sp macro="" textlink="">
      <xdr:nvSpPr>
        <xdr:cNvPr id="518" name="n_3mainValue【認定こども園・幼稚園・保育所】&#10;有形固定資産減価償却率"/>
        <xdr:cNvSpPr txBox="1"/>
      </xdr:nvSpPr>
      <xdr:spPr>
        <a:xfrm>
          <a:off x="135007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0" name="テキスト ボックス 5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2" name="テキスト ボックス 5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4" name="テキスト ボックス 5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6" name="テキスト ボックス 5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8" name="テキスト ボックス 5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0" name="テキスト ボックス 5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42" name="直線コネクタ 541"/>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43"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44" name="直線コネクタ 543"/>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45"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46" name="直線コネクタ 545"/>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547"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8" name="フローチャート: 判断 547"/>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49" name="フローチャート: 判断 548"/>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50" name="フローチャート: 判断 549"/>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51" name="フローチャート: 判断 550"/>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63500</xdr:rowOff>
    </xdr:from>
    <xdr:to>
      <xdr:col>98</xdr:col>
      <xdr:colOff>38100</xdr:colOff>
      <xdr:row>40</xdr:row>
      <xdr:rowOff>165100</xdr:rowOff>
    </xdr:to>
    <xdr:sp macro="" textlink="">
      <xdr:nvSpPr>
        <xdr:cNvPr id="552" name="フローチャート: 判断 551"/>
        <xdr:cNvSpPr/>
      </xdr:nvSpPr>
      <xdr:spPr>
        <a:xfrm>
          <a:off x="18605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558" name="楕円 557"/>
        <xdr:cNvSpPr/>
      </xdr:nvSpPr>
      <xdr:spPr>
        <a:xfrm>
          <a:off x="22110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154957</xdr:rowOff>
    </xdr:from>
    <xdr:ext cx="469744" cy="259045"/>
    <xdr:sp macro="" textlink="">
      <xdr:nvSpPr>
        <xdr:cNvPr id="559" name="【認定こども園・幼稚園・保育所】&#10;一人当たり面積該当値テキスト"/>
        <xdr:cNvSpPr txBox="1"/>
      </xdr:nvSpPr>
      <xdr:spPr>
        <a:xfrm>
          <a:off x="221996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560" name="楕円 559"/>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xdr:rowOff>
    </xdr:from>
    <xdr:to>
      <xdr:col>116</xdr:col>
      <xdr:colOff>63500</xdr:colOff>
      <xdr:row>39</xdr:row>
      <xdr:rowOff>19050</xdr:rowOff>
    </xdr:to>
    <xdr:cxnSp macro="">
      <xdr:nvCxnSpPr>
        <xdr:cNvPr id="561" name="直線コネクタ 560"/>
        <xdr:cNvCxnSpPr/>
      </xdr:nvCxnSpPr>
      <xdr:spPr>
        <a:xfrm flipV="1">
          <a:off x="21323300" y="669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562" name="楕円 561"/>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156210</xdr:rowOff>
    </xdr:to>
    <xdr:cxnSp macro="">
      <xdr:nvCxnSpPr>
        <xdr:cNvPr id="563" name="直線コネクタ 562"/>
        <xdr:cNvCxnSpPr/>
      </xdr:nvCxnSpPr>
      <xdr:spPr>
        <a:xfrm flipV="1">
          <a:off x="20434300" y="6705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151130</xdr:rowOff>
    </xdr:from>
    <xdr:to>
      <xdr:col>102</xdr:col>
      <xdr:colOff>165100</xdr:colOff>
      <xdr:row>39</xdr:row>
      <xdr:rowOff>81280</xdr:rowOff>
    </xdr:to>
    <xdr:sp macro="" textlink="">
      <xdr:nvSpPr>
        <xdr:cNvPr id="564" name="楕円 563"/>
        <xdr:cNvSpPr/>
      </xdr:nvSpPr>
      <xdr:spPr>
        <a:xfrm>
          <a:off x="19494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156210</xdr:rowOff>
    </xdr:to>
    <xdr:cxnSp macro="">
      <xdr:nvCxnSpPr>
        <xdr:cNvPr id="565" name="直線コネクタ 564"/>
        <xdr:cNvCxnSpPr/>
      </xdr:nvCxnSpPr>
      <xdr:spPr>
        <a:xfrm>
          <a:off x="19545300" y="67170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66"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67"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68"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10177</xdr:rowOff>
    </xdr:from>
    <xdr:ext cx="469744" cy="259045"/>
    <xdr:sp macro="" textlink="">
      <xdr:nvSpPr>
        <xdr:cNvPr id="569" name="n_4aveValue【認定こども園・幼稚園・保育所】&#10;一人当たり面積"/>
        <xdr:cNvSpPr txBox="1"/>
      </xdr:nvSpPr>
      <xdr:spPr>
        <a:xfrm>
          <a:off x="18421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570" name="n_1main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71"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97807</xdr:rowOff>
    </xdr:from>
    <xdr:ext cx="469744" cy="259045"/>
    <xdr:sp macro="" textlink="">
      <xdr:nvSpPr>
        <xdr:cNvPr id="572" name="n_3mainValue【認定こども園・幼稚園・保育所】&#10;一人当たり面積"/>
        <xdr:cNvSpPr txBox="1"/>
      </xdr:nvSpPr>
      <xdr:spPr>
        <a:xfrm>
          <a:off x="19310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3" name="テキスト ボックス 58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4" name="直線コネクタ 5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5" name="テキスト ボックス 5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6" name="直線コネクタ 5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7" name="テキスト ボックス 5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8" name="直線コネクタ 5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9" name="テキスト ボックス 5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0" name="直線コネクタ 5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1" name="テキスト ボックス 5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2" name="直線コネクタ 5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3" name="テキスト ボックス 59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5" name="テキスト ボックス 59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97" name="直線コネクタ 596"/>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98"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99" name="直線コネクタ 598"/>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0"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1" name="直線コネクタ 600"/>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602"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03" name="フローチャート: 判断 602"/>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604" name="フローチャート: 判断 603"/>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05" name="フローチャート: 判断 604"/>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06" name="フローチャート: 判断 605"/>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7" name="フローチャート: 判断 606"/>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613" name="楕円 612"/>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67327</xdr:rowOff>
    </xdr:from>
    <xdr:ext cx="405111" cy="259045"/>
    <xdr:sp macro="" textlink="">
      <xdr:nvSpPr>
        <xdr:cNvPr id="614" name="【学校施設】&#10;有形固定資産減価償却率該当値テキスト"/>
        <xdr:cNvSpPr txBox="1"/>
      </xdr:nvSpPr>
      <xdr:spPr>
        <a:xfrm>
          <a:off x="16357600"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615" name="楕円 614"/>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156210</xdr:rowOff>
    </xdr:to>
    <xdr:cxnSp macro="">
      <xdr:nvCxnSpPr>
        <xdr:cNvPr id="616" name="直線コネクタ 615"/>
        <xdr:cNvCxnSpPr/>
      </xdr:nvCxnSpPr>
      <xdr:spPr>
        <a:xfrm flipV="1">
          <a:off x="15481300" y="103822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124460</xdr:rowOff>
    </xdr:from>
    <xdr:to>
      <xdr:col>76</xdr:col>
      <xdr:colOff>165100</xdr:colOff>
      <xdr:row>61</xdr:row>
      <xdr:rowOff>54610</xdr:rowOff>
    </xdr:to>
    <xdr:sp macro="" textlink="">
      <xdr:nvSpPr>
        <xdr:cNvPr id="617" name="楕円 616"/>
        <xdr:cNvSpPr/>
      </xdr:nvSpPr>
      <xdr:spPr>
        <a:xfrm>
          <a:off x="1454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3810</xdr:rowOff>
    </xdr:to>
    <xdr:cxnSp macro="">
      <xdr:nvCxnSpPr>
        <xdr:cNvPr id="618" name="直線コネクタ 617"/>
        <xdr:cNvCxnSpPr/>
      </xdr:nvCxnSpPr>
      <xdr:spPr>
        <a:xfrm flipV="1">
          <a:off x="14592300" y="10443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78740</xdr:rowOff>
    </xdr:from>
    <xdr:to>
      <xdr:col>72</xdr:col>
      <xdr:colOff>38100</xdr:colOff>
      <xdr:row>61</xdr:row>
      <xdr:rowOff>8890</xdr:rowOff>
    </xdr:to>
    <xdr:sp macro="" textlink="">
      <xdr:nvSpPr>
        <xdr:cNvPr id="619" name="楕円 618"/>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61</xdr:row>
      <xdr:rowOff>3810</xdr:rowOff>
    </xdr:to>
    <xdr:cxnSp macro="">
      <xdr:nvCxnSpPr>
        <xdr:cNvPr id="620" name="直線コネクタ 619"/>
        <xdr:cNvCxnSpPr/>
      </xdr:nvCxnSpPr>
      <xdr:spPr>
        <a:xfrm>
          <a:off x="13703300" y="10416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621"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622" name="n_2ave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623" name="n_3ave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2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52087</xdr:rowOff>
    </xdr:from>
    <xdr:ext cx="405111" cy="259045"/>
    <xdr:sp macro="" textlink="">
      <xdr:nvSpPr>
        <xdr:cNvPr id="625" name="n_1mainValue【学校施設】&#10;有形固定資産減価償却率"/>
        <xdr:cNvSpPr txBox="1"/>
      </xdr:nvSpPr>
      <xdr:spPr>
        <a:xfrm>
          <a:off x="15266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626" name="n_2mainValue【学校施設】&#10;有形固定資産減価償却率"/>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xdr:rowOff>
    </xdr:from>
    <xdr:ext cx="405111" cy="259045"/>
    <xdr:sp macro="" textlink="">
      <xdr:nvSpPr>
        <xdr:cNvPr id="627" name="n_3mainValue【学校施設】&#10;有形固定資産減価償却率"/>
        <xdr:cNvSpPr txBox="1"/>
      </xdr:nvSpPr>
      <xdr:spPr>
        <a:xfrm>
          <a:off x="13500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8" name="テキスト ボックス 6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39" name="直線コネクタ 63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40" name="テキスト ボックス 63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43" name="直線コネクタ 64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44" name="テキスト ボックス 64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47" name="直線コネクタ 64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48" name="テキスト ボックス 64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9" name="直線コネクタ 64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50" name="テキスト ボックス 64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51" name="直線コネクタ 65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52" name="テキスト ボックス 65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51435</xdr:rowOff>
    </xdr:from>
    <xdr:to>
      <xdr:col>116</xdr:col>
      <xdr:colOff>62864</xdr:colOff>
      <xdr:row>63</xdr:row>
      <xdr:rowOff>148590</xdr:rowOff>
    </xdr:to>
    <xdr:cxnSp macro="">
      <xdr:nvCxnSpPr>
        <xdr:cNvPr id="656" name="直線コネクタ 655"/>
        <xdr:cNvCxnSpPr/>
      </xdr:nvCxnSpPr>
      <xdr:spPr>
        <a:xfrm flipV="1">
          <a:off x="22160864" y="965263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7" name="【学校施設】&#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8" name="直線コネクタ 657"/>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169562</xdr:rowOff>
    </xdr:from>
    <xdr:ext cx="469744" cy="259045"/>
    <xdr:sp macro="" textlink="">
      <xdr:nvSpPr>
        <xdr:cNvPr id="659" name="【学校施設】&#10;一人当たり面積最大値テキスト"/>
        <xdr:cNvSpPr txBox="1"/>
      </xdr:nvSpPr>
      <xdr:spPr>
        <a:xfrm>
          <a:off x="22199600" y="942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51435</xdr:rowOff>
    </xdr:from>
    <xdr:to>
      <xdr:col>116</xdr:col>
      <xdr:colOff>152400</xdr:colOff>
      <xdr:row>56</xdr:row>
      <xdr:rowOff>51435</xdr:rowOff>
    </xdr:to>
    <xdr:cxnSp macro="">
      <xdr:nvCxnSpPr>
        <xdr:cNvPr id="660" name="直線コネクタ 659"/>
        <xdr:cNvCxnSpPr/>
      </xdr:nvCxnSpPr>
      <xdr:spPr>
        <a:xfrm>
          <a:off x="22072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147655</xdr:rowOff>
    </xdr:from>
    <xdr:ext cx="469744" cy="259045"/>
    <xdr:sp macro="" textlink="">
      <xdr:nvSpPr>
        <xdr:cNvPr id="661" name="【学校施設】&#10;一人当たり面積平均値テキスト"/>
        <xdr:cNvSpPr txBox="1"/>
      </xdr:nvSpPr>
      <xdr:spPr>
        <a:xfrm>
          <a:off x="22199600" y="104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169228</xdr:rowOff>
    </xdr:from>
    <xdr:to>
      <xdr:col>116</xdr:col>
      <xdr:colOff>114300</xdr:colOff>
      <xdr:row>61</xdr:row>
      <xdr:rowOff>99378</xdr:rowOff>
    </xdr:to>
    <xdr:sp macro="" textlink="">
      <xdr:nvSpPr>
        <xdr:cNvPr id="662" name="フローチャート: 判断 661"/>
        <xdr:cNvSpPr/>
      </xdr:nvSpPr>
      <xdr:spPr>
        <a:xfrm>
          <a:off x="22110700" y="104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26353</xdr:rowOff>
    </xdr:from>
    <xdr:to>
      <xdr:col>112</xdr:col>
      <xdr:colOff>38100</xdr:colOff>
      <xdr:row>61</xdr:row>
      <xdr:rowOff>127953</xdr:rowOff>
    </xdr:to>
    <xdr:sp macro="" textlink="">
      <xdr:nvSpPr>
        <xdr:cNvPr id="663" name="フローチャート: 判断 662"/>
        <xdr:cNvSpPr/>
      </xdr:nvSpPr>
      <xdr:spPr>
        <a:xfrm>
          <a:off x="212725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36354</xdr:rowOff>
    </xdr:from>
    <xdr:to>
      <xdr:col>107</xdr:col>
      <xdr:colOff>101600</xdr:colOff>
      <xdr:row>61</xdr:row>
      <xdr:rowOff>137954</xdr:rowOff>
    </xdr:to>
    <xdr:sp macro="" textlink="">
      <xdr:nvSpPr>
        <xdr:cNvPr id="664" name="フローチャート: 判断 663"/>
        <xdr:cNvSpPr/>
      </xdr:nvSpPr>
      <xdr:spPr>
        <a:xfrm>
          <a:off x="20383500" y="104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137795</xdr:rowOff>
    </xdr:from>
    <xdr:to>
      <xdr:col>102</xdr:col>
      <xdr:colOff>165100</xdr:colOff>
      <xdr:row>61</xdr:row>
      <xdr:rowOff>67945</xdr:rowOff>
    </xdr:to>
    <xdr:sp macro="" textlink="">
      <xdr:nvSpPr>
        <xdr:cNvPr id="665" name="フローチャート: 判断 664"/>
        <xdr:cNvSpPr/>
      </xdr:nvSpPr>
      <xdr:spPr>
        <a:xfrm>
          <a:off x="19494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117793</xdr:rowOff>
    </xdr:from>
    <xdr:to>
      <xdr:col>98</xdr:col>
      <xdr:colOff>38100</xdr:colOff>
      <xdr:row>62</xdr:row>
      <xdr:rowOff>47943</xdr:rowOff>
    </xdr:to>
    <xdr:sp macro="" textlink="">
      <xdr:nvSpPr>
        <xdr:cNvPr id="666" name="フローチャート: 判断 665"/>
        <xdr:cNvSpPr/>
      </xdr:nvSpPr>
      <xdr:spPr>
        <a:xfrm>
          <a:off x="18605500" y="1057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50641</xdr:rowOff>
    </xdr:from>
    <xdr:to>
      <xdr:col>116</xdr:col>
      <xdr:colOff>114300</xdr:colOff>
      <xdr:row>56</xdr:row>
      <xdr:rowOff>152241</xdr:rowOff>
    </xdr:to>
    <xdr:sp macro="" textlink="">
      <xdr:nvSpPr>
        <xdr:cNvPr id="672" name="楕円 671"/>
        <xdr:cNvSpPr/>
      </xdr:nvSpPr>
      <xdr:spPr>
        <a:xfrm>
          <a:off x="22110700" y="96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137018</xdr:rowOff>
    </xdr:from>
    <xdr:ext cx="469744" cy="259045"/>
    <xdr:sp macro="" textlink="">
      <xdr:nvSpPr>
        <xdr:cNvPr id="673" name="【学校施設】&#10;一人当たり面積該当値テキスト"/>
        <xdr:cNvSpPr txBox="1"/>
      </xdr:nvSpPr>
      <xdr:spPr>
        <a:xfrm>
          <a:off x="22199600" y="956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2063</xdr:rowOff>
    </xdr:from>
    <xdr:to>
      <xdr:col>112</xdr:col>
      <xdr:colOff>38100</xdr:colOff>
      <xdr:row>56</xdr:row>
      <xdr:rowOff>103663</xdr:rowOff>
    </xdr:to>
    <xdr:sp macro="" textlink="">
      <xdr:nvSpPr>
        <xdr:cNvPr id="674" name="楕円 673"/>
        <xdr:cNvSpPr/>
      </xdr:nvSpPr>
      <xdr:spPr>
        <a:xfrm>
          <a:off x="21272500" y="96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52863</xdr:rowOff>
    </xdr:from>
    <xdr:to>
      <xdr:col>116</xdr:col>
      <xdr:colOff>63500</xdr:colOff>
      <xdr:row>56</xdr:row>
      <xdr:rowOff>101441</xdr:rowOff>
    </xdr:to>
    <xdr:cxnSp macro="">
      <xdr:nvCxnSpPr>
        <xdr:cNvPr id="675" name="直線コネクタ 674"/>
        <xdr:cNvCxnSpPr/>
      </xdr:nvCxnSpPr>
      <xdr:spPr>
        <a:xfrm>
          <a:off x="21323300" y="9654063"/>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7779</xdr:rowOff>
    </xdr:from>
    <xdr:to>
      <xdr:col>107</xdr:col>
      <xdr:colOff>101600</xdr:colOff>
      <xdr:row>56</xdr:row>
      <xdr:rowOff>109379</xdr:rowOff>
    </xdr:to>
    <xdr:sp macro="" textlink="">
      <xdr:nvSpPr>
        <xdr:cNvPr id="676" name="楕円 675"/>
        <xdr:cNvSpPr/>
      </xdr:nvSpPr>
      <xdr:spPr>
        <a:xfrm>
          <a:off x="20383500" y="96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52863</xdr:rowOff>
    </xdr:from>
    <xdr:to>
      <xdr:col>111</xdr:col>
      <xdr:colOff>177800</xdr:colOff>
      <xdr:row>56</xdr:row>
      <xdr:rowOff>58579</xdr:rowOff>
    </xdr:to>
    <xdr:cxnSp macro="">
      <xdr:nvCxnSpPr>
        <xdr:cNvPr id="677" name="直線コネクタ 676"/>
        <xdr:cNvCxnSpPr/>
      </xdr:nvCxnSpPr>
      <xdr:spPr>
        <a:xfrm flipV="1">
          <a:off x="20434300" y="965406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112078</xdr:rowOff>
    </xdr:from>
    <xdr:to>
      <xdr:col>102</xdr:col>
      <xdr:colOff>165100</xdr:colOff>
      <xdr:row>56</xdr:row>
      <xdr:rowOff>42228</xdr:rowOff>
    </xdr:to>
    <xdr:sp macro="" textlink="">
      <xdr:nvSpPr>
        <xdr:cNvPr id="678" name="楕円 677"/>
        <xdr:cNvSpPr/>
      </xdr:nvSpPr>
      <xdr:spPr>
        <a:xfrm>
          <a:off x="19494500" y="95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162878</xdr:rowOff>
    </xdr:from>
    <xdr:to>
      <xdr:col>107</xdr:col>
      <xdr:colOff>50800</xdr:colOff>
      <xdr:row>56</xdr:row>
      <xdr:rowOff>58579</xdr:rowOff>
    </xdr:to>
    <xdr:cxnSp macro="">
      <xdr:nvCxnSpPr>
        <xdr:cNvPr id="679" name="直線コネクタ 678"/>
        <xdr:cNvCxnSpPr/>
      </xdr:nvCxnSpPr>
      <xdr:spPr>
        <a:xfrm>
          <a:off x="19545300" y="9592628"/>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119080</xdr:rowOff>
    </xdr:from>
    <xdr:ext cx="469744" cy="259045"/>
    <xdr:sp macro="" textlink="">
      <xdr:nvSpPr>
        <xdr:cNvPr id="680" name="n_1aveValue【学校施設】&#10;一人当たり面積"/>
        <xdr:cNvSpPr txBox="1"/>
      </xdr:nvSpPr>
      <xdr:spPr>
        <a:xfrm>
          <a:off x="21075727" y="1057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129081</xdr:rowOff>
    </xdr:from>
    <xdr:ext cx="469744" cy="259045"/>
    <xdr:sp macro="" textlink="">
      <xdr:nvSpPr>
        <xdr:cNvPr id="681" name="n_2aveValue【学校施設】&#10;一人当たり面積"/>
        <xdr:cNvSpPr txBox="1"/>
      </xdr:nvSpPr>
      <xdr:spPr>
        <a:xfrm>
          <a:off x="20199427" y="1058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59072</xdr:rowOff>
    </xdr:from>
    <xdr:ext cx="469744" cy="259045"/>
    <xdr:sp macro="" textlink="">
      <xdr:nvSpPr>
        <xdr:cNvPr id="682" name="n_3aveValue【学校施設】&#10;一人当たり面積"/>
        <xdr:cNvSpPr txBox="1"/>
      </xdr:nvSpPr>
      <xdr:spPr>
        <a:xfrm>
          <a:off x="19310427" y="1051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64470</xdr:rowOff>
    </xdr:from>
    <xdr:ext cx="469744" cy="259045"/>
    <xdr:sp macro="" textlink="">
      <xdr:nvSpPr>
        <xdr:cNvPr id="683" name="n_4aveValue【学校施設】&#10;一人当たり面積"/>
        <xdr:cNvSpPr txBox="1"/>
      </xdr:nvSpPr>
      <xdr:spPr>
        <a:xfrm>
          <a:off x="18421427" y="103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120190</xdr:rowOff>
    </xdr:from>
    <xdr:ext cx="469744" cy="259045"/>
    <xdr:sp macro="" textlink="">
      <xdr:nvSpPr>
        <xdr:cNvPr id="684" name="n_1mainValue【学校施設】&#10;一人当たり面積"/>
        <xdr:cNvSpPr txBox="1"/>
      </xdr:nvSpPr>
      <xdr:spPr>
        <a:xfrm>
          <a:off x="21075727" y="93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125906</xdr:rowOff>
    </xdr:from>
    <xdr:ext cx="469744" cy="259045"/>
    <xdr:sp macro="" textlink="">
      <xdr:nvSpPr>
        <xdr:cNvPr id="685" name="n_2mainValue【学校施設】&#10;一人当たり面積"/>
        <xdr:cNvSpPr txBox="1"/>
      </xdr:nvSpPr>
      <xdr:spPr>
        <a:xfrm>
          <a:off x="20199427" y="93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58755</xdr:rowOff>
    </xdr:from>
    <xdr:ext cx="469744" cy="259045"/>
    <xdr:sp macro="" textlink="">
      <xdr:nvSpPr>
        <xdr:cNvPr id="686" name="n_3mainValue【学校施設】&#10;一人当たり面積"/>
        <xdr:cNvSpPr txBox="1"/>
      </xdr:nvSpPr>
      <xdr:spPr>
        <a:xfrm>
          <a:off x="19310427" y="931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8" name="直線コネクタ 6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9" name="テキスト ボックス 6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0" name="直線コネクタ 6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1" name="テキスト ボックス 7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2" name="直線コネクタ 7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3" name="テキスト ボックス 7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4" name="直線コネクタ 7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5" name="テキスト ボックス 7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6" name="直線コネクタ 7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7" name="テキスト ボックス 7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8" name="直線コネクタ 7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9" name="テキスト ボックス 7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54429</xdr:rowOff>
    </xdr:from>
    <xdr:to>
      <xdr:col>85</xdr:col>
      <xdr:colOff>126364</xdr:colOff>
      <xdr:row>86</xdr:row>
      <xdr:rowOff>168729</xdr:rowOff>
    </xdr:to>
    <xdr:cxnSp macro="">
      <xdr:nvCxnSpPr>
        <xdr:cNvPr id="712" name="直線コネクタ 711"/>
        <xdr:cNvCxnSpPr/>
      </xdr:nvCxnSpPr>
      <xdr:spPr>
        <a:xfrm flipV="1">
          <a:off x="16318864" y="13598979"/>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4" name="直線コネクタ 71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1106</xdr:rowOff>
    </xdr:from>
    <xdr:ext cx="405111" cy="259045"/>
    <xdr:sp macro="" textlink="">
      <xdr:nvSpPr>
        <xdr:cNvPr id="715" name="【児童館】&#10;有形固定資産減価償却率最大値テキスト"/>
        <xdr:cNvSpPr txBox="1"/>
      </xdr:nvSpPr>
      <xdr:spPr>
        <a:xfrm>
          <a:off x="16357600" y="133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54429</xdr:rowOff>
    </xdr:from>
    <xdr:to>
      <xdr:col>86</xdr:col>
      <xdr:colOff>25400</xdr:colOff>
      <xdr:row>79</xdr:row>
      <xdr:rowOff>54429</xdr:rowOff>
    </xdr:to>
    <xdr:cxnSp macro="">
      <xdr:nvCxnSpPr>
        <xdr:cNvPr id="716" name="直線コネクタ 715"/>
        <xdr:cNvCxnSpPr/>
      </xdr:nvCxnSpPr>
      <xdr:spPr>
        <a:xfrm>
          <a:off x="16230600" y="1359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717"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718" name="フローチャート: 判断 717"/>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19" name="フローチャート: 判断 718"/>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121194</xdr:rowOff>
    </xdr:from>
    <xdr:to>
      <xdr:col>76</xdr:col>
      <xdr:colOff>165100</xdr:colOff>
      <xdr:row>82</xdr:row>
      <xdr:rowOff>51344</xdr:rowOff>
    </xdr:to>
    <xdr:sp macro="" textlink="">
      <xdr:nvSpPr>
        <xdr:cNvPr id="720" name="フローチャート: 判断 719"/>
        <xdr:cNvSpPr/>
      </xdr:nvSpPr>
      <xdr:spPr>
        <a:xfrm>
          <a:off x="14541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142421</xdr:rowOff>
    </xdr:from>
    <xdr:to>
      <xdr:col>72</xdr:col>
      <xdr:colOff>38100</xdr:colOff>
      <xdr:row>82</xdr:row>
      <xdr:rowOff>72571</xdr:rowOff>
    </xdr:to>
    <xdr:sp macro="" textlink="">
      <xdr:nvSpPr>
        <xdr:cNvPr id="721" name="フローチャート: 判断 720"/>
        <xdr:cNvSpPr/>
      </xdr:nvSpPr>
      <xdr:spPr>
        <a:xfrm>
          <a:off x="13652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22" name="フローチャート: 判断 721"/>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3629</xdr:rowOff>
    </xdr:from>
    <xdr:to>
      <xdr:col>85</xdr:col>
      <xdr:colOff>177800</xdr:colOff>
      <xdr:row>79</xdr:row>
      <xdr:rowOff>105229</xdr:rowOff>
    </xdr:to>
    <xdr:sp macro="" textlink="">
      <xdr:nvSpPr>
        <xdr:cNvPr id="728" name="楕円 727"/>
        <xdr:cNvSpPr/>
      </xdr:nvSpPr>
      <xdr:spPr>
        <a:xfrm>
          <a:off x="162687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128106</xdr:rowOff>
    </xdr:from>
    <xdr:ext cx="405111" cy="259045"/>
    <xdr:sp macro="" textlink="">
      <xdr:nvSpPr>
        <xdr:cNvPr id="729" name="【児童館】&#10;有形固定資産減価償却率該当値テキスト"/>
        <xdr:cNvSpPr txBox="1"/>
      </xdr:nvSpPr>
      <xdr:spPr>
        <a:xfrm>
          <a:off x="16357600" y="13501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24856</xdr:rowOff>
    </xdr:from>
    <xdr:to>
      <xdr:col>81</xdr:col>
      <xdr:colOff>101600</xdr:colOff>
      <xdr:row>78</xdr:row>
      <xdr:rowOff>126456</xdr:rowOff>
    </xdr:to>
    <xdr:sp macro="" textlink="">
      <xdr:nvSpPr>
        <xdr:cNvPr id="730" name="楕円 729"/>
        <xdr:cNvSpPr/>
      </xdr:nvSpPr>
      <xdr:spPr>
        <a:xfrm>
          <a:off x="154305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75656</xdr:rowOff>
    </xdr:from>
    <xdr:to>
      <xdr:col>85</xdr:col>
      <xdr:colOff>127000</xdr:colOff>
      <xdr:row>79</xdr:row>
      <xdr:rowOff>54429</xdr:rowOff>
    </xdr:to>
    <xdr:cxnSp macro="">
      <xdr:nvCxnSpPr>
        <xdr:cNvPr id="731" name="直線コネクタ 730"/>
        <xdr:cNvCxnSpPr/>
      </xdr:nvCxnSpPr>
      <xdr:spPr>
        <a:xfrm>
          <a:off x="15481300" y="13448756"/>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24856</xdr:rowOff>
    </xdr:from>
    <xdr:to>
      <xdr:col>76</xdr:col>
      <xdr:colOff>165100</xdr:colOff>
      <xdr:row>78</xdr:row>
      <xdr:rowOff>126456</xdr:rowOff>
    </xdr:to>
    <xdr:sp macro="" textlink="">
      <xdr:nvSpPr>
        <xdr:cNvPr id="732" name="楕円 731"/>
        <xdr:cNvSpPr/>
      </xdr:nvSpPr>
      <xdr:spPr>
        <a:xfrm>
          <a:off x="145415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75656</xdr:rowOff>
    </xdr:from>
    <xdr:to>
      <xdr:col>81</xdr:col>
      <xdr:colOff>50800</xdr:colOff>
      <xdr:row>78</xdr:row>
      <xdr:rowOff>75656</xdr:rowOff>
    </xdr:to>
    <xdr:cxnSp macro="">
      <xdr:nvCxnSpPr>
        <xdr:cNvPr id="733" name="直線コネクタ 732"/>
        <xdr:cNvCxnSpPr/>
      </xdr:nvCxnSpPr>
      <xdr:spPr>
        <a:xfrm>
          <a:off x="14592300" y="13448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116295</xdr:rowOff>
    </xdr:from>
    <xdr:to>
      <xdr:col>72</xdr:col>
      <xdr:colOff>38100</xdr:colOff>
      <xdr:row>78</xdr:row>
      <xdr:rowOff>46445</xdr:rowOff>
    </xdr:to>
    <xdr:sp macro="" textlink="">
      <xdr:nvSpPr>
        <xdr:cNvPr id="734" name="楕円 733"/>
        <xdr:cNvSpPr/>
      </xdr:nvSpPr>
      <xdr:spPr>
        <a:xfrm>
          <a:off x="13652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167095</xdr:rowOff>
    </xdr:from>
    <xdr:to>
      <xdr:col>76</xdr:col>
      <xdr:colOff>114300</xdr:colOff>
      <xdr:row>78</xdr:row>
      <xdr:rowOff>75656</xdr:rowOff>
    </xdr:to>
    <xdr:cxnSp macro="">
      <xdr:nvCxnSpPr>
        <xdr:cNvPr id="735" name="直線コネクタ 734"/>
        <xdr:cNvCxnSpPr/>
      </xdr:nvCxnSpPr>
      <xdr:spPr>
        <a:xfrm>
          <a:off x="13703300" y="1336874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736" name="n_1aveValue【児童館】&#10;有形固定資産減価償却率"/>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42471</xdr:rowOff>
    </xdr:from>
    <xdr:ext cx="405111" cy="259045"/>
    <xdr:sp macro="" textlink="">
      <xdr:nvSpPr>
        <xdr:cNvPr id="737" name="n_2aveValue【児童館】&#10;有形固定資産減価償却率"/>
        <xdr:cNvSpPr txBox="1"/>
      </xdr:nvSpPr>
      <xdr:spPr>
        <a:xfrm>
          <a:off x="14389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63698</xdr:rowOff>
    </xdr:from>
    <xdr:ext cx="405111" cy="259045"/>
    <xdr:sp macro="" textlink="">
      <xdr:nvSpPr>
        <xdr:cNvPr id="738" name="n_3aveValue【児童館】&#10;有形固定資産減価償却率"/>
        <xdr:cNvSpPr txBox="1"/>
      </xdr:nvSpPr>
      <xdr:spPr>
        <a:xfrm>
          <a:off x="13500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739" name="n_4aveValue【児童館】&#10;有形固定資産減価償却率"/>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142983</xdr:rowOff>
    </xdr:from>
    <xdr:ext cx="405111" cy="259045"/>
    <xdr:sp macro="" textlink="">
      <xdr:nvSpPr>
        <xdr:cNvPr id="740" name="n_1mainValue【児童館】&#10;有形固定資産減価償却率"/>
        <xdr:cNvSpPr txBox="1"/>
      </xdr:nvSpPr>
      <xdr:spPr>
        <a:xfrm>
          <a:off x="15266044" y="131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142983</xdr:rowOff>
    </xdr:from>
    <xdr:ext cx="405111" cy="259045"/>
    <xdr:sp macro="" textlink="">
      <xdr:nvSpPr>
        <xdr:cNvPr id="741" name="n_2mainValue【児童館】&#10;有形固定資産減価償却率"/>
        <xdr:cNvSpPr txBox="1"/>
      </xdr:nvSpPr>
      <xdr:spPr>
        <a:xfrm>
          <a:off x="14389744" y="131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62972</xdr:rowOff>
    </xdr:from>
    <xdr:ext cx="340478" cy="259045"/>
    <xdr:sp macro="" textlink="">
      <xdr:nvSpPr>
        <xdr:cNvPr id="742" name="n_3mainValue【児童館】&#10;有形固定資産減価償却率"/>
        <xdr:cNvSpPr txBox="1"/>
      </xdr:nvSpPr>
      <xdr:spPr>
        <a:xfrm>
          <a:off x="13533061" y="1309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68" name="直線コネクタ 767"/>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69"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70" name="直線コネクタ 769"/>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71"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72" name="直線コネクタ 771"/>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73"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74" name="フローチャート: 判断 773"/>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75" name="フローチャート: 判断 77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76" name="フローチャート: 判断 77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77" name="フローチャート: 判断 776"/>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78" name="フローチャート: 判断 777"/>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784" name="楕円 783"/>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785"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786" name="楕円 785"/>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787" name="直線コネクタ 786"/>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788" name="楕円 787"/>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789" name="直線コネクタ 788"/>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790" name="楕円 789"/>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791" name="直線コネクタ 790"/>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9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93"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94"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95"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796"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97"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798" name="n_3mainValue【児童館】&#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11" name="テキスト ボックス 81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9" name="テキスト ボックス 81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60198</xdr:rowOff>
    </xdr:from>
    <xdr:to>
      <xdr:col>85</xdr:col>
      <xdr:colOff>126364</xdr:colOff>
      <xdr:row>107</xdr:row>
      <xdr:rowOff>131063</xdr:rowOff>
    </xdr:to>
    <xdr:cxnSp macro="">
      <xdr:nvCxnSpPr>
        <xdr:cNvPr id="821" name="直線コネクタ 820"/>
        <xdr:cNvCxnSpPr/>
      </xdr:nvCxnSpPr>
      <xdr:spPr>
        <a:xfrm flipV="1">
          <a:off x="16318864" y="17376648"/>
          <a:ext cx="0" cy="10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822"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823" name="直線コネクタ 822"/>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6875</xdr:rowOff>
    </xdr:from>
    <xdr:ext cx="405111" cy="259045"/>
    <xdr:sp macro="" textlink="">
      <xdr:nvSpPr>
        <xdr:cNvPr id="824" name="【公民館】&#10;有形固定資産減価償却率最大値テキスト"/>
        <xdr:cNvSpPr txBox="1"/>
      </xdr:nvSpPr>
      <xdr:spPr>
        <a:xfrm>
          <a:off x="16357600" y="1715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60198</xdr:rowOff>
    </xdr:from>
    <xdr:to>
      <xdr:col>86</xdr:col>
      <xdr:colOff>25400</xdr:colOff>
      <xdr:row>101</xdr:row>
      <xdr:rowOff>60198</xdr:rowOff>
    </xdr:to>
    <xdr:cxnSp macro="">
      <xdr:nvCxnSpPr>
        <xdr:cNvPr id="825" name="直線コネクタ 824"/>
        <xdr:cNvCxnSpPr/>
      </xdr:nvCxnSpPr>
      <xdr:spPr>
        <a:xfrm>
          <a:off x="16230600" y="1737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143273</xdr:rowOff>
    </xdr:from>
    <xdr:ext cx="405111" cy="259045"/>
    <xdr:sp macro="" textlink="">
      <xdr:nvSpPr>
        <xdr:cNvPr id="826" name="【公民館】&#10;有形固定資産減価償却率平均値テキスト"/>
        <xdr:cNvSpPr txBox="1"/>
      </xdr:nvSpPr>
      <xdr:spPr>
        <a:xfrm>
          <a:off x="16357600" y="17974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164846</xdr:rowOff>
    </xdr:from>
    <xdr:to>
      <xdr:col>85</xdr:col>
      <xdr:colOff>177800</xdr:colOff>
      <xdr:row>105</xdr:row>
      <xdr:rowOff>94996</xdr:rowOff>
    </xdr:to>
    <xdr:sp macro="" textlink="">
      <xdr:nvSpPr>
        <xdr:cNvPr id="827" name="フローチャート: 判断 826"/>
        <xdr:cNvSpPr/>
      </xdr:nvSpPr>
      <xdr:spPr>
        <a:xfrm>
          <a:off x="16268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18542</xdr:rowOff>
    </xdr:from>
    <xdr:to>
      <xdr:col>81</xdr:col>
      <xdr:colOff>101600</xdr:colOff>
      <xdr:row>105</xdr:row>
      <xdr:rowOff>120142</xdr:rowOff>
    </xdr:to>
    <xdr:sp macro="" textlink="">
      <xdr:nvSpPr>
        <xdr:cNvPr id="828" name="フローチャート: 判断 827"/>
        <xdr:cNvSpPr/>
      </xdr:nvSpPr>
      <xdr:spPr>
        <a:xfrm>
          <a:off x="15430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160274</xdr:rowOff>
    </xdr:from>
    <xdr:to>
      <xdr:col>76</xdr:col>
      <xdr:colOff>165100</xdr:colOff>
      <xdr:row>105</xdr:row>
      <xdr:rowOff>90424</xdr:rowOff>
    </xdr:to>
    <xdr:sp macro="" textlink="">
      <xdr:nvSpPr>
        <xdr:cNvPr id="829" name="フローチャート: 判断 828"/>
        <xdr:cNvSpPr/>
      </xdr:nvSpPr>
      <xdr:spPr>
        <a:xfrm>
          <a:off x="14541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121413</xdr:rowOff>
    </xdr:from>
    <xdr:to>
      <xdr:col>72</xdr:col>
      <xdr:colOff>38100</xdr:colOff>
      <xdr:row>105</xdr:row>
      <xdr:rowOff>51563</xdr:rowOff>
    </xdr:to>
    <xdr:sp macro="" textlink="">
      <xdr:nvSpPr>
        <xdr:cNvPr id="830" name="フローチャート: 判断 829"/>
        <xdr:cNvSpPr/>
      </xdr:nvSpPr>
      <xdr:spPr>
        <a:xfrm>
          <a:off x="13652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121413</xdr:rowOff>
    </xdr:from>
    <xdr:to>
      <xdr:col>67</xdr:col>
      <xdr:colOff>101600</xdr:colOff>
      <xdr:row>105</xdr:row>
      <xdr:rowOff>51563</xdr:rowOff>
    </xdr:to>
    <xdr:sp macro="" textlink="">
      <xdr:nvSpPr>
        <xdr:cNvPr id="831" name="フローチャート: 判断 830"/>
        <xdr:cNvSpPr/>
      </xdr:nvSpPr>
      <xdr:spPr>
        <a:xfrm>
          <a:off x="12763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xdr:rowOff>
    </xdr:from>
    <xdr:to>
      <xdr:col>85</xdr:col>
      <xdr:colOff>177800</xdr:colOff>
      <xdr:row>101</xdr:row>
      <xdr:rowOff>110998</xdr:rowOff>
    </xdr:to>
    <xdr:sp macro="" textlink="">
      <xdr:nvSpPr>
        <xdr:cNvPr id="837" name="楕円 836"/>
        <xdr:cNvSpPr/>
      </xdr:nvSpPr>
      <xdr:spPr>
        <a:xfrm>
          <a:off x="162687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133875</xdr:rowOff>
    </xdr:from>
    <xdr:ext cx="405111" cy="259045"/>
    <xdr:sp macro="" textlink="">
      <xdr:nvSpPr>
        <xdr:cNvPr id="838" name="【公民館】&#10;有形固定資産減価償却率該当値テキスト"/>
        <xdr:cNvSpPr txBox="1"/>
      </xdr:nvSpPr>
      <xdr:spPr>
        <a:xfrm>
          <a:off x="16357600" y="1727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75692</xdr:rowOff>
    </xdr:from>
    <xdr:to>
      <xdr:col>81</xdr:col>
      <xdr:colOff>101600</xdr:colOff>
      <xdr:row>104</xdr:row>
      <xdr:rowOff>5842</xdr:rowOff>
    </xdr:to>
    <xdr:sp macro="" textlink="">
      <xdr:nvSpPr>
        <xdr:cNvPr id="839" name="楕円 838"/>
        <xdr:cNvSpPr/>
      </xdr:nvSpPr>
      <xdr:spPr>
        <a:xfrm>
          <a:off x="15430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60198</xdr:rowOff>
    </xdr:from>
    <xdr:to>
      <xdr:col>85</xdr:col>
      <xdr:colOff>127000</xdr:colOff>
      <xdr:row>103</xdr:row>
      <xdr:rowOff>126492</xdr:rowOff>
    </xdr:to>
    <xdr:cxnSp macro="">
      <xdr:nvCxnSpPr>
        <xdr:cNvPr id="840" name="直線コネクタ 839"/>
        <xdr:cNvCxnSpPr/>
      </xdr:nvCxnSpPr>
      <xdr:spPr>
        <a:xfrm flipV="1">
          <a:off x="15481300" y="17376648"/>
          <a:ext cx="838200" cy="40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39115</xdr:rowOff>
    </xdr:from>
    <xdr:to>
      <xdr:col>76</xdr:col>
      <xdr:colOff>165100</xdr:colOff>
      <xdr:row>108</xdr:row>
      <xdr:rowOff>140715</xdr:rowOff>
    </xdr:to>
    <xdr:sp macro="" textlink="">
      <xdr:nvSpPr>
        <xdr:cNvPr id="841" name="楕円 840"/>
        <xdr:cNvSpPr/>
      </xdr:nvSpPr>
      <xdr:spPr>
        <a:xfrm>
          <a:off x="14541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126492</xdr:rowOff>
    </xdr:from>
    <xdr:to>
      <xdr:col>81</xdr:col>
      <xdr:colOff>50800</xdr:colOff>
      <xdr:row>108</xdr:row>
      <xdr:rowOff>89915</xdr:rowOff>
    </xdr:to>
    <xdr:cxnSp macro="">
      <xdr:nvCxnSpPr>
        <xdr:cNvPr id="842" name="直線コネクタ 841"/>
        <xdr:cNvCxnSpPr/>
      </xdr:nvCxnSpPr>
      <xdr:spPr>
        <a:xfrm flipV="1">
          <a:off x="14592300" y="17785842"/>
          <a:ext cx="889000" cy="8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xdr:rowOff>
    </xdr:from>
    <xdr:to>
      <xdr:col>72</xdr:col>
      <xdr:colOff>38100</xdr:colOff>
      <xdr:row>108</xdr:row>
      <xdr:rowOff>101854</xdr:rowOff>
    </xdr:to>
    <xdr:sp macro="" textlink="">
      <xdr:nvSpPr>
        <xdr:cNvPr id="843" name="楕円 842"/>
        <xdr:cNvSpPr/>
      </xdr:nvSpPr>
      <xdr:spPr>
        <a:xfrm>
          <a:off x="13652500" y="18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51054</xdr:rowOff>
    </xdr:from>
    <xdr:to>
      <xdr:col>76</xdr:col>
      <xdr:colOff>114300</xdr:colOff>
      <xdr:row>108</xdr:row>
      <xdr:rowOff>89915</xdr:rowOff>
    </xdr:to>
    <xdr:cxnSp macro="">
      <xdr:nvCxnSpPr>
        <xdr:cNvPr id="844" name="直線コネクタ 843"/>
        <xdr:cNvCxnSpPr/>
      </xdr:nvCxnSpPr>
      <xdr:spPr>
        <a:xfrm>
          <a:off x="13703300" y="185676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111269</xdr:rowOff>
    </xdr:from>
    <xdr:ext cx="405111" cy="259045"/>
    <xdr:sp macro="" textlink="">
      <xdr:nvSpPr>
        <xdr:cNvPr id="845" name="n_1aveValue【公民館】&#10;有形固定資産減価償却率"/>
        <xdr:cNvSpPr txBox="1"/>
      </xdr:nvSpPr>
      <xdr:spPr>
        <a:xfrm>
          <a:off x="15266044" y="1811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106951</xdr:rowOff>
    </xdr:from>
    <xdr:ext cx="405111" cy="259045"/>
    <xdr:sp macro="" textlink="">
      <xdr:nvSpPr>
        <xdr:cNvPr id="846" name="n_2aveValue【公民館】&#10;有形固定資産減価償却率"/>
        <xdr:cNvSpPr txBox="1"/>
      </xdr:nvSpPr>
      <xdr:spPr>
        <a:xfrm>
          <a:off x="14389744" y="1776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68090</xdr:rowOff>
    </xdr:from>
    <xdr:ext cx="405111" cy="259045"/>
    <xdr:sp macro="" textlink="">
      <xdr:nvSpPr>
        <xdr:cNvPr id="847" name="n_3aveValue【公民館】&#10;有形固定資産減価償却率"/>
        <xdr:cNvSpPr txBox="1"/>
      </xdr:nvSpPr>
      <xdr:spPr>
        <a:xfrm>
          <a:off x="135007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68090</xdr:rowOff>
    </xdr:from>
    <xdr:ext cx="405111" cy="259045"/>
    <xdr:sp macro="" textlink="">
      <xdr:nvSpPr>
        <xdr:cNvPr id="848" name="n_4aveValue【公民館】&#10;有形固定資産減価償却率"/>
        <xdr:cNvSpPr txBox="1"/>
      </xdr:nvSpPr>
      <xdr:spPr>
        <a:xfrm>
          <a:off x="126117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22369</xdr:rowOff>
    </xdr:from>
    <xdr:ext cx="405111" cy="259045"/>
    <xdr:sp macro="" textlink="">
      <xdr:nvSpPr>
        <xdr:cNvPr id="849" name="n_1mainValue【公民館】&#10;有形固定資産減価償却率"/>
        <xdr:cNvSpPr txBox="1"/>
      </xdr:nvSpPr>
      <xdr:spPr>
        <a:xfrm>
          <a:off x="152660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131842</xdr:rowOff>
    </xdr:from>
    <xdr:ext cx="405111" cy="259045"/>
    <xdr:sp macro="" textlink="">
      <xdr:nvSpPr>
        <xdr:cNvPr id="850" name="n_2mainValue【公民館】&#10;有形固定資産減価償却率"/>
        <xdr:cNvSpPr txBox="1"/>
      </xdr:nvSpPr>
      <xdr:spPr>
        <a:xfrm>
          <a:off x="14389744" y="186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92981</xdr:rowOff>
    </xdr:from>
    <xdr:ext cx="405111" cy="259045"/>
    <xdr:sp macro="" textlink="">
      <xdr:nvSpPr>
        <xdr:cNvPr id="851" name="n_3mainValue【公民館】&#10;有形固定資産減価償却率"/>
        <xdr:cNvSpPr txBox="1"/>
      </xdr:nvSpPr>
      <xdr:spPr>
        <a:xfrm>
          <a:off x="13500744" y="1860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75" name="直線コネクタ 874"/>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76"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77" name="直線コネクタ 876"/>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7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79" name="直線コネクタ 87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80"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81" name="フローチャート: 判断 880"/>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82" name="フローチャート: 判断 881"/>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83" name="フローチャート: 判断 88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84" name="フローチャート: 判断 883"/>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885" name="フローチャート: 判断 884"/>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91" name="楕円 890"/>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892" name="【公民館】&#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893" name="楕円 892"/>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95250</xdr:rowOff>
    </xdr:to>
    <xdr:cxnSp macro="">
      <xdr:nvCxnSpPr>
        <xdr:cNvPr id="894" name="直線コネクタ 893"/>
        <xdr:cNvCxnSpPr/>
      </xdr:nvCxnSpPr>
      <xdr:spPr>
        <a:xfrm flipV="1">
          <a:off x="21323300" y="1808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895" name="楕円 894"/>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107</xdr:row>
      <xdr:rowOff>57150</xdr:rowOff>
    </xdr:to>
    <xdr:cxnSp macro="">
      <xdr:nvCxnSpPr>
        <xdr:cNvPr id="896" name="直線コネクタ 895"/>
        <xdr:cNvCxnSpPr/>
      </xdr:nvCxnSpPr>
      <xdr:spPr>
        <a:xfrm flipV="1">
          <a:off x="20434300" y="18097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897" name="楕円 896"/>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57150</xdr:rowOff>
    </xdr:to>
    <xdr:cxnSp macro="">
      <xdr:nvCxnSpPr>
        <xdr:cNvPr id="898" name="直線コネクタ 897"/>
        <xdr:cNvCxnSpPr/>
      </xdr:nvCxnSpPr>
      <xdr:spPr>
        <a:xfrm>
          <a:off x="19545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899"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00"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901"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902" name="n_4aveValue【公民館】&#10;一人当たり面積"/>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137177</xdr:rowOff>
    </xdr:from>
    <xdr:ext cx="469744" cy="259045"/>
    <xdr:sp macro="" textlink="">
      <xdr:nvSpPr>
        <xdr:cNvPr id="903" name="n_1mainValue【公民館】&#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904" name="n_2mainValue【公民館】&#10;一人当たり面積"/>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905" name="n_3mainValue【公民館】&#10;一人当たり面積"/>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類似団体と比較して、特に有形固定資産減価償却率が高くなっている施設は、橋りょう・トンネル、港湾・漁港であり、特に低くなっている施設は、公営住宅、公民館、児童館、消防施設である。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港湾・漁港については、昭和５０年度以前に整備した施設が多く、耐用年数である５０年を経過しつつあり、どちらの施設も有形固定資産減価償却率が８０％を超えている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公営住宅、公民館、児童館については、東日本大震災により被災した施設を新たに整備したことにより、減価償却開始後間もない施設が多いことが要因として挙げられる。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特に公営住宅について、本市は東日本大震災の最大の被災地であるため４，４５６戸の災害公営住宅を整備しており、今後、適正な維持管理に取り組んでいく必要がある。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120106</xdr:rowOff>
    </xdr:from>
    <xdr:to>
      <xdr:col>24</xdr:col>
      <xdr:colOff>114300</xdr:colOff>
      <xdr:row>42</xdr:row>
      <xdr:rowOff>50256</xdr:rowOff>
    </xdr:to>
    <xdr:sp macro="" textlink="">
      <xdr:nvSpPr>
        <xdr:cNvPr id="74" name="楕円 73"/>
        <xdr:cNvSpPr/>
      </xdr:nvSpPr>
      <xdr:spPr>
        <a:xfrm>
          <a:off x="4584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35033</xdr:rowOff>
    </xdr:from>
    <xdr:ext cx="405111" cy="259045"/>
    <xdr:sp macro="" textlink="">
      <xdr:nvSpPr>
        <xdr:cNvPr id="75" name="【図書館】&#10;有形固定資産減価償却率該当値テキスト"/>
        <xdr:cNvSpPr txBox="1"/>
      </xdr:nvSpPr>
      <xdr:spPr>
        <a:xfrm>
          <a:off x="4673600" y="706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54791</xdr:rowOff>
    </xdr:from>
    <xdr:to>
      <xdr:col>20</xdr:col>
      <xdr:colOff>38100</xdr:colOff>
      <xdr:row>41</xdr:row>
      <xdr:rowOff>156391</xdr:rowOff>
    </xdr:to>
    <xdr:sp macro="" textlink="">
      <xdr:nvSpPr>
        <xdr:cNvPr id="76" name="楕円 75"/>
        <xdr:cNvSpPr/>
      </xdr:nvSpPr>
      <xdr:spPr>
        <a:xfrm>
          <a:off x="3746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105591</xdr:rowOff>
    </xdr:from>
    <xdr:to>
      <xdr:col>24</xdr:col>
      <xdr:colOff>63500</xdr:colOff>
      <xdr:row>41</xdr:row>
      <xdr:rowOff>170906</xdr:rowOff>
    </xdr:to>
    <xdr:cxnSp macro="">
      <xdr:nvCxnSpPr>
        <xdr:cNvPr id="77" name="直線コネクタ 76"/>
        <xdr:cNvCxnSpPr/>
      </xdr:nvCxnSpPr>
      <xdr:spPr>
        <a:xfrm>
          <a:off x="3797300" y="713504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54791</xdr:rowOff>
    </xdr:from>
    <xdr:to>
      <xdr:col>15</xdr:col>
      <xdr:colOff>101600</xdr:colOff>
      <xdr:row>41</xdr:row>
      <xdr:rowOff>156391</xdr:rowOff>
    </xdr:to>
    <xdr:sp macro="" textlink="">
      <xdr:nvSpPr>
        <xdr:cNvPr id="78" name="楕円 77"/>
        <xdr:cNvSpPr/>
      </xdr:nvSpPr>
      <xdr:spPr>
        <a:xfrm>
          <a:off x="2857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105591</xdr:rowOff>
    </xdr:from>
    <xdr:to>
      <xdr:col>19</xdr:col>
      <xdr:colOff>177800</xdr:colOff>
      <xdr:row>41</xdr:row>
      <xdr:rowOff>105591</xdr:rowOff>
    </xdr:to>
    <xdr:cxnSp macro="">
      <xdr:nvCxnSpPr>
        <xdr:cNvPr id="79" name="直線コネクタ 78"/>
        <xdr:cNvCxnSpPr/>
      </xdr:nvCxnSpPr>
      <xdr:spPr>
        <a:xfrm>
          <a:off x="2908300" y="7135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25400</xdr:rowOff>
    </xdr:from>
    <xdr:to>
      <xdr:col>10</xdr:col>
      <xdr:colOff>165100</xdr:colOff>
      <xdr:row>41</xdr:row>
      <xdr:rowOff>127000</xdr:rowOff>
    </xdr:to>
    <xdr:sp macro="" textlink="">
      <xdr:nvSpPr>
        <xdr:cNvPr id="80" name="楕円 79"/>
        <xdr:cNvSpPr/>
      </xdr:nvSpPr>
      <xdr:spPr>
        <a:xfrm>
          <a:off x="196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76200</xdr:rowOff>
    </xdr:from>
    <xdr:to>
      <xdr:col>15</xdr:col>
      <xdr:colOff>50800</xdr:colOff>
      <xdr:row>41</xdr:row>
      <xdr:rowOff>105591</xdr:rowOff>
    </xdr:to>
    <xdr:cxnSp macro="">
      <xdr:nvCxnSpPr>
        <xdr:cNvPr id="81" name="直線コネクタ 80"/>
        <xdr:cNvCxnSpPr/>
      </xdr:nvCxnSpPr>
      <xdr:spPr>
        <a:xfrm>
          <a:off x="2019300" y="71056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2"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3"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85" name="n_4aveValue【図書館】&#10;有形固定資産減価償却率"/>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147518</xdr:rowOff>
    </xdr:from>
    <xdr:ext cx="405111" cy="259045"/>
    <xdr:sp macro="" textlink="">
      <xdr:nvSpPr>
        <xdr:cNvPr id="86" name="n_1mainValue【図書館】&#10;有形固定資産減価償却率"/>
        <xdr:cNvSpPr txBox="1"/>
      </xdr:nvSpPr>
      <xdr:spPr>
        <a:xfrm>
          <a:off x="3582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147518</xdr:rowOff>
    </xdr:from>
    <xdr:ext cx="405111" cy="259045"/>
    <xdr:sp macro="" textlink="">
      <xdr:nvSpPr>
        <xdr:cNvPr id="87" name="n_2mainValue【図書館】&#10;有形固定資産減価償却率"/>
        <xdr:cNvSpPr txBox="1"/>
      </xdr:nvSpPr>
      <xdr:spPr>
        <a:xfrm>
          <a:off x="2705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118127</xdr:rowOff>
    </xdr:from>
    <xdr:ext cx="405111" cy="259045"/>
    <xdr:sp macro="" textlink="">
      <xdr:nvSpPr>
        <xdr:cNvPr id="88" name="n_3mainValue【図書館】&#10;有形固定資産減価償却率"/>
        <xdr:cNvSpPr txBox="1"/>
      </xdr:nvSpPr>
      <xdr:spPr>
        <a:xfrm>
          <a:off x="1816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2" name="フローチャート: 判断 121"/>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19050</xdr:rowOff>
    </xdr:from>
    <xdr:to>
      <xdr:col>55</xdr:col>
      <xdr:colOff>50800</xdr:colOff>
      <xdr:row>41</xdr:row>
      <xdr:rowOff>120650</xdr:rowOff>
    </xdr:to>
    <xdr:sp macro="" textlink="">
      <xdr:nvSpPr>
        <xdr:cNvPr id="128" name="楕円 127"/>
        <xdr:cNvSpPr/>
      </xdr:nvSpPr>
      <xdr:spPr>
        <a:xfrm>
          <a:off x="104267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105427</xdr:rowOff>
    </xdr:from>
    <xdr:ext cx="469744" cy="259045"/>
    <xdr:sp macro="" textlink="">
      <xdr:nvSpPr>
        <xdr:cNvPr id="129" name="【図書館】&#10;一人当たり面積該当値テキスト"/>
        <xdr:cNvSpPr txBox="1"/>
      </xdr:nvSpPr>
      <xdr:spPr>
        <a:xfrm>
          <a:off x="10515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30" name="楕円 129"/>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69850</xdr:rowOff>
    </xdr:from>
    <xdr:to>
      <xdr:col>55</xdr:col>
      <xdr:colOff>0</xdr:colOff>
      <xdr:row>41</xdr:row>
      <xdr:rowOff>82550</xdr:rowOff>
    </xdr:to>
    <xdr:cxnSp macro="">
      <xdr:nvCxnSpPr>
        <xdr:cNvPr id="131" name="直線コネクタ 130"/>
        <xdr:cNvCxnSpPr/>
      </xdr:nvCxnSpPr>
      <xdr:spPr>
        <a:xfrm flipV="1">
          <a:off x="9639300" y="709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2" name="楕円 131"/>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33" name="直線コネクタ 132"/>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4" name="楕円 133"/>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5" name="直線コネクタ 134"/>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39" name="n_4aveValue【図書館】&#10;一人当たり面積"/>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40" name="n_1mainValue【図書館】&#10;一人当たり面積"/>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1" name="n_2mainValue【図書館】&#10;一人当たり面積"/>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2" name="n_3mainValue【図書館】&#10;一人当たり面積"/>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7" name="フローチャート: 判断 176"/>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83" name="楕円 182"/>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125747</xdr:rowOff>
    </xdr:from>
    <xdr:ext cx="405111" cy="259045"/>
    <xdr:sp macro="" textlink="">
      <xdr:nvSpPr>
        <xdr:cNvPr id="184" name="【体育館・プール】&#10;有形固定資産減価償却率該当値テキスト"/>
        <xdr:cNvSpPr txBox="1"/>
      </xdr:nvSpPr>
      <xdr:spPr>
        <a:xfrm>
          <a:off x="4673600"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85" name="楕円 184"/>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123825</xdr:rowOff>
    </xdr:from>
    <xdr:to>
      <xdr:col>24</xdr:col>
      <xdr:colOff>63500</xdr:colOff>
      <xdr:row>60</xdr:row>
      <xdr:rowOff>26670</xdr:rowOff>
    </xdr:to>
    <xdr:cxnSp macro="">
      <xdr:nvCxnSpPr>
        <xdr:cNvPr id="186" name="直線コネクタ 185"/>
        <xdr:cNvCxnSpPr/>
      </xdr:nvCxnSpPr>
      <xdr:spPr>
        <a:xfrm>
          <a:off x="3797300" y="102393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87" name="楕円 186"/>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123825</xdr:rowOff>
    </xdr:to>
    <xdr:cxnSp macro="">
      <xdr:nvCxnSpPr>
        <xdr:cNvPr id="188" name="直線コネクタ 187"/>
        <xdr:cNvCxnSpPr/>
      </xdr:nvCxnSpPr>
      <xdr:spPr>
        <a:xfrm>
          <a:off x="2908300" y="1009269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89" name="楕円 188"/>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104775</xdr:rowOff>
    </xdr:from>
    <xdr:to>
      <xdr:col>15</xdr:col>
      <xdr:colOff>50800</xdr:colOff>
      <xdr:row>58</xdr:row>
      <xdr:rowOff>148590</xdr:rowOff>
    </xdr:to>
    <xdr:cxnSp macro="">
      <xdr:nvCxnSpPr>
        <xdr:cNvPr id="190" name="直線コネクタ 189"/>
        <xdr:cNvCxnSpPr/>
      </xdr:nvCxnSpPr>
      <xdr:spPr>
        <a:xfrm>
          <a:off x="2019300" y="100488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1" name="n_1aveValue【体育館・プー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2"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193" name="n_3aveValue【体育館・プール】&#10;有形固定資産減価償却率"/>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4" name="n_4aveValue【体育館・プー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195" name="n_1mainValue【体育館・プー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96" name="n_2mainValue【体育館・プー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197" name="n_3mainValue【体育館・プール】&#10;有形固定資産減価償却率"/>
        <xdr:cNvSpPr txBox="1"/>
      </xdr:nvSpPr>
      <xdr:spPr>
        <a:xfrm>
          <a:off x="1816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31" name="フローチャート: 判断 230"/>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7" name="楕円 236"/>
        <xdr:cNvSpPr/>
      </xdr:nvSpPr>
      <xdr:spPr>
        <a:xfrm>
          <a:off x="10426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11447</xdr:rowOff>
    </xdr:from>
    <xdr:ext cx="469744" cy="259045"/>
    <xdr:sp macro="" textlink="">
      <xdr:nvSpPr>
        <xdr:cNvPr id="238" name="【体育館・プール】&#10;一人当たり面積該当値テキスト"/>
        <xdr:cNvSpPr txBox="1"/>
      </xdr:nvSpPr>
      <xdr:spPr>
        <a:xfrm>
          <a:off x="105156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40640</xdr:rowOff>
    </xdr:from>
    <xdr:to>
      <xdr:col>50</xdr:col>
      <xdr:colOff>165100</xdr:colOff>
      <xdr:row>61</xdr:row>
      <xdr:rowOff>142240</xdr:rowOff>
    </xdr:to>
    <xdr:sp macro="" textlink="">
      <xdr:nvSpPr>
        <xdr:cNvPr id="239" name="楕円 238"/>
        <xdr:cNvSpPr/>
      </xdr:nvSpPr>
      <xdr:spPr>
        <a:xfrm>
          <a:off x="958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83820</xdr:rowOff>
    </xdr:from>
    <xdr:to>
      <xdr:col>55</xdr:col>
      <xdr:colOff>0</xdr:colOff>
      <xdr:row>61</xdr:row>
      <xdr:rowOff>91440</xdr:rowOff>
    </xdr:to>
    <xdr:cxnSp macro="">
      <xdr:nvCxnSpPr>
        <xdr:cNvPr id="240" name="直線コネクタ 239"/>
        <xdr:cNvCxnSpPr/>
      </xdr:nvCxnSpPr>
      <xdr:spPr>
        <a:xfrm flipV="1">
          <a:off x="9639300" y="10542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55880</xdr:rowOff>
    </xdr:from>
    <xdr:to>
      <xdr:col>46</xdr:col>
      <xdr:colOff>38100</xdr:colOff>
      <xdr:row>59</xdr:row>
      <xdr:rowOff>157480</xdr:rowOff>
    </xdr:to>
    <xdr:sp macro="" textlink="">
      <xdr:nvSpPr>
        <xdr:cNvPr id="241" name="楕円 240"/>
        <xdr:cNvSpPr/>
      </xdr:nvSpPr>
      <xdr:spPr>
        <a:xfrm>
          <a:off x="8699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106680</xdr:rowOff>
    </xdr:from>
    <xdr:to>
      <xdr:col>50</xdr:col>
      <xdr:colOff>114300</xdr:colOff>
      <xdr:row>61</xdr:row>
      <xdr:rowOff>91440</xdr:rowOff>
    </xdr:to>
    <xdr:cxnSp macro="">
      <xdr:nvCxnSpPr>
        <xdr:cNvPr id="242" name="直線コネクタ 241"/>
        <xdr:cNvCxnSpPr/>
      </xdr:nvCxnSpPr>
      <xdr:spPr>
        <a:xfrm>
          <a:off x="8750300" y="1022223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63500</xdr:rowOff>
    </xdr:from>
    <xdr:to>
      <xdr:col>41</xdr:col>
      <xdr:colOff>101600</xdr:colOff>
      <xdr:row>59</xdr:row>
      <xdr:rowOff>165100</xdr:rowOff>
    </xdr:to>
    <xdr:sp macro="" textlink="">
      <xdr:nvSpPr>
        <xdr:cNvPr id="243" name="楕円 242"/>
        <xdr:cNvSpPr/>
      </xdr:nvSpPr>
      <xdr:spPr>
        <a:xfrm>
          <a:off x="781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106680</xdr:rowOff>
    </xdr:from>
    <xdr:to>
      <xdr:col>45</xdr:col>
      <xdr:colOff>177800</xdr:colOff>
      <xdr:row>59</xdr:row>
      <xdr:rowOff>114300</xdr:rowOff>
    </xdr:to>
    <xdr:cxnSp macro="">
      <xdr:nvCxnSpPr>
        <xdr:cNvPr id="244" name="直線コネクタ 243"/>
        <xdr:cNvCxnSpPr/>
      </xdr:nvCxnSpPr>
      <xdr:spPr>
        <a:xfrm flipV="1">
          <a:off x="7861300" y="10222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46" name="n_2aveValue【体育館・プール】&#10;一人当たり面積"/>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47" name="n_3aveValue【体育館・プール】&#10;一人当たり面積"/>
        <xdr:cNvSpPr txBox="1"/>
      </xdr:nvSpPr>
      <xdr:spPr>
        <a:xfrm>
          <a:off x="7626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48" name="n_4aveValue【体育館・プール】&#10;一人当たり面積"/>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133367</xdr:rowOff>
    </xdr:from>
    <xdr:ext cx="469744" cy="259045"/>
    <xdr:sp macro="" textlink="">
      <xdr:nvSpPr>
        <xdr:cNvPr id="249" name="n_1main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2557</xdr:rowOff>
    </xdr:from>
    <xdr:ext cx="469744" cy="259045"/>
    <xdr:sp macro="" textlink="">
      <xdr:nvSpPr>
        <xdr:cNvPr id="250" name="n_2mainValue【体育館・プール】&#10;一人当たり面積"/>
        <xdr:cNvSpPr txBox="1"/>
      </xdr:nvSpPr>
      <xdr:spPr>
        <a:xfrm>
          <a:off x="851542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10177</xdr:rowOff>
    </xdr:from>
    <xdr:ext cx="469744" cy="259045"/>
    <xdr:sp macro="" textlink="">
      <xdr:nvSpPr>
        <xdr:cNvPr id="251" name="n_3mainValue【体育館・プール】&#10;一人当たり面積"/>
        <xdr:cNvSpPr txBox="1"/>
      </xdr:nvSpPr>
      <xdr:spPr>
        <a:xfrm>
          <a:off x="7626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81"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86" name="フローチャート: 判断 285"/>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128270</xdr:rowOff>
    </xdr:from>
    <xdr:to>
      <xdr:col>24</xdr:col>
      <xdr:colOff>114300</xdr:colOff>
      <xdr:row>81</xdr:row>
      <xdr:rowOff>58420</xdr:rowOff>
    </xdr:to>
    <xdr:sp macro="" textlink="">
      <xdr:nvSpPr>
        <xdr:cNvPr id="292" name="楕円 291"/>
        <xdr:cNvSpPr/>
      </xdr:nvSpPr>
      <xdr:spPr>
        <a:xfrm>
          <a:off x="4584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151147</xdr:rowOff>
    </xdr:from>
    <xdr:ext cx="405111" cy="259045"/>
    <xdr:sp macro="" textlink="">
      <xdr:nvSpPr>
        <xdr:cNvPr id="293" name="【福祉施設】&#10;有形固定資産減価償却率該当値テキスト"/>
        <xdr:cNvSpPr txBox="1"/>
      </xdr:nvSpPr>
      <xdr:spPr>
        <a:xfrm>
          <a:off x="4673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46355</xdr:rowOff>
    </xdr:from>
    <xdr:to>
      <xdr:col>20</xdr:col>
      <xdr:colOff>38100</xdr:colOff>
      <xdr:row>80</xdr:row>
      <xdr:rowOff>147955</xdr:rowOff>
    </xdr:to>
    <xdr:sp macro="" textlink="">
      <xdr:nvSpPr>
        <xdr:cNvPr id="294" name="楕円 293"/>
        <xdr:cNvSpPr/>
      </xdr:nvSpPr>
      <xdr:spPr>
        <a:xfrm>
          <a:off x="3746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97155</xdr:rowOff>
    </xdr:from>
    <xdr:to>
      <xdr:col>24</xdr:col>
      <xdr:colOff>63500</xdr:colOff>
      <xdr:row>81</xdr:row>
      <xdr:rowOff>7620</xdr:rowOff>
    </xdr:to>
    <xdr:cxnSp macro="">
      <xdr:nvCxnSpPr>
        <xdr:cNvPr id="295" name="直線コネクタ 294"/>
        <xdr:cNvCxnSpPr/>
      </xdr:nvCxnSpPr>
      <xdr:spPr>
        <a:xfrm>
          <a:off x="3797300" y="1381315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296" name="楕円 295"/>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97155</xdr:rowOff>
    </xdr:to>
    <xdr:cxnSp macro="">
      <xdr:nvCxnSpPr>
        <xdr:cNvPr id="297" name="直線コネクタ 296"/>
        <xdr:cNvCxnSpPr/>
      </xdr:nvCxnSpPr>
      <xdr:spPr>
        <a:xfrm>
          <a:off x="2908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149225</xdr:rowOff>
    </xdr:from>
    <xdr:to>
      <xdr:col>10</xdr:col>
      <xdr:colOff>165100</xdr:colOff>
      <xdr:row>80</xdr:row>
      <xdr:rowOff>79375</xdr:rowOff>
    </xdr:to>
    <xdr:sp macro="" textlink="">
      <xdr:nvSpPr>
        <xdr:cNvPr id="298" name="楕円 297"/>
        <xdr:cNvSpPr/>
      </xdr:nvSpPr>
      <xdr:spPr>
        <a:xfrm>
          <a:off x="1968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28575</xdr:rowOff>
    </xdr:from>
    <xdr:to>
      <xdr:col>15</xdr:col>
      <xdr:colOff>50800</xdr:colOff>
      <xdr:row>80</xdr:row>
      <xdr:rowOff>72389</xdr:rowOff>
    </xdr:to>
    <xdr:cxnSp macro="">
      <xdr:nvCxnSpPr>
        <xdr:cNvPr id="299" name="直線コネクタ 298"/>
        <xdr:cNvCxnSpPr/>
      </xdr:nvCxnSpPr>
      <xdr:spPr>
        <a:xfrm>
          <a:off x="2019300" y="137445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00" name="n_1aveValue【福祉施設】&#10;有形固定資産減価償却率"/>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01" name="n_2ave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02" name="n_3aveValue【福祉施設】&#10;有形固定資産減価償却率"/>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03"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164482</xdr:rowOff>
    </xdr:from>
    <xdr:ext cx="405111" cy="259045"/>
    <xdr:sp macro="" textlink="">
      <xdr:nvSpPr>
        <xdr:cNvPr id="304" name="n_1mainValue【福祉施設】&#10;有形固定資産減価償却率"/>
        <xdr:cNvSpPr txBox="1"/>
      </xdr:nvSpPr>
      <xdr:spPr>
        <a:xfrm>
          <a:off x="3582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305" name="n_2mainValue【福祉施設】&#10;有形固定資産減価償却率"/>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95902</xdr:rowOff>
    </xdr:from>
    <xdr:ext cx="405111" cy="259045"/>
    <xdr:sp macro="" textlink="">
      <xdr:nvSpPr>
        <xdr:cNvPr id="306" name="n_3mainValue【福祉施設】&#10;有形固定資産減価償却率"/>
        <xdr:cNvSpPr txBox="1"/>
      </xdr:nvSpPr>
      <xdr:spPr>
        <a:xfrm>
          <a:off x="1816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35"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90170</xdr:rowOff>
    </xdr:from>
    <xdr:to>
      <xdr:col>36</xdr:col>
      <xdr:colOff>165100</xdr:colOff>
      <xdr:row>84</xdr:row>
      <xdr:rowOff>20320</xdr:rowOff>
    </xdr:to>
    <xdr:sp macro="" textlink="">
      <xdr:nvSpPr>
        <xdr:cNvPr id="340" name="フローチャート: 判断 339"/>
        <xdr:cNvSpPr/>
      </xdr:nvSpPr>
      <xdr:spPr>
        <a:xfrm>
          <a:off x="6921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6" name="楕円 345"/>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47" name="【福祉施設】&#10;一人当たり面積該当値テキスト"/>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48" name="楕円 347"/>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11430</xdr:rowOff>
    </xdr:to>
    <xdr:cxnSp macro="">
      <xdr:nvCxnSpPr>
        <xdr:cNvPr id="349" name="直線コネクタ 348"/>
        <xdr:cNvCxnSpPr/>
      </xdr:nvCxnSpPr>
      <xdr:spPr>
        <a:xfrm flipV="1">
          <a:off x="9639300" y="14577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17780</xdr:rowOff>
    </xdr:from>
    <xdr:to>
      <xdr:col>46</xdr:col>
      <xdr:colOff>38100</xdr:colOff>
      <xdr:row>86</xdr:row>
      <xdr:rowOff>119380</xdr:rowOff>
    </xdr:to>
    <xdr:sp macro="" textlink="">
      <xdr:nvSpPr>
        <xdr:cNvPr id="350" name="楕円 349"/>
        <xdr:cNvSpPr/>
      </xdr:nvSpPr>
      <xdr:spPr>
        <a:xfrm>
          <a:off x="869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86</xdr:row>
      <xdr:rowOff>68580</xdr:rowOff>
    </xdr:to>
    <xdr:cxnSp macro="">
      <xdr:nvCxnSpPr>
        <xdr:cNvPr id="351" name="直線コネクタ 350"/>
        <xdr:cNvCxnSpPr/>
      </xdr:nvCxnSpPr>
      <xdr:spPr>
        <a:xfrm flipV="1">
          <a:off x="8750300" y="14584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17780</xdr:rowOff>
    </xdr:from>
    <xdr:to>
      <xdr:col>41</xdr:col>
      <xdr:colOff>101600</xdr:colOff>
      <xdr:row>86</xdr:row>
      <xdr:rowOff>119380</xdr:rowOff>
    </xdr:to>
    <xdr:sp macro="" textlink="">
      <xdr:nvSpPr>
        <xdr:cNvPr id="352" name="楕円 351"/>
        <xdr:cNvSpPr/>
      </xdr:nvSpPr>
      <xdr:spPr>
        <a:xfrm>
          <a:off x="7810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68580</xdr:rowOff>
    </xdr:from>
    <xdr:to>
      <xdr:col>45</xdr:col>
      <xdr:colOff>177800</xdr:colOff>
      <xdr:row>86</xdr:row>
      <xdr:rowOff>68580</xdr:rowOff>
    </xdr:to>
    <xdr:cxnSp macro="">
      <xdr:nvCxnSpPr>
        <xdr:cNvPr id="353" name="直線コネクタ 352"/>
        <xdr:cNvCxnSpPr/>
      </xdr:nvCxnSpPr>
      <xdr:spPr>
        <a:xfrm>
          <a:off x="7861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54"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5"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56"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36847</xdr:rowOff>
    </xdr:from>
    <xdr:ext cx="469744" cy="259045"/>
    <xdr:sp macro="" textlink="">
      <xdr:nvSpPr>
        <xdr:cNvPr id="357" name="n_4aveValue【福祉施設】&#10;一人当たり面積"/>
        <xdr:cNvSpPr txBox="1"/>
      </xdr:nvSpPr>
      <xdr:spPr>
        <a:xfrm>
          <a:off x="6737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58"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110507</xdr:rowOff>
    </xdr:from>
    <xdr:ext cx="469744" cy="259045"/>
    <xdr:sp macro="" textlink="">
      <xdr:nvSpPr>
        <xdr:cNvPr id="359" name="n_2mainValue【福祉施設】&#10;一人当たり面積"/>
        <xdr:cNvSpPr txBox="1"/>
      </xdr:nvSpPr>
      <xdr:spPr>
        <a:xfrm>
          <a:off x="8515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110507</xdr:rowOff>
    </xdr:from>
    <xdr:ext cx="469744" cy="259045"/>
    <xdr:sp macro="" textlink="">
      <xdr:nvSpPr>
        <xdr:cNvPr id="360" name="n_3mainValue【福祉施設】&#10;一人当たり面積"/>
        <xdr:cNvSpPr txBox="1"/>
      </xdr:nvSpPr>
      <xdr:spPr>
        <a:xfrm>
          <a:off x="7626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391" name="【市民会館】&#10;有形固定資産減価償却率平均値テキスト"/>
        <xdr:cNvSpPr txBox="1"/>
      </xdr:nvSpPr>
      <xdr:spPr>
        <a:xfrm>
          <a:off x="4673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96" name="フローチャート: 判断 395"/>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97245</xdr:rowOff>
    </xdr:from>
    <xdr:to>
      <xdr:col>24</xdr:col>
      <xdr:colOff>114300</xdr:colOff>
      <xdr:row>104</xdr:row>
      <xdr:rowOff>27395</xdr:rowOff>
    </xdr:to>
    <xdr:sp macro="" textlink="">
      <xdr:nvSpPr>
        <xdr:cNvPr id="402" name="楕円 401"/>
        <xdr:cNvSpPr/>
      </xdr:nvSpPr>
      <xdr:spPr>
        <a:xfrm>
          <a:off x="45847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120122</xdr:rowOff>
    </xdr:from>
    <xdr:ext cx="405111" cy="259045"/>
    <xdr:sp macro="" textlink="">
      <xdr:nvSpPr>
        <xdr:cNvPr id="403" name="【市民会館】&#10;有形固定資産減価償却率該当値テキスト"/>
        <xdr:cNvSpPr txBox="1"/>
      </xdr:nvSpPr>
      <xdr:spPr>
        <a:xfrm>
          <a:off x="4673600" y="176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31931</xdr:rowOff>
    </xdr:from>
    <xdr:to>
      <xdr:col>20</xdr:col>
      <xdr:colOff>38100</xdr:colOff>
      <xdr:row>103</xdr:row>
      <xdr:rowOff>133531</xdr:rowOff>
    </xdr:to>
    <xdr:sp macro="" textlink="">
      <xdr:nvSpPr>
        <xdr:cNvPr id="404" name="楕円 403"/>
        <xdr:cNvSpPr/>
      </xdr:nvSpPr>
      <xdr:spPr>
        <a:xfrm>
          <a:off x="3746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82731</xdr:rowOff>
    </xdr:from>
    <xdr:to>
      <xdr:col>24</xdr:col>
      <xdr:colOff>63500</xdr:colOff>
      <xdr:row>103</xdr:row>
      <xdr:rowOff>148045</xdr:rowOff>
    </xdr:to>
    <xdr:cxnSp macro="">
      <xdr:nvCxnSpPr>
        <xdr:cNvPr id="405" name="直線コネクタ 404"/>
        <xdr:cNvCxnSpPr/>
      </xdr:nvCxnSpPr>
      <xdr:spPr>
        <a:xfrm>
          <a:off x="3797300" y="17742081"/>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159294</xdr:rowOff>
    </xdr:from>
    <xdr:to>
      <xdr:col>15</xdr:col>
      <xdr:colOff>101600</xdr:colOff>
      <xdr:row>103</xdr:row>
      <xdr:rowOff>89444</xdr:rowOff>
    </xdr:to>
    <xdr:sp macro="" textlink="">
      <xdr:nvSpPr>
        <xdr:cNvPr id="406" name="楕円 405"/>
        <xdr:cNvSpPr/>
      </xdr:nvSpPr>
      <xdr:spPr>
        <a:xfrm>
          <a:off x="2857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38644</xdr:rowOff>
    </xdr:from>
    <xdr:to>
      <xdr:col>19</xdr:col>
      <xdr:colOff>177800</xdr:colOff>
      <xdr:row>103</xdr:row>
      <xdr:rowOff>82731</xdr:rowOff>
    </xdr:to>
    <xdr:cxnSp macro="">
      <xdr:nvCxnSpPr>
        <xdr:cNvPr id="407" name="直線コネクタ 406"/>
        <xdr:cNvCxnSpPr/>
      </xdr:nvCxnSpPr>
      <xdr:spPr>
        <a:xfrm>
          <a:off x="2908300" y="176979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116839</xdr:rowOff>
    </xdr:from>
    <xdr:to>
      <xdr:col>10</xdr:col>
      <xdr:colOff>165100</xdr:colOff>
      <xdr:row>103</xdr:row>
      <xdr:rowOff>46989</xdr:rowOff>
    </xdr:to>
    <xdr:sp macro="" textlink="">
      <xdr:nvSpPr>
        <xdr:cNvPr id="408" name="楕円 407"/>
        <xdr:cNvSpPr/>
      </xdr:nvSpPr>
      <xdr:spPr>
        <a:xfrm>
          <a:off x="196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167639</xdr:rowOff>
    </xdr:from>
    <xdr:to>
      <xdr:col>15</xdr:col>
      <xdr:colOff>50800</xdr:colOff>
      <xdr:row>103</xdr:row>
      <xdr:rowOff>38644</xdr:rowOff>
    </xdr:to>
    <xdr:cxnSp macro="">
      <xdr:nvCxnSpPr>
        <xdr:cNvPr id="409" name="直線コネクタ 408"/>
        <xdr:cNvCxnSpPr/>
      </xdr:nvCxnSpPr>
      <xdr:spPr>
        <a:xfrm>
          <a:off x="2019300" y="176555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10" name="n_1aveValue【市民会館】&#10;有形固定資産減価償却率"/>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11" name="n_2aveValue【市民会館】&#10;有形固定資産減価償却率"/>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12" name="n_3aveValue【市民会館】&#10;有形固定資産減価償却率"/>
        <xdr:cNvSpPr txBox="1"/>
      </xdr:nvSpPr>
      <xdr:spPr>
        <a:xfrm>
          <a:off x="1816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13" name="n_4aveValue【市民会館】&#10;有形固定資産減価償却率"/>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150058</xdr:rowOff>
    </xdr:from>
    <xdr:ext cx="405111" cy="259045"/>
    <xdr:sp macro="" textlink="">
      <xdr:nvSpPr>
        <xdr:cNvPr id="414" name="n_1mainValue【市民会館】&#10;有形固定資産減価償却率"/>
        <xdr:cNvSpPr txBox="1"/>
      </xdr:nvSpPr>
      <xdr:spPr>
        <a:xfrm>
          <a:off x="3582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105971</xdr:rowOff>
    </xdr:from>
    <xdr:ext cx="405111" cy="259045"/>
    <xdr:sp macro="" textlink="">
      <xdr:nvSpPr>
        <xdr:cNvPr id="415" name="n_2mainValue【市民会館】&#10;有形固定資産減価償却率"/>
        <xdr:cNvSpPr txBox="1"/>
      </xdr:nvSpPr>
      <xdr:spPr>
        <a:xfrm>
          <a:off x="2705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63516</xdr:rowOff>
    </xdr:from>
    <xdr:ext cx="405111" cy="259045"/>
    <xdr:sp macro="" textlink="">
      <xdr:nvSpPr>
        <xdr:cNvPr id="416" name="n_3mainValue【市民会館】&#10;有形固定資産減価償却率"/>
        <xdr:cNvSpPr txBox="1"/>
      </xdr:nvSpPr>
      <xdr:spPr>
        <a:xfrm>
          <a:off x="1816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50" name="フローチャート: 判断 449"/>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456" name="楕円 455"/>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457" name="【市民会館】&#10;一人当たり面積該当値テキスト"/>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xdr:rowOff>
    </xdr:from>
    <xdr:to>
      <xdr:col>50</xdr:col>
      <xdr:colOff>165100</xdr:colOff>
      <xdr:row>107</xdr:row>
      <xdr:rowOff>107950</xdr:rowOff>
    </xdr:to>
    <xdr:sp macro="" textlink="">
      <xdr:nvSpPr>
        <xdr:cNvPr id="458" name="楕円 457"/>
        <xdr:cNvSpPr/>
      </xdr:nvSpPr>
      <xdr:spPr>
        <a:xfrm>
          <a:off x="9588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57150</xdr:rowOff>
    </xdr:to>
    <xdr:cxnSp macro="">
      <xdr:nvCxnSpPr>
        <xdr:cNvPr id="459" name="直線コネクタ 458"/>
        <xdr:cNvCxnSpPr/>
      </xdr:nvCxnSpPr>
      <xdr:spPr>
        <a:xfrm flipV="1">
          <a:off x="9639300" y="1839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0" name="楕円 459"/>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49530</xdr:rowOff>
    </xdr:from>
    <xdr:to>
      <xdr:col>50</xdr:col>
      <xdr:colOff>114300</xdr:colOff>
      <xdr:row>107</xdr:row>
      <xdr:rowOff>57150</xdr:rowOff>
    </xdr:to>
    <xdr:cxnSp macro="">
      <xdr:nvCxnSpPr>
        <xdr:cNvPr id="461" name="直線コネクタ 460"/>
        <xdr:cNvCxnSpPr/>
      </xdr:nvCxnSpPr>
      <xdr:spPr>
        <a:xfrm>
          <a:off x="8750300" y="182232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62" name="楕円 461"/>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53339</xdr:rowOff>
    </xdr:to>
    <xdr:cxnSp macro="">
      <xdr:nvCxnSpPr>
        <xdr:cNvPr id="463" name="直線コネクタ 462"/>
        <xdr:cNvCxnSpPr/>
      </xdr:nvCxnSpPr>
      <xdr:spPr>
        <a:xfrm flipV="1">
          <a:off x="7861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67"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99077</xdr:rowOff>
    </xdr:from>
    <xdr:ext cx="469744" cy="259045"/>
    <xdr:sp macro="" textlink="">
      <xdr:nvSpPr>
        <xdr:cNvPr id="468" name="n_1mainValue【市民会館】&#10;一人当たり面積"/>
        <xdr:cNvSpPr txBox="1"/>
      </xdr:nvSpPr>
      <xdr:spPr>
        <a:xfrm>
          <a:off x="9391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69" name="n_2main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95266</xdr:rowOff>
    </xdr:from>
    <xdr:ext cx="469744" cy="259045"/>
    <xdr:sp macro="" textlink="">
      <xdr:nvSpPr>
        <xdr:cNvPr id="470" name="n_3mainValue【市民会館】&#10;一人当たり面積"/>
        <xdr:cNvSpPr txBox="1"/>
      </xdr:nvSpPr>
      <xdr:spPr>
        <a:xfrm>
          <a:off x="7626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23495</xdr:rowOff>
    </xdr:from>
    <xdr:to>
      <xdr:col>67</xdr:col>
      <xdr:colOff>101600</xdr:colOff>
      <xdr:row>41</xdr:row>
      <xdr:rowOff>125095</xdr:rowOff>
    </xdr:to>
    <xdr:sp macro="" textlink="">
      <xdr:nvSpPr>
        <xdr:cNvPr id="504" name="フローチャート: 判断 503"/>
        <xdr:cNvSpPr/>
      </xdr:nvSpPr>
      <xdr:spPr>
        <a:xfrm>
          <a:off x="12763500" y="705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510" name="楕円 509"/>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511" name="【一般廃棄物処理施設】&#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12" name="楕円 511"/>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93345</xdr:rowOff>
    </xdr:to>
    <xdr:cxnSp macro="">
      <xdr:nvCxnSpPr>
        <xdr:cNvPr id="513" name="直線コネクタ 512"/>
        <xdr:cNvCxnSpPr/>
      </xdr:nvCxnSpPr>
      <xdr:spPr>
        <a:xfrm>
          <a:off x="15481300" y="669036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14" name="楕円 513"/>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3810</xdr:rowOff>
    </xdr:to>
    <xdr:cxnSp macro="">
      <xdr:nvCxnSpPr>
        <xdr:cNvPr id="515" name="直線コネクタ 514"/>
        <xdr:cNvCxnSpPr/>
      </xdr:nvCxnSpPr>
      <xdr:spPr>
        <a:xfrm>
          <a:off x="14592300" y="669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516" name="楕円 515"/>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127635</xdr:rowOff>
    </xdr:from>
    <xdr:to>
      <xdr:col>76</xdr:col>
      <xdr:colOff>114300</xdr:colOff>
      <xdr:row>39</xdr:row>
      <xdr:rowOff>3810</xdr:rowOff>
    </xdr:to>
    <xdr:cxnSp macro="">
      <xdr:nvCxnSpPr>
        <xdr:cNvPr id="517" name="直線コネクタ 516"/>
        <xdr:cNvCxnSpPr/>
      </xdr:nvCxnSpPr>
      <xdr:spPr>
        <a:xfrm>
          <a:off x="13703300" y="6642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18"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19"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20" name="n_3ave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141622</xdr:rowOff>
    </xdr:from>
    <xdr:ext cx="405111" cy="259045"/>
    <xdr:sp macro="" textlink="">
      <xdr:nvSpPr>
        <xdr:cNvPr id="521" name="n_4aveValue【一般廃棄物処理施設】&#10;有形固定資産減価償却率"/>
        <xdr:cNvSpPr txBox="1"/>
      </xdr:nvSpPr>
      <xdr:spPr>
        <a:xfrm>
          <a:off x="12611744" y="6828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22"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23" name="n_2mainValue【一般廃棄物処理施設】&#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23512</xdr:rowOff>
    </xdr:from>
    <xdr:ext cx="405111" cy="259045"/>
    <xdr:sp macro="" textlink="">
      <xdr:nvSpPr>
        <xdr:cNvPr id="524" name="n_3mainValue【一般廃棄物処理施設】&#10;有形固定資産減価償却率"/>
        <xdr:cNvSpPr txBox="1"/>
      </xdr:nvSpPr>
      <xdr:spPr>
        <a:xfrm>
          <a:off x="13500744"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55" name="【一般廃棄物処理施設】&#10;一人当たり有形固定資産（償却資産）額平均値テキスト"/>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60" name="フローチャート: 判断 559"/>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15135</xdr:rowOff>
    </xdr:from>
    <xdr:to>
      <xdr:col>116</xdr:col>
      <xdr:colOff>114300</xdr:colOff>
      <xdr:row>40</xdr:row>
      <xdr:rowOff>116735</xdr:rowOff>
    </xdr:to>
    <xdr:sp macro="" textlink="">
      <xdr:nvSpPr>
        <xdr:cNvPr id="566" name="楕円 565"/>
        <xdr:cNvSpPr/>
      </xdr:nvSpPr>
      <xdr:spPr>
        <a:xfrm>
          <a:off x="22110700" y="687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165012</xdr:rowOff>
    </xdr:from>
    <xdr:ext cx="534377" cy="259045"/>
    <xdr:sp macro="" textlink="">
      <xdr:nvSpPr>
        <xdr:cNvPr id="567" name="【一般廃棄物処理施設】&#10;一人当たり有形固定資産（償却資産）額該当値テキスト"/>
        <xdr:cNvSpPr txBox="1"/>
      </xdr:nvSpPr>
      <xdr:spPr>
        <a:xfrm>
          <a:off x="22199600" y="685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34751</xdr:rowOff>
    </xdr:from>
    <xdr:to>
      <xdr:col>112</xdr:col>
      <xdr:colOff>38100</xdr:colOff>
      <xdr:row>40</xdr:row>
      <xdr:rowOff>136351</xdr:rowOff>
    </xdr:to>
    <xdr:sp macro="" textlink="">
      <xdr:nvSpPr>
        <xdr:cNvPr id="568" name="楕円 567"/>
        <xdr:cNvSpPr/>
      </xdr:nvSpPr>
      <xdr:spPr>
        <a:xfrm>
          <a:off x="21272500" y="68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65935</xdr:rowOff>
    </xdr:from>
    <xdr:to>
      <xdr:col>116</xdr:col>
      <xdr:colOff>63500</xdr:colOff>
      <xdr:row>40</xdr:row>
      <xdr:rowOff>85551</xdr:rowOff>
    </xdr:to>
    <xdr:cxnSp macro="">
      <xdr:nvCxnSpPr>
        <xdr:cNvPr id="569" name="直線コネクタ 568"/>
        <xdr:cNvCxnSpPr/>
      </xdr:nvCxnSpPr>
      <xdr:spPr>
        <a:xfrm flipV="1">
          <a:off x="21323300" y="6923935"/>
          <a:ext cx="8382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38659</xdr:rowOff>
    </xdr:from>
    <xdr:to>
      <xdr:col>107</xdr:col>
      <xdr:colOff>101600</xdr:colOff>
      <xdr:row>40</xdr:row>
      <xdr:rowOff>140259</xdr:rowOff>
    </xdr:to>
    <xdr:sp macro="" textlink="">
      <xdr:nvSpPr>
        <xdr:cNvPr id="570" name="楕円 569"/>
        <xdr:cNvSpPr/>
      </xdr:nvSpPr>
      <xdr:spPr>
        <a:xfrm>
          <a:off x="20383500" y="68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85551</xdr:rowOff>
    </xdr:from>
    <xdr:to>
      <xdr:col>111</xdr:col>
      <xdr:colOff>177800</xdr:colOff>
      <xdr:row>40</xdr:row>
      <xdr:rowOff>89459</xdr:rowOff>
    </xdr:to>
    <xdr:cxnSp macro="">
      <xdr:nvCxnSpPr>
        <xdr:cNvPr id="571" name="直線コネクタ 570"/>
        <xdr:cNvCxnSpPr/>
      </xdr:nvCxnSpPr>
      <xdr:spPr>
        <a:xfrm flipV="1">
          <a:off x="20434300" y="6943551"/>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42099</xdr:rowOff>
    </xdr:from>
    <xdr:to>
      <xdr:col>102</xdr:col>
      <xdr:colOff>165100</xdr:colOff>
      <xdr:row>40</xdr:row>
      <xdr:rowOff>143699</xdr:rowOff>
    </xdr:to>
    <xdr:sp macro="" textlink="">
      <xdr:nvSpPr>
        <xdr:cNvPr id="572" name="楕円 571"/>
        <xdr:cNvSpPr/>
      </xdr:nvSpPr>
      <xdr:spPr>
        <a:xfrm>
          <a:off x="19494500" y="69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89459</xdr:rowOff>
    </xdr:from>
    <xdr:to>
      <xdr:col>107</xdr:col>
      <xdr:colOff>50800</xdr:colOff>
      <xdr:row>40</xdr:row>
      <xdr:rowOff>92899</xdr:rowOff>
    </xdr:to>
    <xdr:cxnSp macro="">
      <xdr:nvCxnSpPr>
        <xdr:cNvPr id="573" name="直線コネクタ 572"/>
        <xdr:cNvCxnSpPr/>
      </xdr:nvCxnSpPr>
      <xdr:spPr>
        <a:xfrm flipV="1">
          <a:off x="19545300" y="6947459"/>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74" name="n_1aveValue【一般廃棄物処理施設】&#10;一人当たり有形固定資産（償却資産）額"/>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75"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577"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127478</xdr:rowOff>
    </xdr:from>
    <xdr:ext cx="534377" cy="259045"/>
    <xdr:sp macro="" textlink="">
      <xdr:nvSpPr>
        <xdr:cNvPr id="578" name="n_1mainValue【一般廃棄物処理施設】&#10;一人当たり有形固定資産（償却資産）額"/>
        <xdr:cNvSpPr txBox="1"/>
      </xdr:nvSpPr>
      <xdr:spPr>
        <a:xfrm>
          <a:off x="21043411" y="698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131386</xdr:rowOff>
    </xdr:from>
    <xdr:ext cx="534377" cy="259045"/>
    <xdr:sp macro="" textlink="">
      <xdr:nvSpPr>
        <xdr:cNvPr id="579" name="n_2mainValue【一般廃棄物処理施設】&#10;一人当たり有形固定資産（償却資産）額"/>
        <xdr:cNvSpPr txBox="1"/>
      </xdr:nvSpPr>
      <xdr:spPr>
        <a:xfrm>
          <a:off x="20167111" y="698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134826</xdr:rowOff>
    </xdr:from>
    <xdr:ext cx="534377" cy="259045"/>
    <xdr:sp macro="" textlink="">
      <xdr:nvSpPr>
        <xdr:cNvPr id="580" name="n_3mainValue【一般廃棄物処理施設】&#10;一人当たり有形固定資産（償却資産）額"/>
        <xdr:cNvSpPr txBox="1"/>
      </xdr:nvSpPr>
      <xdr:spPr>
        <a:xfrm>
          <a:off x="19278111" y="69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14" name="【保健センター・保健所】&#10;有形固定資産減価償却率平均値テキスト"/>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74930</xdr:rowOff>
    </xdr:from>
    <xdr:to>
      <xdr:col>67</xdr:col>
      <xdr:colOff>101600</xdr:colOff>
      <xdr:row>59</xdr:row>
      <xdr:rowOff>5080</xdr:rowOff>
    </xdr:to>
    <xdr:sp macro="" textlink="">
      <xdr:nvSpPr>
        <xdr:cNvPr id="619" name="フローチャート: 判断 618"/>
        <xdr:cNvSpPr/>
      </xdr:nvSpPr>
      <xdr:spPr>
        <a:xfrm>
          <a:off x="12763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625" name="楕円 624"/>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626" name="【保健センター・保健所】&#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134938</xdr:rowOff>
    </xdr:from>
    <xdr:to>
      <xdr:col>81</xdr:col>
      <xdr:colOff>101600</xdr:colOff>
      <xdr:row>60</xdr:row>
      <xdr:rowOff>65088</xdr:rowOff>
    </xdr:to>
    <xdr:sp macro="" textlink="">
      <xdr:nvSpPr>
        <xdr:cNvPr id="627" name="楕円 626"/>
        <xdr:cNvSpPr/>
      </xdr:nvSpPr>
      <xdr:spPr>
        <a:xfrm>
          <a:off x="154305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14288</xdr:rowOff>
    </xdr:from>
    <xdr:to>
      <xdr:col>85</xdr:col>
      <xdr:colOff>127000</xdr:colOff>
      <xdr:row>60</xdr:row>
      <xdr:rowOff>137160</xdr:rowOff>
    </xdr:to>
    <xdr:cxnSp macro="">
      <xdr:nvCxnSpPr>
        <xdr:cNvPr id="628" name="直線コネクタ 627"/>
        <xdr:cNvCxnSpPr/>
      </xdr:nvCxnSpPr>
      <xdr:spPr>
        <a:xfrm>
          <a:off x="15481300" y="10301288"/>
          <a:ext cx="8382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134938</xdr:rowOff>
    </xdr:from>
    <xdr:to>
      <xdr:col>76</xdr:col>
      <xdr:colOff>165100</xdr:colOff>
      <xdr:row>60</xdr:row>
      <xdr:rowOff>65088</xdr:rowOff>
    </xdr:to>
    <xdr:sp macro="" textlink="">
      <xdr:nvSpPr>
        <xdr:cNvPr id="629" name="楕円 628"/>
        <xdr:cNvSpPr/>
      </xdr:nvSpPr>
      <xdr:spPr>
        <a:xfrm>
          <a:off x="145415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14288</xdr:rowOff>
    </xdr:from>
    <xdr:to>
      <xdr:col>81</xdr:col>
      <xdr:colOff>50800</xdr:colOff>
      <xdr:row>60</xdr:row>
      <xdr:rowOff>14288</xdr:rowOff>
    </xdr:to>
    <xdr:cxnSp macro="">
      <xdr:nvCxnSpPr>
        <xdr:cNvPr id="630" name="直線コネクタ 629"/>
        <xdr:cNvCxnSpPr/>
      </xdr:nvCxnSpPr>
      <xdr:spPr>
        <a:xfrm>
          <a:off x="14592300" y="10301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66357</xdr:rowOff>
    </xdr:from>
    <xdr:to>
      <xdr:col>72</xdr:col>
      <xdr:colOff>38100</xdr:colOff>
      <xdr:row>59</xdr:row>
      <xdr:rowOff>167957</xdr:rowOff>
    </xdr:to>
    <xdr:sp macro="" textlink="">
      <xdr:nvSpPr>
        <xdr:cNvPr id="631" name="楕円 630"/>
        <xdr:cNvSpPr/>
      </xdr:nvSpPr>
      <xdr:spPr>
        <a:xfrm>
          <a:off x="13652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117157</xdr:rowOff>
    </xdr:from>
    <xdr:to>
      <xdr:col>76</xdr:col>
      <xdr:colOff>114300</xdr:colOff>
      <xdr:row>60</xdr:row>
      <xdr:rowOff>14288</xdr:rowOff>
    </xdr:to>
    <xdr:cxnSp macro="">
      <xdr:nvCxnSpPr>
        <xdr:cNvPr id="632" name="直線コネクタ 631"/>
        <xdr:cNvCxnSpPr/>
      </xdr:nvCxnSpPr>
      <xdr:spPr>
        <a:xfrm>
          <a:off x="13703300" y="1023270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33" name="n_1aveValue【保健センター・保健所】&#10;有形固定資産減価償却率"/>
        <xdr:cNvSpPr txBox="1"/>
      </xdr:nvSpPr>
      <xdr:spPr>
        <a:xfrm>
          <a:off x="15266044" y="104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34"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35" name="n_3aveValue【保健センター・保健所】&#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636" name="n_4aveValue【保健センター・保健所】&#10;有形固定資産減価償却率"/>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81615</xdr:rowOff>
    </xdr:from>
    <xdr:ext cx="405111" cy="259045"/>
    <xdr:sp macro="" textlink="">
      <xdr:nvSpPr>
        <xdr:cNvPr id="637" name="n_1mainValue【保健センター・保健所】&#10;有形固定資産減価償却率"/>
        <xdr:cNvSpPr txBox="1"/>
      </xdr:nvSpPr>
      <xdr:spPr>
        <a:xfrm>
          <a:off x="15266044" y="1002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56215</xdr:rowOff>
    </xdr:from>
    <xdr:ext cx="405111" cy="259045"/>
    <xdr:sp macro="" textlink="">
      <xdr:nvSpPr>
        <xdr:cNvPr id="638" name="n_2mainValue【保健センター・保健所】&#10;有形固定資産減価償却率"/>
        <xdr:cNvSpPr txBox="1"/>
      </xdr:nvSpPr>
      <xdr:spPr>
        <a:xfrm>
          <a:off x="14389744" y="10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159084</xdr:rowOff>
    </xdr:from>
    <xdr:ext cx="405111" cy="259045"/>
    <xdr:sp macro="" textlink="">
      <xdr:nvSpPr>
        <xdr:cNvPr id="639" name="n_3mainValue【保健センター・保健所】&#10;有形固定資産減価償却率"/>
        <xdr:cNvSpPr txBox="1"/>
      </xdr:nvSpPr>
      <xdr:spPr>
        <a:xfrm>
          <a:off x="13500744" y="1027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66"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63500</xdr:rowOff>
    </xdr:from>
    <xdr:to>
      <xdr:col>98</xdr:col>
      <xdr:colOff>38100</xdr:colOff>
      <xdr:row>58</xdr:row>
      <xdr:rowOff>165100</xdr:rowOff>
    </xdr:to>
    <xdr:sp macro="" textlink="">
      <xdr:nvSpPr>
        <xdr:cNvPr id="671" name="フローチャート: 判断 670"/>
        <xdr:cNvSpPr/>
      </xdr:nvSpPr>
      <xdr:spPr>
        <a:xfrm>
          <a:off x="18605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74930</xdr:rowOff>
    </xdr:from>
    <xdr:to>
      <xdr:col>116</xdr:col>
      <xdr:colOff>114300</xdr:colOff>
      <xdr:row>58</xdr:row>
      <xdr:rowOff>5080</xdr:rowOff>
    </xdr:to>
    <xdr:sp macro="" textlink="">
      <xdr:nvSpPr>
        <xdr:cNvPr id="677" name="楕円 676"/>
        <xdr:cNvSpPr/>
      </xdr:nvSpPr>
      <xdr:spPr>
        <a:xfrm>
          <a:off x="22110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97807</xdr:rowOff>
    </xdr:from>
    <xdr:ext cx="469744" cy="259045"/>
    <xdr:sp macro="" textlink="">
      <xdr:nvSpPr>
        <xdr:cNvPr id="678" name="【保健センター・保健所】&#10;一人当たり面積該当値テキスト"/>
        <xdr:cNvSpPr txBox="1"/>
      </xdr:nvSpPr>
      <xdr:spPr>
        <a:xfrm>
          <a:off x="2219960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97790</xdr:rowOff>
    </xdr:from>
    <xdr:to>
      <xdr:col>112</xdr:col>
      <xdr:colOff>38100</xdr:colOff>
      <xdr:row>58</xdr:row>
      <xdr:rowOff>27940</xdr:rowOff>
    </xdr:to>
    <xdr:sp macro="" textlink="">
      <xdr:nvSpPr>
        <xdr:cNvPr id="679" name="楕円 678"/>
        <xdr:cNvSpPr/>
      </xdr:nvSpPr>
      <xdr:spPr>
        <a:xfrm>
          <a:off x="2127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125730</xdr:rowOff>
    </xdr:from>
    <xdr:to>
      <xdr:col>116</xdr:col>
      <xdr:colOff>63500</xdr:colOff>
      <xdr:row>57</xdr:row>
      <xdr:rowOff>148590</xdr:rowOff>
    </xdr:to>
    <xdr:cxnSp macro="">
      <xdr:nvCxnSpPr>
        <xdr:cNvPr id="680" name="直線コネクタ 679"/>
        <xdr:cNvCxnSpPr/>
      </xdr:nvCxnSpPr>
      <xdr:spPr>
        <a:xfrm flipV="1">
          <a:off x="21323300" y="9898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97790</xdr:rowOff>
    </xdr:from>
    <xdr:to>
      <xdr:col>107</xdr:col>
      <xdr:colOff>101600</xdr:colOff>
      <xdr:row>58</xdr:row>
      <xdr:rowOff>27940</xdr:rowOff>
    </xdr:to>
    <xdr:sp macro="" textlink="">
      <xdr:nvSpPr>
        <xdr:cNvPr id="681" name="楕円 680"/>
        <xdr:cNvSpPr/>
      </xdr:nvSpPr>
      <xdr:spPr>
        <a:xfrm>
          <a:off x="2038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148590</xdr:rowOff>
    </xdr:from>
    <xdr:to>
      <xdr:col>111</xdr:col>
      <xdr:colOff>177800</xdr:colOff>
      <xdr:row>57</xdr:row>
      <xdr:rowOff>148590</xdr:rowOff>
    </xdr:to>
    <xdr:cxnSp macro="">
      <xdr:nvCxnSpPr>
        <xdr:cNvPr id="682" name="直線コネクタ 681"/>
        <xdr:cNvCxnSpPr/>
      </xdr:nvCxnSpPr>
      <xdr:spPr>
        <a:xfrm>
          <a:off x="20434300" y="992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683" name="楕円 682"/>
        <xdr:cNvSpPr/>
      </xdr:nvSpPr>
      <xdr:spPr>
        <a:xfrm>
          <a:off x="19494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148590</xdr:rowOff>
    </xdr:from>
    <xdr:to>
      <xdr:col>107</xdr:col>
      <xdr:colOff>50800</xdr:colOff>
      <xdr:row>58</xdr:row>
      <xdr:rowOff>0</xdr:rowOff>
    </xdr:to>
    <xdr:cxnSp macro="">
      <xdr:nvCxnSpPr>
        <xdr:cNvPr id="684" name="直線コネクタ 683"/>
        <xdr:cNvCxnSpPr/>
      </xdr:nvCxnSpPr>
      <xdr:spPr>
        <a:xfrm flipV="1">
          <a:off x="19545300" y="9921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85"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686" name="n_2ave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110507</xdr:rowOff>
    </xdr:from>
    <xdr:ext cx="469744" cy="259045"/>
    <xdr:sp macro="" textlink="">
      <xdr:nvSpPr>
        <xdr:cNvPr id="687" name="n_3aveValue【保健センター・保健所】&#10;一人当たり面積"/>
        <xdr:cNvSpPr txBox="1"/>
      </xdr:nvSpPr>
      <xdr:spPr>
        <a:xfrm>
          <a:off x="19310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10177</xdr:rowOff>
    </xdr:from>
    <xdr:ext cx="469744" cy="259045"/>
    <xdr:sp macro="" textlink="">
      <xdr:nvSpPr>
        <xdr:cNvPr id="688" name="n_4aveValue【保健センター・保健所】&#10;一人当たり面積"/>
        <xdr:cNvSpPr txBox="1"/>
      </xdr:nvSpPr>
      <xdr:spPr>
        <a:xfrm>
          <a:off x="18421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44467</xdr:rowOff>
    </xdr:from>
    <xdr:ext cx="469744" cy="259045"/>
    <xdr:sp macro="" textlink="">
      <xdr:nvSpPr>
        <xdr:cNvPr id="689" name="n_1mainValue【保健センター・保健所】&#10;一人当たり面積"/>
        <xdr:cNvSpPr txBox="1"/>
      </xdr:nvSpPr>
      <xdr:spPr>
        <a:xfrm>
          <a:off x="210757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44467</xdr:rowOff>
    </xdr:from>
    <xdr:ext cx="469744" cy="259045"/>
    <xdr:sp macro="" textlink="">
      <xdr:nvSpPr>
        <xdr:cNvPr id="690" name="n_2mainValue【保健センター・保健所】&#10;一人当たり面積"/>
        <xdr:cNvSpPr txBox="1"/>
      </xdr:nvSpPr>
      <xdr:spPr>
        <a:xfrm>
          <a:off x="20199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67327</xdr:rowOff>
    </xdr:from>
    <xdr:ext cx="469744" cy="259045"/>
    <xdr:sp macro="" textlink="">
      <xdr:nvSpPr>
        <xdr:cNvPr id="691" name="n_3mainValue【保健センター・保健所】&#10;一人当たり面積"/>
        <xdr:cNvSpPr txBox="1"/>
      </xdr:nvSpPr>
      <xdr:spPr>
        <a:xfrm>
          <a:off x="19310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19" name="【消防施設】&#10;有形固定資産減価償却率平均値テキスト"/>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24" name="フローチャート: 判断 723"/>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xdr:rowOff>
    </xdr:from>
    <xdr:to>
      <xdr:col>85</xdr:col>
      <xdr:colOff>177800</xdr:colOff>
      <xdr:row>78</xdr:row>
      <xdr:rowOff>116332</xdr:rowOff>
    </xdr:to>
    <xdr:sp macro="" textlink="">
      <xdr:nvSpPr>
        <xdr:cNvPr id="730" name="楕円 729"/>
        <xdr:cNvSpPr/>
      </xdr:nvSpPr>
      <xdr:spPr>
        <a:xfrm>
          <a:off x="162687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37609</xdr:rowOff>
    </xdr:from>
    <xdr:ext cx="405111" cy="259045"/>
    <xdr:sp macro="" textlink="">
      <xdr:nvSpPr>
        <xdr:cNvPr id="731" name="【消防施設】&#10;有形固定資産減価償却率該当値テキスト"/>
        <xdr:cNvSpPr txBox="1"/>
      </xdr:nvSpPr>
      <xdr:spPr>
        <a:xfrm>
          <a:off x="16357600" y="1323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149606</xdr:rowOff>
    </xdr:from>
    <xdr:to>
      <xdr:col>81</xdr:col>
      <xdr:colOff>101600</xdr:colOff>
      <xdr:row>78</xdr:row>
      <xdr:rowOff>79756</xdr:rowOff>
    </xdr:to>
    <xdr:sp macro="" textlink="">
      <xdr:nvSpPr>
        <xdr:cNvPr id="732" name="楕円 731"/>
        <xdr:cNvSpPr/>
      </xdr:nvSpPr>
      <xdr:spPr>
        <a:xfrm>
          <a:off x="15430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28956</xdr:rowOff>
    </xdr:from>
    <xdr:to>
      <xdr:col>85</xdr:col>
      <xdr:colOff>127000</xdr:colOff>
      <xdr:row>78</xdr:row>
      <xdr:rowOff>65532</xdr:rowOff>
    </xdr:to>
    <xdr:cxnSp macro="">
      <xdr:nvCxnSpPr>
        <xdr:cNvPr id="733" name="直線コネクタ 732"/>
        <xdr:cNvCxnSpPr/>
      </xdr:nvCxnSpPr>
      <xdr:spPr>
        <a:xfrm>
          <a:off x="15481300" y="13402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30735</xdr:rowOff>
    </xdr:from>
    <xdr:to>
      <xdr:col>76</xdr:col>
      <xdr:colOff>165100</xdr:colOff>
      <xdr:row>78</xdr:row>
      <xdr:rowOff>132335</xdr:rowOff>
    </xdr:to>
    <xdr:sp macro="" textlink="">
      <xdr:nvSpPr>
        <xdr:cNvPr id="734" name="楕円 733"/>
        <xdr:cNvSpPr/>
      </xdr:nvSpPr>
      <xdr:spPr>
        <a:xfrm>
          <a:off x="145415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28956</xdr:rowOff>
    </xdr:from>
    <xdr:to>
      <xdr:col>81</xdr:col>
      <xdr:colOff>50800</xdr:colOff>
      <xdr:row>78</xdr:row>
      <xdr:rowOff>81535</xdr:rowOff>
    </xdr:to>
    <xdr:cxnSp macro="">
      <xdr:nvCxnSpPr>
        <xdr:cNvPr id="735" name="直線コネクタ 734"/>
        <xdr:cNvCxnSpPr/>
      </xdr:nvCxnSpPr>
      <xdr:spPr>
        <a:xfrm flipV="1">
          <a:off x="14592300" y="1340205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142748</xdr:rowOff>
    </xdr:from>
    <xdr:to>
      <xdr:col>72</xdr:col>
      <xdr:colOff>38100</xdr:colOff>
      <xdr:row>78</xdr:row>
      <xdr:rowOff>72898</xdr:rowOff>
    </xdr:to>
    <xdr:sp macro="" textlink="">
      <xdr:nvSpPr>
        <xdr:cNvPr id="736" name="楕円 735"/>
        <xdr:cNvSpPr/>
      </xdr:nvSpPr>
      <xdr:spPr>
        <a:xfrm>
          <a:off x="13652500" y="13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22098</xdr:rowOff>
    </xdr:from>
    <xdr:to>
      <xdr:col>76</xdr:col>
      <xdr:colOff>114300</xdr:colOff>
      <xdr:row>78</xdr:row>
      <xdr:rowOff>81535</xdr:rowOff>
    </xdr:to>
    <xdr:cxnSp macro="">
      <xdr:nvCxnSpPr>
        <xdr:cNvPr id="737" name="直線コネクタ 736"/>
        <xdr:cNvCxnSpPr/>
      </xdr:nvCxnSpPr>
      <xdr:spPr>
        <a:xfrm>
          <a:off x="13703300" y="1339519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40"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741" name="n_4aveValue【消防施設】&#10;有形固定資産減価償却率"/>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96283</xdr:rowOff>
    </xdr:from>
    <xdr:ext cx="405111" cy="259045"/>
    <xdr:sp macro="" textlink="">
      <xdr:nvSpPr>
        <xdr:cNvPr id="742" name="n_1mainValue【消防施設】&#10;有形固定資産減価償却率"/>
        <xdr:cNvSpPr txBox="1"/>
      </xdr:nvSpPr>
      <xdr:spPr>
        <a:xfrm>
          <a:off x="152660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148862</xdr:rowOff>
    </xdr:from>
    <xdr:ext cx="405111" cy="259045"/>
    <xdr:sp macro="" textlink="">
      <xdr:nvSpPr>
        <xdr:cNvPr id="743" name="n_2mainValue【消防施設】&#10;有形固定資産減価償却率"/>
        <xdr:cNvSpPr txBox="1"/>
      </xdr:nvSpPr>
      <xdr:spPr>
        <a:xfrm>
          <a:off x="14389744" y="1317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89425</xdr:rowOff>
    </xdr:from>
    <xdr:ext cx="405111" cy="259045"/>
    <xdr:sp macro="" textlink="">
      <xdr:nvSpPr>
        <xdr:cNvPr id="744" name="n_3mainValue【消防施設】&#10;有形固定資産減価償却率"/>
        <xdr:cNvSpPr txBox="1"/>
      </xdr:nvSpPr>
      <xdr:spPr>
        <a:xfrm>
          <a:off x="13500744" y="1311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77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778" name="フローチャート: 判断 777"/>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151130</xdr:rowOff>
    </xdr:from>
    <xdr:to>
      <xdr:col>116</xdr:col>
      <xdr:colOff>114300</xdr:colOff>
      <xdr:row>82</xdr:row>
      <xdr:rowOff>81280</xdr:rowOff>
    </xdr:to>
    <xdr:sp macro="" textlink="">
      <xdr:nvSpPr>
        <xdr:cNvPr id="784" name="楕円 783"/>
        <xdr:cNvSpPr/>
      </xdr:nvSpPr>
      <xdr:spPr>
        <a:xfrm>
          <a:off x="22110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2557</xdr:rowOff>
    </xdr:from>
    <xdr:ext cx="469744" cy="259045"/>
    <xdr:sp macro="" textlink="">
      <xdr:nvSpPr>
        <xdr:cNvPr id="785" name="【消防施設】&#10;一人当たり面積該当値テキスト"/>
        <xdr:cNvSpPr txBox="1"/>
      </xdr:nvSpPr>
      <xdr:spPr>
        <a:xfrm>
          <a:off x="22199600"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166370</xdr:rowOff>
    </xdr:from>
    <xdr:to>
      <xdr:col>112</xdr:col>
      <xdr:colOff>38100</xdr:colOff>
      <xdr:row>82</xdr:row>
      <xdr:rowOff>96520</xdr:rowOff>
    </xdr:to>
    <xdr:sp macro="" textlink="">
      <xdr:nvSpPr>
        <xdr:cNvPr id="786" name="楕円 785"/>
        <xdr:cNvSpPr/>
      </xdr:nvSpPr>
      <xdr:spPr>
        <a:xfrm>
          <a:off x="2127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30480</xdr:rowOff>
    </xdr:from>
    <xdr:to>
      <xdr:col>116</xdr:col>
      <xdr:colOff>63500</xdr:colOff>
      <xdr:row>82</xdr:row>
      <xdr:rowOff>45720</xdr:rowOff>
    </xdr:to>
    <xdr:cxnSp macro="">
      <xdr:nvCxnSpPr>
        <xdr:cNvPr id="787" name="直線コネクタ 786"/>
        <xdr:cNvCxnSpPr/>
      </xdr:nvCxnSpPr>
      <xdr:spPr>
        <a:xfrm flipV="1">
          <a:off x="21323300" y="14089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2539</xdr:rowOff>
    </xdr:from>
    <xdr:to>
      <xdr:col>107</xdr:col>
      <xdr:colOff>101600</xdr:colOff>
      <xdr:row>82</xdr:row>
      <xdr:rowOff>104139</xdr:rowOff>
    </xdr:to>
    <xdr:sp macro="" textlink="">
      <xdr:nvSpPr>
        <xdr:cNvPr id="788" name="楕円 787"/>
        <xdr:cNvSpPr/>
      </xdr:nvSpPr>
      <xdr:spPr>
        <a:xfrm>
          <a:off x="20383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45720</xdr:rowOff>
    </xdr:from>
    <xdr:to>
      <xdr:col>111</xdr:col>
      <xdr:colOff>177800</xdr:colOff>
      <xdr:row>82</xdr:row>
      <xdr:rowOff>53339</xdr:rowOff>
    </xdr:to>
    <xdr:cxnSp macro="">
      <xdr:nvCxnSpPr>
        <xdr:cNvPr id="789" name="直線コネクタ 788"/>
        <xdr:cNvCxnSpPr/>
      </xdr:nvCxnSpPr>
      <xdr:spPr>
        <a:xfrm flipV="1">
          <a:off x="20434300" y="14104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790" name="楕円 789"/>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53339</xdr:rowOff>
    </xdr:from>
    <xdr:to>
      <xdr:col>107</xdr:col>
      <xdr:colOff>50800</xdr:colOff>
      <xdr:row>82</xdr:row>
      <xdr:rowOff>60961</xdr:rowOff>
    </xdr:to>
    <xdr:cxnSp macro="">
      <xdr:nvCxnSpPr>
        <xdr:cNvPr id="791" name="直線コネクタ 790"/>
        <xdr:cNvCxnSpPr/>
      </xdr:nvCxnSpPr>
      <xdr:spPr>
        <a:xfrm flipV="1">
          <a:off x="19545300" y="14112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792" name="n_1ave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9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794" name="n_3aveValue【消防施設】&#10;一人当たり面積"/>
        <xdr:cNvSpPr txBox="1"/>
      </xdr:nvSpPr>
      <xdr:spPr>
        <a:xfrm>
          <a:off x="19310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795" name="n_4aveValue【消防施設】&#10;一人当たり面積"/>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113047</xdr:rowOff>
    </xdr:from>
    <xdr:ext cx="469744" cy="259045"/>
    <xdr:sp macro="" textlink="">
      <xdr:nvSpPr>
        <xdr:cNvPr id="796" name="n_1mainValue【消防施設】&#10;一人当たり面積"/>
        <xdr:cNvSpPr txBox="1"/>
      </xdr:nvSpPr>
      <xdr:spPr>
        <a:xfrm>
          <a:off x="210757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120666</xdr:rowOff>
    </xdr:from>
    <xdr:ext cx="469744" cy="259045"/>
    <xdr:sp macro="" textlink="">
      <xdr:nvSpPr>
        <xdr:cNvPr id="797" name="n_2mainValue【消防施設】&#10;一人当たり面積"/>
        <xdr:cNvSpPr txBox="1"/>
      </xdr:nvSpPr>
      <xdr:spPr>
        <a:xfrm>
          <a:off x="201994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98" name="n_3mainValue【消防施設】&#10;一人当たり面積"/>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29"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34" name="フローチャート: 判断 833"/>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840" name="楕円 839"/>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841" name="【庁舎】&#10;有形固定資産減価償却率該当値テキスト"/>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842" name="楕円 841"/>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136616</xdr:rowOff>
    </xdr:to>
    <xdr:cxnSp macro="">
      <xdr:nvCxnSpPr>
        <xdr:cNvPr id="843" name="直線コネクタ 842"/>
        <xdr:cNvCxnSpPr/>
      </xdr:nvCxnSpPr>
      <xdr:spPr>
        <a:xfrm>
          <a:off x="15481300" y="1759838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844" name="楕円 843"/>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102</xdr:row>
      <xdr:rowOff>125186</xdr:rowOff>
    </xdr:to>
    <xdr:cxnSp macro="">
      <xdr:nvCxnSpPr>
        <xdr:cNvPr id="845" name="直線コネクタ 844"/>
        <xdr:cNvCxnSpPr/>
      </xdr:nvCxnSpPr>
      <xdr:spPr>
        <a:xfrm flipV="1">
          <a:off x="14592300" y="1759838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846" name="楕円 845"/>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125186</xdr:rowOff>
    </xdr:to>
    <xdr:cxnSp macro="">
      <xdr:nvCxnSpPr>
        <xdr:cNvPr id="847" name="直線コネクタ 846"/>
        <xdr:cNvCxnSpPr/>
      </xdr:nvCxnSpPr>
      <xdr:spPr>
        <a:xfrm>
          <a:off x="13703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48" name="n_1aveValue【庁舎】&#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49" name="n_2ave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0"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851" name="n_4aveValue【庁舎】&#10;有形固定資産減価償却率"/>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852" name="n_1mainValue【庁舎】&#10;有形固定資産減価償却率"/>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853" name="n_2mainValue【庁舎】&#10;有形固定資産減価償却率"/>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854" name="n_3mainValue【庁舎】&#10;有形固定資産減価償却率"/>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81" name="【庁舎】&#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160274</xdr:rowOff>
    </xdr:from>
    <xdr:to>
      <xdr:col>98</xdr:col>
      <xdr:colOff>38100</xdr:colOff>
      <xdr:row>106</xdr:row>
      <xdr:rowOff>90424</xdr:rowOff>
    </xdr:to>
    <xdr:sp macro="" textlink="">
      <xdr:nvSpPr>
        <xdr:cNvPr id="886" name="フローチャート: 判断 885"/>
        <xdr:cNvSpPr/>
      </xdr:nvSpPr>
      <xdr:spPr>
        <a:xfrm>
          <a:off x="18605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141987</xdr:rowOff>
    </xdr:from>
    <xdr:to>
      <xdr:col>116</xdr:col>
      <xdr:colOff>114300</xdr:colOff>
      <xdr:row>104</xdr:row>
      <xdr:rowOff>72137</xdr:rowOff>
    </xdr:to>
    <xdr:sp macro="" textlink="">
      <xdr:nvSpPr>
        <xdr:cNvPr id="892" name="楕円 891"/>
        <xdr:cNvSpPr/>
      </xdr:nvSpPr>
      <xdr:spPr>
        <a:xfrm>
          <a:off x="22110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164864</xdr:rowOff>
    </xdr:from>
    <xdr:ext cx="469744" cy="259045"/>
    <xdr:sp macro="" textlink="">
      <xdr:nvSpPr>
        <xdr:cNvPr id="893" name="【庁舎】&#10;一人当たり面積該当値テキスト"/>
        <xdr:cNvSpPr txBox="1"/>
      </xdr:nvSpPr>
      <xdr:spPr>
        <a:xfrm>
          <a:off x="22199600" y="17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894" name="楕円 893"/>
        <xdr:cNvSpPr/>
      </xdr:nvSpPr>
      <xdr:spPr>
        <a:xfrm>
          <a:off x="21272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21337</xdr:rowOff>
    </xdr:from>
    <xdr:to>
      <xdr:col>116</xdr:col>
      <xdr:colOff>63500</xdr:colOff>
      <xdr:row>104</xdr:row>
      <xdr:rowOff>44196</xdr:rowOff>
    </xdr:to>
    <xdr:cxnSp macro="">
      <xdr:nvCxnSpPr>
        <xdr:cNvPr id="895" name="直線コネクタ 894"/>
        <xdr:cNvCxnSpPr/>
      </xdr:nvCxnSpPr>
      <xdr:spPr>
        <a:xfrm flipV="1">
          <a:off x="21323300" y="178521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112268</xdr:rowOff>
    </xdr:from>
    <xdr:to>
      <xdr:col>107</xdr:col>
      <xdr:colOff>101600</xdr:colOff>
      <xdr:row>104</xdr:row>
      <xdr:rowOff>42418</xdr:rowOff>
    </xdr:to>
    <xdr:sp macro="" textlink="">
      <xdr:nvSpPr>
        <xdr:cNvPr id="896" name="楕円 895"/>
        <xdr:cNvSpPr/>
      </xdr:nvSpPr>
      <xdr:spPr>
        <a:xfrm>
          <a:off x="20383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163068</xdr:rowOff>
    </xdr:from>
    <xdr:to>
      <xdr:col>111</xdr:col>
      <xdr:colOff>177800</xdr:colOff>
      <xdr:row>104</xdr:row>
      <xdr:rowOff>44196</xdr:rowOff>
    </xdr:to>
    <xdr:cxnSp macro="">
      <xdr:nvCxnSpPr>
        <xdr:cNvPr id="897" name="直線コネクタ 896"/>
        <xdr:cNvCxnSpPr/>
      </xdr:nvCxnSpPr>
      <xdr:spPr>
        <a:xfrm>
          <a:off x="20434300" y="178224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119126</xdr:rowOff>
    </xdr:from>
    <xdr:to>
      <xdr:col>102</xdr:col>
      <xdr:colOff>165100</xdr:colOff>
      <xdr:row>104</xdr:row>
      <xdr:rowOff>49276</xdr:rowOff>
    </xdr:to>
    <xdr:sp macro="" textlink="">
      <xdr:nvSpPr>
        <xdr:cNvPr id="898" name="楕円 897"/>
        <xdr:cNvSpPr/>
      </xdr:nvSpPr>
      <xdr:spPr>
        <a:xfrm>
          <a:off x="19494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163068</xdr:rowOff>
    </xdr:from>
    <xdr:to>
      <xdr:col>107</xdr:col>
      <xdr:colOff>50800</xdr:colOff>
      <xdr:row>103</xdr:row>
      <xdr:rowOff>169926</xdr:rowOff>
    </xdr:to>
    <xdr:cxnSp macro="">
      <xdr:nvCxnSpPr>
        <xdr:cNvPr id="899" name="直線コネクタ 898"/>
        <xdr:cNvCxnSpPr/>
      </xdr:nvCxnSpPr>
      <xdr:spPr>
        <a:xfrm flipV="1">
          <a:off x="19545300" y="178224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900"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01" name="n_2ave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106951</xdr:rowOff>
    </xdr:from>
    <xdr:ext cx="469744" cy="259045"/>
    <xdr:sp macro="" textlink="">
      <xdr:nvSpPr>
        <xdr:cNvPr id="903" name="n_4aveValue【庁舎】&#10;一人当たり面積"/>
        <xdr:cNvSpPr txBox="1"/>
      </xdr:nvSpPr>
      <xdr:spPr>
        <a:xfrm>
          <a:off x="18421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904" name="n_1mainValue【庁舎】&#10;一人当たり面積"/>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58945</xdr:rowOff>
    </xdr:from>
    <xdr:ext cx="469744" cy="259045"/>
    <xdr:sp macro="" textlink="">
      <xdr:nvSpPr>
        <xdr:cNvPr id="905" name="n_2mainValue【庁舎】&#10;一人当たり面積"/>
        <xdr:cNvSpPr txBox="1"/>
      </xdr:nvSpPr>
      <xdr:spPr>
        <a:xfrm>
          <a:off x="20199427" y="1754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40403</xdr:rowOff>
    </xdr:from>
    <xdr:ext cx="469744" cy="259045"/>
    <xdr:sp macro="" textlink="">
      <xdr:nvSpPr>
        <xdr:cNvPr id="906" name="n_3mainValue【庁舎】&#10;一人当たり面積"/>
        <xdr:cNvSpPr txBox="1"/>
      </xdr:nvSpPr>
      <xdr:spPr>
        <a:xfrm>
          <a:off x="193104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類似団体と比較して、特に有形固定資産減価償却率が高くなっている施設は、図書館であり、特に低くなっている施設は、消防施設、庁舎、市民会館である。</a:t>
          </a:r>
        </a:p>
        <a:p>
          <a:r>
            <a:rPr kumimoji="1" lang="ja-JP" altLang="en-US" sz="1300">
              <a:latin typeface="ＭＳ Ｐゴシック" panose="020B0600070205080204" pitchFamily="50" charset="-128"/>
              <a:ea typeface="ＭＳ Ｐゴシック" panose="020B0600070205080204" pitchFamily="50" charset="-128"/>
            </a:rPr>
            <a:t>図書館については、昭和４７年度に整備した施設であるため、耐用年数である５０年を経過しつつあり、有形固定資産減価償却率が９４．３％となっていることが要因として挙げられる。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消防施設、庁舎、市民会館については、東日本大震災により被災した施設を新たに整備したことにより、減価償却開始後間もない施設が多いことが要因として挙げられる。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消防施設について、東日本大震災で被災した防災行政無線や消防ポンプ置場などを整備したほか、新たな施設として防災センターや避難所誘導サインを整備し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設備投資の増等により固定資産税が増額傾向であることから、分母（需要額）よりも分子（収入額）の伸びが大きいためである。なお、他団体と比較し合併特例債償還費等の増により分母が大きい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このため、特に通常予算については、歳出の徹底的な見直しと歳入確保に努めるとともに、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「石巻市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改革推進</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2025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に沿った施策の重点化の両立を果たしながら、より一層の財政基盤強化に努めていく。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4" name="直線コネクタ 73"/>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7" name="直線コネクタ 76"/>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147865</xdr:rowOff>
    </xdr:to>
    <xdr:cxnSp macro="">
      <xdr:nvCxnSpPr>
        <xdr:cNvPr id="80" name="直線コネクタ 79"/>
        <xdr:cNvCxnSpPr/>
      </xdr:nvCxnSpPr>
      <xdr:spPr>
        <a:xfrm flipV="1">
          <a:off x="1447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8" name="楕円 97"/>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9" name="テキスト ボックス 98"/>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社会構造的な要因から扶助費が増加傾向にあるのに加え、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下水道事業会計の公債費繰出金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経常収支比率の高止まりの要因となっている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借換債を発行しなかった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公債費も増加しているが、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将来負担とのバランスを考え計画的な地方債発行が必要となると思われる。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復興・創生期間後は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今まで以上に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事業の優先度を厳しく</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し、優先度の低い事業について計画的に廃止・縮小を進めるなど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選択と集中を推進し、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経費の削減に努めていく。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64</xdr:row>
      <xdr:rowOff>169672</xdr:rowOff>
    </xdr:to>
    <xdr:cxnSp macro="">
      <xdr:nvCxnSpPr>
        <xdr:cNvPr id="132" name="直線コネクタ 131"/>
        <xdr:cNvCxnSpPr/>
      </xdr:nvCxnSpPr>
      <xdr:spPr>
        <a:xfrm>
          <a:off x="4114800" y="1103147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58674</xdr:rowOff>
    </xdr:to>
    <xdr:cxnSp macro="">
      <xdr:nvCxnSpPr>
        <xdr:cNvPr id="135" name="直線コネクタ 134"/>
        <xdr:cNvCxnSpPr/>
      </xdr:nvCxnSpPr>
      <xdr:spPr>
        <a:xfrm>
          <a:off x="3225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49022</xdr:rowOff>
    </xdr:to>
    <xdr:cxnSp macro="">
      <xdr:nvCxnSpPr>
        <xdr:cNvPr id="138" name="直線コネクタ 137"/>
        <xdr:cNvCxnSpPr/>
      </xdr:nvCxnSpPr>
      <xdr:spPr>
        <a:xfrm>
          <a:off x="2336800" y="109832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64</xdr:row>
      <xdr:rowOff>10414</xdr:rowOff>
    </xdr:to>
    <xdr:cxnSp macro="">
      <xdr:nvCxnSpPr>
        <xdr:cNvPr id="141" name="直線コネクタ 140"/>
        <xdr:cNvCxnSpPr/>
      </xdr:nvCxnSpPr>
      <xdr:spPr>
        <a:xfrm>
          <a:off x="1447800" y="1061643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4" name="フローチャート: 判断 143"/>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5" name="テキスト ボックス 144"/>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1" name="楕円 150"/>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14749</xdr:rowOff>
    </xdr:from>
    <xdr:ext cx="762000" cy="259045"/>
    <xdr:sp macro="" textlink="">
      <xdr:nvSpPr>
        <xdr:cNvPr id="152" name="財政構造の弾力性該当値テキスト"/>
        <xdr:cNvSpPr txBox="1"/>
      </xdr:nvSpPr>
      <xdr:spPr>
        <a:xfrm>
          <a:off x="5041900" y="1098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3" name="楕円 152"/>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4" name="テキスト ボックス 15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5" name="楕円 154"/>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6" name="テキスト ボックス 155"/>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7" name="楕円 156"/>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8" name="テキスト ボックス 157"/>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9" name="楕円 158"/>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60" name="テキスト ボックス 159"/>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震災に伴う復旧・復興事業により、平成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年度以降人件費や物件費が急激に上昇したこと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・創生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期間が完了するまでの間は一定程度の金額が上乗せされた状態で推移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してきたが、事業完了後は低減する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ことが予想される。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民間でも実施可能な部分について指定管理者制度の導入など、積極的に事務の委託を進めてきたが、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これからは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創生期間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後の通常予算を念頭に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、これまで以上の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及び業務の最適化を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推進し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、財源を捻出していく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126693</xdr:rowOff>
    </xdr:from>
    <xdr:to>
      <xdr:col>23</xdr:col>
      <xdr:colOff>133350</xdr:colOff>
      <xdr:row>90</xdr:row>
      <xdr:rowOff>13570</xdr:rowOff>
    </xdr:to>
    <xdr:cxnSp macro="">
      <xdr:nvCxnSpPr>
        <xdr:cNvPr id="197" name="直線コネクタ 196"/>
        <xdr:cNvCxnSpPr/>
      </xdr:nvCxnSpPr>
      <xdr:spPr>
        <a:xfrm>
          <a:off x="4114800" y="15385743"/>
          <a:ext cx="838200" cy="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126693</xdr:rowOff>
    </xdr:from>
    <xdr:to>
      <xdr:col>19</xdr:col>
      <xdr:colOff>133350</xdr:colOff>
      <xdr:row>89</xdr:row>
      <xdr:rowOff>142515</xdr:rowOff>
    </xdr:to>
    <xdr:cxnSp macro="">
      <xdr:nvCxnSpPr>
        <xdr:cNvPr id="200" name="直線コネクタ 199"/>
        <xdr:cNvCxnSpPr/>
      </xdr:nvCxnSpPr>
      <xdr:spPr>
        <a:xfrm flipV="1">
          <a:off x="3225800" y="15385743"/>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67041</xdr:rowOff>
    </xdr:from>
    <xdr:to>
      <xdr:col>15</xdr:col>
      <xdr:colOff>82550</xdr:colOff>
      <xdr:row>89</xdr:row>
      <xdr:rowOff>142515</xdr:rowOff>
    </xdr:to>
    <xdr:cxnSp macro="">
      <xdr:nvCxnSpPr>
        <xdr:cNvPr id="203" name="直線コネクタ 202"/>
        <xdr:cNvCxnSpPr/>
      </xdr:nvCxnSpPr>
      <xdr:spPr>
        <a:xfrm>
          <a:off x="2336800" y="15326091"/>
          <a:ext cx="889000" cy="7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67041</xdr:rowOff>
    </xdr:from>
    <xdr:to>
      <xdr:col>11</xdr:col>
      <xdr:colOff>31750</xdr:colOff>
      <xdr:row>89</xdr:row>
      <xdr:rowOff>79812</xdr:rowOff>
    </xdr:to>
    <xdr:cxnSp macro="">
      <xdr:nvCxnSpPr>
        <xdr:cNvPr id="206" name="直線コネクタ 205"/>
        <xdr:cNvCxnSpPr/>
      </xdr:nvCxnSpPr>
      <xdr:spPr>
        <a:xfrm flipV="1">
          <a:off x="1447800" y="15326091"/>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0" name="テキスト ボックス 209"/>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134220</xdr:rowOff>
    </xdr:from>
    <xdr:to>
      <xdr:col>23</xdr:col>
      <xdr:colOff>184150</xdr:colOff>
      <xdr:row>90</xdr:row>
      <xdr:rowOff>64370</xdr:rowOff>
    </xdr:to>
    <xdr:sp macro="" textlink="">
      <xdr:nvSpPr>
        <xdr:cNvPr id="216" name="楕円 215"/>
        <xdr:cNvSpPr/>
      </xdr:nvSpPr>
      <xdr:spPr>
        <a:xfrm>
          <a:off x="4902200" y="153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30097</xdr:rowOff>
    </xdr:from>
    <xdr:ext cx="762000" cy="259045"/>
    <xdr:sp macro="" textlink="">
      <xdr:nvSpPr>
        <xdr:cNvPr id="217" name="人件費・物件費等の状況該当値テキスト"/>
        <xdr:cNvSpPr txBox="1"/>
      </xdr:nvSpPr>
      <xdr:spPr>
        <a:xfrm>
          <a:off x="5041900" y="1528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75893</xdr:rowOff>
    </xdr:from>
    <xdr:to>
      <xdr:col>19</xdr:col>
      <xdr:colOff>184150</xdr:colOff>
      <xdr:row>90</xdr:row>
      <xdr:rowOff>6043</xdr:rowOff>
    </xdr:to>
    <xdr:sp macro="" textlink="">
      <xdr:nvSpPr>
        <xdr:cNvPr id="218" name="楕円 217"/>
        <xdr:cNvSpPr/>
      </xdr:nvSpPr>
      <xdr:spPr>
        <a:xfrm>
          <a:off x="4064000" y="153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162270</xdr:rowOff>
    </xdr:from>
    <xdr:ext cx="736600" cy="259045"/>
    <xdr:sp macro="" textlink="">
      <xdr:nvSpPr>
        <xdr:cNvPr id="219" name="テキスト ボックス 218"/>
        <xdr:cNvSpPr txBox="1"/>
      </xdr:nvSpPr>
      <xdr:spPr>
        <a:xfrm>
          <a:off x="3733800" y="1542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91715</xdr:rowOff>
    </xdr:from>
    <xdr:to>
      <xdr:col>15</xdr:col>
      <xdr:colOff>133350</xdr:colOff>
      <xdr:row>90</xdr:row>
      <xdr:rowOff>21865</xdr:rowOff>
    </xdr:to>
    <xdr:sp macro="" textlink="">
      <xdr:nvSpPr>
        <xdr:cNvPr id="220" name="楕円 219"/>
        <xdr:cNvSpPr/>
      </xdr:nvSpPr>
      <xdr:spPr>
        <a:xfrm>
          <a:off x="3175000" y="153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6642</xdr:rowOff>
    </xdr:from>
    <xdr:ext cx="762000" cy="259045"/>
    <xdr:sp macro="" textlink="">
      <xdr:nvSpPr>
        <xdr:cNvPr id="221" name="テキスト ボックス 220"/>
        <xdr:cNvSpPr txBox="1"/>
      </xdr:nvSpPr>
      <xdr:spPr>
        <a:xfrm>
          <a:off x="2844800" y="154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16241</xdr:rowOff>
    </xdr:from>
    <xdr:to>
      <xdr:col>11</xdr:col>
      <xdr:colOff>82550</xdr:colOff>
      <xdr:row>89</xdr:row>
      <xdr:rowOff>117841</xdr:rowOff>
    </xdr:to>
    <xdr:sp macro="" textlink="">
      <xdr:nvSpPr>
        <xdr:cNvPr id="222" name="楕円 221"/>
        <xdr:cNvSpPr/>
      </xdr:nvSpPr>
      <xdr:spPr>
        <a:xfrm>
          <a:off x="2286000" y="152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102618</xdr:rowOff>
    </xdr:from>
    <xdr:ext cx="762000" cy="259045"/>
    <xdr:sp macro="" textlink="">
      <xdr:nvSpPr>
        <xdr:cNvPr id="223" name="テキスト ボックス 222"/>
        <xdr:cNvSpPr txBox="1"/>
      </xdr:nvSpPr>
      <xdr:spPr>
        <a:xfrm>
          <a:off x="1955800" y="153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29012</xdr:rowOff>
    </xdr:from>
    <xdr:to>
      <xdr:col>7</xdr:col>
      <xdr:colOff>31750</xdr:colOff>
      <xdr:row>89</xdr:row>
      <xdr:rowOff>130612</xdr:rowOff>
    </xdr:to>
    <xdr:sp macro="" textlink="">
      <xdr:nvSpPr>
        <xdr:cNvPr id="224" name="楕円 223"/>
        <xdr:cNvSpPr/>
      </xdr:nvSpPr>
      <xdr:spPr>
        <a:xfrm>
          <a:off x="1397000" y="152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115389</xdr:rowOff>
    </xdr:from>
    <xdr:ext cx="762000" cy="259045"/>
    <xdr:sp macro="" textlink="">
      <xdr:nvSpPr>
        <xdr:cNvPr id="225" name="テキスト ボックス 224"/>
        <xdr:cNvSpPr txBox="1"/>
      </xdr:nvSpPr>
      <xdr:spPr>
        <a:xfrm>
          <a:off x="1066800" y="1537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実施済の給与削減計画により類似団体の中でも低い水準にあり、引き続き縮減に努めていく。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160020</xdr:rowOff>
    </xdr:to>
    <xdr:cxnSp macro="">
      <xdr:nvCxnSpPr>
        <xdr:cNvPr id="257" name="直線コネクタ 256"/>
        <xdr:cNvCxnSpPr/>
      </xdr:nvCxnSpPr>
      <xdr:spPr>
        <a:xfrm>
          <a:off x="16179800" y="141224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111761</xdr:rowOff>
    </xdr:to>
    <xdr:cxnSp macro="">
      <xdr:nvCxnSpPr>
        <xdr:cNvPr id="260" name="直線コネクタ 259"/>
        <xdr:cNvCxnSpPr/>
      </xdr:nvCxnSpPr>
      <xdr:spPr>
        <a:xfrm flipV="1">
          <a:off x="15290800" y="141224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17780</xdr:rowOff>
    </xdr:from>
    <xdr:to>
      <xdr:col>72</xdr:col>
      <xdr:colOff>203200</xdr:colOff>
      <xdr:row>82</xdr:row>
      <xdr:rowOff>111761</xdr:rowOff>
    </xdr:to>
    <xdr:cxnSp macro="">
      <xdr:nvCxnSpPr>
        <xdr:cNvPr id="263" name="直線コネクタ 262"/>
        <xdr:cNvCxnSpPr/>
      </xdr:nvCxnSpPr>
      <xdr:spPr>
        <a:xfrm>
          <a:off x="14401800" y="13905230"/>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81</xdr:row>
      <xdr:rowOff>90170</xdr:rowOff>
    </xdr:to>
    <xdr:cxnSp macro="">
      <xdr:nvCxnSpPr>
        <xdr:cNvPr id="266" name="直線コネクタ 265"/>
        <xdr:cNvCxnSpPr/>
      </xdr:nvCxnSpPr>
      <xdr:spPr>
        <a:xfrm flipV="1">
          <a:off x="13512800" y="1390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69" name="フローチャート: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109220</xdr:rowOff>
    </xdr:from>
    <xdr:to>
      <xdr:col>81</xdr:col>
      <xdr:colOff>95250</xdr:colOff>
      <xdr:row>83</xdr:row>
      <xdr:rowOff>39370</xdr:rowOff>
    </xdr:to>
    <xdr:sp macro="" textlink="">
      <xdr:nvSpPr>
        <xdr:cNvPr id="276" name="楕円 275"/>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125747</xdr:rowOff>
    </xdr:from>
    <xdr:ext cx="762000" cy="259045"/>
    <xdr:sp macro="" textlink="">
      <xdr:nvSpPr>
        <xdr:cNvPr id="277"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8" name="楕円 277"/>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9" name="テキスト ボックス 278"/>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80" name="楕円 279"/>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81" name="テキスト ボックス 280"/>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138430</xdr:rowOff>
    </xdr:from>
    <xdr:to>
      <xdr:col>68</xdr:col>
      <xdr:colOff>203200</xdr:colOff>
      <xdr:row>81</xdr:row>
      <xdr:rowOff>68580</xdr:rowOff>
    </xdr:to>
    <xdr:sp macro="" textlink="">
      <xdr:nvSpPr>
        <xdr:cNvPr id="282" name="楕円 281"/>
        <xdr:cNvSpPr/>
      </xdr:nvSpPr>
      <xdr:spPr>
        <a:xfrm>
          <a:off x="14351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78757</xdr:rowOff>
    </xdr:from>
    <xdr:ext cx="762000" cy="259045"/>
    <xdr:sp macro="" textlink="">
      <xdr:nvSpPr>
        <xdr:cNvPr id="283" name="テキスト ボックス 282"/>
        <xdr:cNvSpPr txBox="1"/>
      </xdr:nvSpPr>
      <xdr:spPr>
        <a:xfrm>
          <a:off x="14020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39370</xdr:rowOff>
    </xdr:from>
    <xdr:to>
      <xdr:col>64</xdr:col>
      <xdr:colOff>152400</xdr:colOff>
      <xdr:row>81</xdr:row>
      <xdr:rowOff>140970</xdr:rowOff>
    </xdr:to>
    <xdr:sp macro="" textlink="">
      <xdr:nvSpPr>
        <xdr:cNvPr id="284" name="楕円 283"/>
        <xdr:cNvSpPr/>
      </xdr:nvSpPr>
      <xdr:spPr>
        <a:xfrm>
          <a:off x="13462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151147</xdr:rowOff>
    </xdr:from>
    <xdr:ext cx="762000" cy="259045"/>
    <xdr:sp macro="" textlink="">
      <xdr:nvSpPr>
        <xdr:cNvPr id="285" name="テキスト ボックス 284"/>
        <xdr:cNvSpPr txBox="1"/>
      </xdr:nvSpPr>
      <xdr:spPr>
        <a:xfrm>
          <a:off x="1313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各種公共施設の指定管理や事務の民間委託等の対策は講じてきているものの人口減少や市の面積が広大であることもあり、類似団体と比較して支所等を多く配置しなければならないことや、復興事業の推進のため、退職者の再任用や任期付職員の採用を進めている関係上、平均を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人上回る状況となっている。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復旧・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が完了するまでの間は、ほぼ同水準で推移するものと思われ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定員適正化計画に基づき、退職・採用及び職員の適正な配置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153141</xdr:rowOff>
    </xdr:from>
    <xdr:to>
      <xdr:col>81</xdr:col>
      <xdr:colOff>44450</xdr:colOff>
      <xdr:row>65</xdr:row>
      <xdr:rowOff>115253</xdr:rowOff>
    </xdr:to>
    <xdr:cxnSp macro="">
      <xdr:nvCxnSpPr>
        <xdr:cNvPr id="315" name="直線コネクタ 314"/>
        <xdr:cNvCxnSpPr/>
      </xdr:nvCxnSpPr>
      <xdr:spPr>
        <a:xfrm flipV="1">
          <a:off x="17018000" y="10097241"/>
          <a:ext cx="0" cy="1162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87330</xdr:rowOff>
    </xdr:from>
    <xdr:ext cx="762000" cy="259045"/>
    <xdr:sp macro="" textlink="">
      <xdr:nvSpPr>
        <xdr:cNvPr id="316" name="定員管理の状況最小値テキスト"/>
        <xdr:cNvSpPr txBox="1"/>
      </xdr:nvSpPr>
      <xdr:spPr>
        <a:xfrm>
          <a:off x="17106900" y="1123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115253</xdr:rowOff>
    </xdr:from>
    <xdr:to>
      <xdr:col>81</xdr:col>
      <xdr:colOff>133350</xdr:colOff>
      <xdr:row>65</xdr:row>
      <xdr:rowOff>115253</xdr:rowOff>
    </xdr:to>
    <xdr:cxnSp macro="">
      <xdr:nvCxnSpPr>
        <xdr:cNvPr id="317" name="直線コネクタ 316"/>
        <xdr:cNvCxnSpPr/>
      </xdr:nvCxnSpPr>
      <xdr:spPr>
        <a:xfrm>
          <a:off x="16929100" y="1125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68068</xdr:rowOff>
    </xdr:from>
    <xdr:ext cx="762000" cy="259045"/>
    <xdr:sp macro="" textlink="">
      <xdr:nvSpPr>
        <xdr:cNvPr id="318" name="定員管理の状況最大値テキスト"/>
        <xdr:cNvSpPr txBox="1"/>
      </xdr:nvSpPr>
      <xdr:spPr>
        <a:xfrm>
          <a:off x="17106900" y="984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153141</xdr:rowOff>
    </xdr:from>
    <xdr:to>
      <xdr:col>81</xdr:col>
      <xdr:colOff>133350</xdr:colOff>
      <xdr:row>58</xdr:row>
      <xdr:rowOff>153141</xdr:rowOff>
    </xdr:to>
    <xdr:cxnSp macro="">
      <xdr:nvCxnSpPr>
        <xdr:cNvPr id="319" name="直線コネクタ 318"/>
        <xdr:cNvCxnSpPr/>
      </xdr:nvCxnSpPr>
      <xdr:spPr>
        <a:xfrm>
          <a:off x="16929100" y="1009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115253</xdr:rowOff>
    </xdr:from>
    <xdr:to>
      <xdr:col>81</xdr:col>
      <xdr:colOff>44450</xdr:colOff>
      <xdr:row>65</xdr:row>
      <xdr:rowOff>159491</xdr:rowOff>
    </xdr:to>
    <xdr:cxnSp macro="">
      <xdr:nvCxnSpPr>
        <xdr:cNvPr id="320" name="直線コネクタ 319"/>
        <xdr:cNvCxnSpPr/>
      </xdr:nvCxnSpPr>
      <xdr:spPr>
        <a:xfrm flipV="1">
          <a:off x="16179800" y="11259503"/>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32825</xdr:rowOff>
    </xdr:from>
    <xdr:ext cx="762000" cy="259045"/>
    <xdr:sp macro="" textlink="">
      <xdr:nvSpPr>
        <xdr:cNvPr id="321" name="定員管理の状況平均値テキスト"/>
        <xdr:cNvSpPr txBox="1"/>
      </xdr:nvSpPr>
      <xdr:spPr>
        <a:xfrm>
          <a:off x="17106900" y="10319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16298</xdr:rowOff>
    </xdr:from>
    <xdr:to>
      <xdr:col>81</xdr:col>
      <xdr:colOff>95250</xdr:colOff>
      <xdr:row>61</xdr:row>
      <xdr:rowOff>117898</xdr:rowOff>
    </xdr:to>
    <xdr:sp macro="" textlink="">
      <xdr:nvSpPr>
        <xdr:cNvPr id="322" name="フローチャート: 判断 321"/>
        <xdr:cNvSpPr/>
      </xdr:nvSpPr>
      <xdr:spPr>
        <a:xfrm>
          <a:off x="169672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155469</xdr:rowOff>
    </xdr:from>
    <xdr:to>
      <xdr:col>77</xdr:col>
      <xdr:colOff>44450</xdr:colOff>
      <xdr:row>65</xdr:row>
      <xdr:rowOff>159491</xdr:rowOff>
    </xdr:to>
    <xdr:cxnSp macro="">
      <xdr:nvCxnSpPr>
        <xdr:cNvPr id="323" name="直線コネクタ 322"/>
        <xdr:cNvCxnSpPr/>
      </xdr:nvCxnSpPr>
      <xdr:spPr>
        <a:xfrm>
          <a:off x="15290800" y="1129971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5" name="テキスト ボックス 324"/>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153458</xdr:rowOff>
    </xdr:from>
    <xdr:to>
      <xdr:col>72</xdr:col>
      <xdr:colOff>203200</xdr:colOff>
      <xdr:row>65</xdr:row>
      <xdr:rowOff>155469</xdr:rowOff>
    </xdr:to>
    <xdr:cxnSp macro="">
      <xdr:nvCxnSpPr>
        <xdr:cNvPr id="326" name="直線コネクタ 325"/>
        <xdr:cNvCxnSpPr/>
      </xdr:nvCxnSpPr>
      <xdr:spPr>
        <a:xfrm>
          <a:off x="14401800" y="1129770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159596</xdr:rowOff>
    </xdr:from>
    <xdr:to>
      <xdr:col>73</xdr:col>
      <xdr:colOff>44450</xdr:colOff>
      <xdr:row>61</xdr:row>
      <xdr:rowOff>89746</xdr:rowOff>
    </xdr:to>
    <xdr:sp macro="" textlink="">
      <xdr:nvSpPr>
        <xdr:cNvPr id="327" name="フローチャート: 判断 326"/>
        <xdr:cNvSpPr/>
      </xdr:nvSpPr>
      <xdr:spPr>
        <a:xfrm>
          <a:off x="15240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28" name="テキスト ボックス 327"/>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48895</xdr:rowOff>
    </xdr:from>
    <xdr:to>
      <xdr:col>68</xdr:col>
      <xdr:colOff>152400</xdr:colOff>
      <xdr:row>65</xdr:row>
      <xdr:rowOff>153458</xdr:rowOff>
    </xdr:to>
    <xdr:cxnSp macro="">
      <xdr:nvCxnSpPr>
        <xdr:cNvPr id="329" name="直線コネクタ 328"/>
        <xdr:cNvCxnSpPr/>
      </xdr:nvCxnSpPr>
      <xdr:spPr>
        <a:xfrm>
          <a:off x="13512800" y="1119314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212</xdr:rowOff>
    </xdr:from>
    <xdr:to>
      <xdr:col>68</xdr:col>
      <xdr:colOff>203200</xdr:colOff>
      <xdr:row>61</xdr:row>
      <xdr:rowOff>101812</xdr:rowOff>
    </xdr:to>
    <xdr:sp macro="" textlink="">
      <xdr:nvSpPr>
        <xdr:cNvPr id="330" name="フローチャート: 判断 329"/>
        <xdr:cNvSpPr/>
      </xdr:nvSpPr>
      <xdr:spPr>
        <a:xfrm>
          <a:off x="14351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111989</xdr:rowOff>
    </xdr:from>
    <xdr:ext cx="762000" cy="259045"/>
    <xdr:sp macro="" textlink="">
      <xdr:nvSpPr>
        <xdr:cNvPr id="331" name="テキスト ボックス 330"/>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32" name="フローチャート: 判断 331"/>
        <xdr:cNvSpPr/>
      </xdr:nvSpPr>
      <xdr:spPr>
        <a:xfrm>
          <a:off x="13462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33" name="テキスト ボックス 332"/>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64453</xdr:rowOff>
    </xdr:from>
    <xdr:to>
      <xdr:col>81</xdr:col>
      <xdr:colOff>95250</xdr:colOff>
      <xdr:row>65</xdr:row>
      <xdr:rowOff>166053</xdr:rowOff>
    </xdr:to>
    <xdr:sp macro="" textlink="">
      <xdr:nvSpPr>
        <xdr:cNvPr id="339" name="楕円 338"/>
        <xdr:cNvSpPr/>
      </xdr:nvSpPr>
      <xdr:spPr>
        <a:xfrm>
          <a:off x="169672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131780</xdr:rowOff>
    </xdr:from>
    <xdr:ext cx="762000" cy="259045"/>
    <xdr:sp macro="" textlink="">
      <xdr:nvSpPr>
        <xdr:cNvPr id="340" name="定員管理の状況該当値テキスト"/>
        <xdr:cNvSpPr txBox="1"/>
      </xdr:nvSpPr>
      <xdr:spPr>
        <a:xfrm>
          <a:off x="17106900" y="11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108691</xdr:rowOff>
    </xdr:from>
    <xdr:to>
      <xdr:col>77</xdr:col>
      <xdr:colOff>95250</xdr:colOff>
      <xdr:row>66</xdr:row>
      <xdr:rowOff>38841</xdr:rowOff>
    </xdr:to>
    <xdr:sp macro="" textlink="">
      <xdr:nvSpPr>
        <xdr:cNvPr id="341" name="楕円 340"/>
        <xdr:cNvSpPr/>
      </xdr:nvSpPr>
      <xdr:spPr>
        <a:xfrm>
          <a:off x="16129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23618</xdr:rowOff>
    </xdr:from>
    <xdr:ext cx="736600" cy="259045"/>
    <xdr:sp macro="" textlink="">
      <xdr:nvSpPr>
        <xdr:cNvPr id="342" name="テキスト ボックス 341"/>
        <xdr:cNvSpPr txBox="1"/>
      </xdr:nvSpPr>
      <xdr:spPr>
        <a:xfrm>
          <a:off x="15798800" y="1133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104669</xdr:rowOff>
    </xdr:from>
    <xdr:to>
      <xdr:col>73</xdr:col>
      <xdr:colOff>44450</xdr:colOff>
      <xdr:row>66</xdr:row>
      <xdr:rowOff>34819</xdr:rowOff>
    </xdr:to>
    <xdr:sp macro="" textlink="">
      <xdr:nvSpPr>
        <xdr:cNvPr id="343" name="楕円 342"/>
        <xdr:cNvSpPr/>
      </xdr:nvSpPr>
      <xdr:spPr>
        <a:xfrm>
          <a:off x="15240000" y="112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19596</xdr:rowOff>
    </xdr:from>
    <xdr:ext cx="762000" cy="259045"/>
    <xdr:sp macro="" textlink="">
      <xdr:nvSpPr>
        <xdr:cNvPr id="344" name="テキスト ボックス 343"/>
        <xdr:cNvSpPr txBox="1"/>
      </xdr:nvSpPr>
      <xdr:spPr>
        <a:xfrm>
          <a:off x="14909800" y="113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102658</xdr:rowOff>
    </xdr:from>
    <xdr:to>
      <xdr:col>68</xdr:col>
      <xdr:colOff>203200</xdr:colOff>
      <xdr:row>66</xdr:row>
      <xdr:rowOff>32808</xdr:rowOff>
    </xdr:to>
    <xdr:sp macro="" textlink="">
      <xdr:nvSpPr>
        <xdr:cNvPr id="345" name="楕円 344"/>
        <xdr:cNvSpPr/>
      </xdr:nvSpPr>
      <xdr:spPr>
        <a:xfrm>
          <a:off x="14351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17585</xdr:rowOff>
    </xdr:from>
    <xdr:ext cx="762000" cy="259045"/>
    <xdr:sp macro="" textlink="">
      <xdr:nvSpPr>
        <xdr:cNvPr id="346" name="テキスト ボックス 345"/>
        <xdr:cNvSpPr txBox="1"/>
      </xdr:nvSpPr>
      <xdr:spPr>
        <a:xfrm>
          <a:off x="14020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169545</xdr:rowOff>
    </xdr:from>
    <xdr:to>
      <xdr:col>64</xdr:col>
      <xdr:colOff>152400</xdr:colOff>
      <xdr:row>65</xdr:row>
      <xdr:rowOff>99695</xdr:rowOff>
    </xdr:to>
    <xdr:sp macro="" textlink="">
      <xdr:nvSpPr>
        <xdr:cNvPr id="347" name="楕円 346"/>
        <xdr:cNvSpPr/>
      </xdr:nvSpPr>
      <xdr:spPr>
        <a:xfrm>
          <a:off x="13462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84472</xdr:rowOff>
    </xdr:from>
    <xdr:ext cx="762000" cy="259045"/>
    <xdr:sp macro="" textlink="">
      <xdr:nvSpPr>
        <xdr:cNvPr id="348" name="テキスト ボックス 34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実質公債費比率が改善した理由は、財政健全化基準の実質公債費比率は当該年度を含む３か年の平均のため、平成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％）の数値が大きかったことによるものが大きい。</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しかし、類似団体の平均と比較すると、約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倍の比率となっており、厳しい状態であることが読み取れる。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今後も、施設の老朽化対策・長寿命化等による起債額も多額となることが見込まれているが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施設の統廃合計画を踏まえ、緊急度・住民ニーズを的確に把握した中で、起債に大きく頼ることのない財政運営に努めていく。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6" name="直線コネクタ 375"/>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9"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80" name="直線コネクタ 379"/>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146050</xdr:rowOff>
    </xdr:to>
    <xdr:cxnSp macro="">
      <xdr:nvCxnSpPr>
        <xdr:cNvPr id="381" name="直線コネクタ 380"/>
        <xdr:cNvCxnSpPr/>
      </xdr:nvCxnSpPr>
      <xdr:spPr>
        <a:xfrm flipV="1">
          <a:off x="16179800" y="73308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2"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3" name="フローチャート: 判断 382"/>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38946</xdr:rowOff>
    </xdr:to>
    <xdr:cxnSp macro="">
      <xdr:nvCxnSpPr>
        <xdr:cNvPr id="384" name="直線コネクタ 383"/>
        <xdr:cNvCxnSpPr/>
      </xdr:nvCxnSpPr>
      <xdr:spPr>
        <a:xfrm flipV="1">
          <a:off x="15290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44</xdr:row>
      <xdr:rowOff>116840</xdr:rowOff>
    </xdr:to>
    <xdr:cxnSp macro="">
      <xdr:nvCxnSpPr>
        <xdr:cNvPr id="387" name="直線コネクタ 386"/>
        <xdr:cNvCxnSpPr/>
      </xdr:nvCxnSpPr>
      <xdr:spPr>
        <a:xfrm flipV="1">
          <a:off x="14401800" y="741129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8" name="フローチャート: 判断 38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9" name="テキスト ボックス 38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45</xdr:row>
      <xdr:rowOff>90170</xdr:rowOff>
    </xdr:to>
    <xdr:cxnSp macro="">
      <xdr:nvCxnSpPr>
        <xdr:cNvPr id="390" name="直線コネクタ 389"/>
        <xdr:cNvCxnSpPr/>
      </xdr:nvCxnSpPr>
      <xdr:spPr>
        <a:xfrm flipV="1">
          <a:off x="13512800" y="766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91" name="フローチャート: 判断 390"/>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2" name="テキスト ボックス 39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3" name="フローチャート: 判断 392"/>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4" name="テキスト ボックス 393"/>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0" name="楕円 399"/>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1"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2" name="楕円 401"/>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3" name="テキスト ボックス 402"/>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4" name="楕円 403"/>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5" name="テキスト ボックス 404"/>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6" name="楕円 405"/>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7" name="テキスト ボックス 406"/>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8" name="楕円 407"/>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09" name="テキスト ボックス 408"/>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度について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前年度同様に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った。この要因としては地方債現在高が上昇したものの、充当可能基金や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が増加したことにより、将来負担比率の分子がなくなったことによるものである。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だし、本市においては復興事業における各種交付金の精算により、今後、基金残高の減少が見込まれることとなる。今後も、地方債発行事業を再度検討し、地方債発行の抑制を図るとともに、行財政運営の見直しを的確に行いながら、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40" name="直線コネクタ 439"/>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41"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2" name="直線コネクタ 441"/>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165947</xdr:rowOff>
    </xdr:from>
    <xdr:to>
      <xdr:col>72</xdr:col>
      <xdr:colOff>203200</xdr:colOff>
      <xdr:row>15</xdr:row>
      <xdr:rowOff>29875</xdr:rowOff>
    </xdr:to>
    <xdr:cxnSp macro="">
      <xdr:nvCxnSpPr>
        <xdr:cNvPr id="445" name="直線コネクタ 444"/>
        <xdr:cNvCxnSpPr/>
      </xdr:nvCxnSpPr>
      <xdr:spPr>
        <a:xfrm flipV="1">
          <a:off x="14401800" y="239479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6"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7" name="フローチャート: 判断 446"/>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29875</xdr:rowOff>
    </xdr:from>
    <xdr:to>
      <xdr:col>68</xdr:col>
      <xdr:colOff>152400</xdr:colOff>
      <xdr:row>16</xdr:row>
      <xdr:rowOff>127302</xdr:rowOff>
    </xdr:to>
    <xdr:cxnSp macro="">
      <xdr:nvCxnSpPr>
        <xdr:cNvPr id="448" name="直線コネクタ 447"/>
        <xdr:cNvCxnSpPr/>
      </xdr:nvCxnSpPr>
      <xdr:spPr>
        <a:xfrm flipV="1">
          <a:off x="13512800" y="2601625"/>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9" name="フローチャート: 判断 448"/>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50" name="テキスト ボックス 449"/>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51" name="フローチャート: 判断 450"/>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2" name="テキスト ボックス 451"/>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55" name="フローチャート: 判断 454"/>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56" name="テキスト ボックス 455"/>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115147</xdr:rowOff>
    </xdr:from>
    <xdr:to>
      <xdr:col>73</xdr:col>
      <xdr:colOff>44450</xdr:colOff>
      <xdr:row>14</xdr:row>
      <xdr:rowOff>45297</xdr:rowOff>
    </xdr:to>
    <xdr:sp macro="" textlink="">
      <xdr:nvSpPr>
        <xdr:cNvPr id="462" name="楕円 461"/>
        <xdr:cNvSpPr/>
      </xdr:nvSpPr>
      <xdr:spPr>
        <a:xfrm>
          <a:off x="15240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30074</xdr:rowOff>
    </xdr:from>
    <xdr:ext cx="762000" cy="259045"/>
    <xdr:sp macro="" textlink="">
      <xdr:nvSpPr>
        <xdr:cNvPr id="463" name="テキスト ボックス 462"/>
        <xdr:cNvSpPr txBox="1"/>
      </xdr:nvSpPr>
      <xdr:spPr>
        <a:xfrm>
          <a:off x="14909800" y="24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150525</xdr:rowOff>
    </xdr:from>
    <xdr:to>
      <xdr:col>68</xdr:col>
      <xdr:colOff>203200</xdr:colOff>
      <xdr:row>15</xdr:row>
      <xdr:rowOff>80675</xdr:rowOff>
    </xdr:to>
    <xdr:sp macro="" textlink="">
      <xdr:nvSpPr>
        <xdr:cNvPr id="464" name="楕円 463"/>
        <xdr:cNvSpPr/>
      </xdr:nvSpPr>
      <xdr:spPr>
        <a:xfrm>
          <a:off x="14351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65452</xdr:rowOff>
    </xdr:from>
    <xdr:ext cx="762000" cy="259045"/>
    <xdr:sp macro="" textlink="">
      <xdr:nvSpPr>
        <xdr:cNvPr id="465" name="テキスト ボックス 464"/>
        <xdr:cNvSpPr txBox="1"/>
      </xdr:nvSpPr>
      <xdr:spPr>
        <a:xfrm>
          <a:off x="14020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76502</xdr:rowOff>
    </xdr:from>
    <xdr:to>
      <xdr:col>64</xdr:col>
      <xdr:colOff>152400</xdr:colOff>
      <xdr:row>17</xdr:row>
      <xdr:rowOff>6652</xdr:rowOff>
    </xdr:to>
    <xdr:sp macro="" textlink="">
      <xdr:nvSpPr>
        <xdr:cNvPr id="466" name="楕円 465"/>
        <xdr:cNvSpPr/>
      </xdr:nvSpPr>
      <xdr:spPr>
        <a:xfrm>
          <a:off x="13462000" y="28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162879</xdr:rowOff>
    </xdr:from>
    <xdr:ext cx="762000" cy="259045"/>
    <xdr:sp macro="" textlink="">
      <xdr:nvSpPr>
        <xdr:cNvPr id="467" name="テキスト ボックス 466"/>
        <xdr:cNvSpPr txBox="1"/>
      </xdr:nvSpPr>
      <xdr:spPr>
        <a:xfrm>
          <a:off x="13131800" y="290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復旧・復興事業の進捗状況に応じて業務の見直しを行い、より適正な定員管理に努めたことで、人件費に係る経常収支比率は改善した。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ただし、類似団体の平均よりも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ポイント高い数値を示していることから、復旧・復興事業を最優先にしつつも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業務の見直し等を積極的に進め、各種手当を含めた人件費の抑制に努めていくものとする。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36</xdr:row>
      <xdr:rowOff>110672</xdr:rowOff>
    </xdr:to>
    <xdr:cxnSp macro="">
      <xdr:nvCxnSpPr>
        <xdr:cNvPr id="68" name="直線コネクタ 67"/>
        <xdr:cNvCxnSpPr/>
      </xdr:nvCxnSpPr>
      <xdr:spPr>
        <a:xfrm flipV="1">
          <a:off x="3987800" y="61522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38</xdr:row>
      <xdr:rowOff>18143</xdr:rowOff>
    </xdr:to>
    <xdr:cxnSp macro="">
      <xdr:nvCxnSpPr>
        <xdr:cNvPr id="71" name="直線コネクタ 70"/>
        <xdr:cNvCxnSpPr/>
      </xdr:nvCxnSpPr>
      <xdr:spPr>
        <a:xfrm flipV="1">
          <a:off x="3098800" y="62828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124278</xdr:rowOff>
    </xdr:from>
    <xdr:to>
      <xdr:col>15</xdr:col>
      <xdr:colOff>98425</xdr:colOff>
      <xdr:row>38</xdr:row>
      <xdr:rowOff>18143</xdr:rowOff>
    </xdr:to>
    <xdr:cxnSp macro="">
      <xdr:nvCxnSpPr>
        <xdr:cNvPr id="74" name="直線コネクタ 73"/>
        <xdr:cNvCxnSpPr/>
      </xdr:nvCxnSpPr>
      <xdr:spPr>
        <a:xfrm>
          <a:off x="2209800" y="6467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124278</xdr:rowOff>
    </xdr:to>
    <xdr:cxnSp macro="">
      <xdr:nvCxnSpPr>
        <xdr:cNvPr id="77" name="直線コネクタ 76"/>
        <xdr:cNvCxnSpPr/>
      </xdr:nvCxnSpPr>
      <xdr:spPr>
        <a:xfrm>
          <a:off x="1320800" y="6315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80" name="フローチャート: 判断 79"/>
        <xdr:cNvSpPr/>
      </xdr:nvSpPr>
      <xdr:spPr>
        <a:xfrm>
          <a:off x="1270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103613</xdr:rowOff>
    </xdr:from>
    <xdr:ext cx="762000" cy="259045"/>
    <xdr:sp macro="" textlink="">
      <xdr:nvSpPr>
        <xdr:cNvPr id="81" name="テキスト ボックス 80"/>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72770</xdr:rowOff>
    </xdr:from>
    <xdr:ext cx="762000" cy="259045"/>
    <xdr:sp macro="" textlink="">
      <xdr:nvSpPr>
        <xdr:cNvPr id="88" name="人件費該当値テキスト"/>
        <xdr:cNvSpPr txBox="1"/>
      </xdr:nvSpPr>
      <xdr:spPr>
        <a:xfrm>
          <a:off x="4914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90" name="テキスト ボックス 89"/>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73478</xdr:rowOff>
    </xdr:from>
    <xdr:to>
      <xdr:col>11</xdr:col>
      <xdr:colOff>60325</xdr:colOff>
      <xdr:row>38</xdr:row>
      <xdr:rowOff>3628</xdr:rowOff>
    </xdr:to>
    <xdr:sp macro="" textlink="">
      <xdr:nvSpPr>
        <xdr:cNvPr id="93" name="楕円 92"/>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159855</xdr:rowOff>
    </xdr:from>
    <xdr:ext cx="762000" cy="259045"/>
    <xdr:sp macro="" textlink="">
      <xdr:nvSpPr>
        <xdr:cNvPr id="94" name="テキスト ボックス 93"/>
        <xdr:cNvSpPr txBox="1"/>
      </xdr:nvSpPr>
      <xdr:spPr>
        <a:xfrm>
          <a:off x="1828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96" name="テキスト ボックス 95"/>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物件費に係る経常収支比率が類似団体平均を下回っているのは、震災で公共施設が被災し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統廃合され複合施設として整備され経費が低減していること、一部施設は庁舎復旧工事中であり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に管理経費等が減となっていることが要因と考えられる。今後は施設の再開等により、管理経費や維持補修費が増となる見込みであることから、行財政改革への取組みを通じ、物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67564</xdr:rowOff>
    </xdr:to>
    <xdr:cxnSp macro="">
      <xdr:nvCxnSpPr>
        <xdr:cNvPr id="127" name="直線コネクタ 126"/>
        <xdr:cNvCxnSpPr/>
      </xdr:nvCxnSpPr>
      <xdr:spPr>
        <a:xfrm>
          <a:off x="15671800" y="2783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40132</xdr:rowOff>
    </xdr:to>
    <xdr:cxnSp macro="">
      <xdr:nvCxnSpPr>
        <xdr:cNvPr id="130" name="直線コネクタ 129"/>
        <xdr:cNvCxnSpPr/>
      </xdr:nvCxnSpPr>
      <xdr:spPr>
        <a:xfrm>
          <a:off x="14782800" y="2701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129286</xdr:rowOff>
    </xdr:to>
    <xdr:cxnSp macro="">
      <xdr:nvCxnSpPr>
        <xdr:cNvPr id="133" name="直線コネクタ 132"/>
        <xdr:cNvCxnSpPr/>
      </xdr:nvCxnSpPr>
      <xdr:spPr>
        <a:xfrm>
          <a:off x="13893800" y="2618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163576</xdr:rowOff>
    </xdr:from>
    <xdr:to>
      <xdr:col>69</xdr:col>
      <xdr:colOff>92075</xdr:colOff>
      <xdr:row>15</xdr:row>
      <xdr:rowOff>46990</xdr:rowOff>
    </xdr:to>
    <xdr:cxnSp macro="">
      <xdr:nvCxnSpPr>
        <xdr:cNvPr id="136" name="直線コネクタ 135"/>
        <xdr:cNvCxnSpPr/>
      </xdr:nvCxnSpPr>
      <xdr:spPr>
        <a:xfrm>
          <a:off x="13004800" y="2563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9" name="フローチャート: 判断 138"/>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66565</xdr:rowOff>
    </xdr:from>
    <xdr:ext cx="762000" cy="259045"/>
    <xdr:sp macro="" textlink="">
      <xdr:nvSpPr>
        <xdr:cNvPr id="140" name="テキスト ボックス 139"/>
        <xdr:cNvSpPr txBox="1"/>
      </xdr:nvSpPr>
      <xdr:spPr>
        <a:xfrm>
          <a:off x="12623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6" name="楕円 145"/>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7"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8" name="楕円 147"/>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9" name="テキスト ボックス 148"/>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50" name="楕円 149"/>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51" name="テキスト ボックス 150"/>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2" name="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54" name="楕円 153"/>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55" name="テキスト ボックス 154"/>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扶助費に係る経常収支比率は、類似団体平均を下回っているものの、生活保護費や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児童扶養手当関係費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費の増加に加え、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幼保無償化開始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に伴い上昇傾向にある。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震災後の各種支援により減少した生活保護受給者数は、高齢化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及びコロナ禍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の影響もあり、今後増加していくことが懸念されているため、資格審査等を適正に実施するなど、財政を圧迫する上昇傾向に歯止めをかけるよう努めていく。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88" name="直線コネクタ 187"/>
        <xdr:cNvCxnSpPr/>
      </xdr:nvCxnSpPr>
      <xdr:spPr>
        <a:xfrm>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91" name="直線コネクタ 190"/>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55</xdr:row>
      <xdr:rowOff>12700</xdr:rowOff>
    </xdr:to>
    <xdr:cxnSp macro="">
      <xdr:nvCxnSpPr>
        <xdr:cNvPr id="194" name="直線コネクタ 193"/>
        <xdr:cNvCxnSpPr/>
      </xdr:nvCxnSpPr>
      <xdr:spPr>
        <a:xfrm>
          <a:off x="2209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69850</xdr:rowOff>
    </xdr:to>
    <xdr:cxnSp macro="">
      <xdr:nvCxnSpPr>
        <xdr:cNvPr id="197" name="直線コネクタ 196"/>
        <xdr:cNvCxnSpPr/>
      </xdr:nvCxnSpPr>
      <xdr:spPr>
        <a:xfrm>
          <a:off x="1320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00" name="フローチャート: 判断 199"/>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01" name="テキスト ボックス 200"/>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1" name="楕円 210"/>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2" name="テキスト ボックス 21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その他に係る経常収支比率が類似団体平均を上回っているのは、繰出金の増加が主な要因で、特に下水道事業特別会計への公債費繰出金が大きな要因となっている。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今後は、独立採算の原則に立ち返り、税収を主な財源とする普通会計の負担額減少に積極的に努めるものとする。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60</xdr:row>
      <xdr:rowOff>1815</xdr:rowOff>
    </xdr:to>
    <xdr:cxnSp macro="">
      <xdr:nvCxnSpPr>
        <xdr:cNvPr id="251" name="直線コネクタ 250"/>
        <xdr:cNvCxnSpPr/>
      </xdr:nvCxnSpPr>
      <xdr:spPr>
        <a:xfrm>
          <a:off x="15671800" y="101473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97065</xdr:rowOff>
    </xdr:to>
    <xdr:cxnSp macro="">
      <xdr:nvCxnSpPr>
        <xdr:cNvPr id="254" name="直線コネクタ 253"/>
        <xdr:cNvCxnSpPr/>
      </xdr:nvCxnSpPr>
      <xdr:spPr>
        <a:xfrm flipV="1">
          <a:off x="14782800" y="10147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59</xdr:row>
      <xdr:rowOff>97065</xdr:rowOff>
    </xdr:to>
    <xdr:cxnSp macro="">
      <xdr:nvCxnSpPr>
        <xdr:cNvPr id="257" name="直線コネクタ 256"/>
        <xdr:cNvCxnSpPr/>
      </xdr:nvCxnSpPr>
      <xdr:spPr>
        <a:xfrm>
          <a:off x="13893800" y="10169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107950</xdr:rowOff>
    </xdr:to>
    <xdr:cxnSp macro="">
      <xdr:nvCxnSpPr>
        <xdr:cNvPr id="260" name="直線コネクタ 259"/>
        <xdr:cNvCxnSpPr/>
      </xdr:nvCxnSpPr>
      <xdr:spPr>
        <a:xfrm flipV="1">
          <a:off x="13004800" y="10169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3" name="フローチャート: 判断 262"/>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64" name="テキスト ボックス 263"/>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122465</xdr:rowOff>
    </xdr:from>
    <xdr:to>
      <xdr:col>82</xdr:col>
      <xdr:colOff>158750</xdr:colOff>
      <xdr:row>60</xdr:row>
      <xdr:rowOff>52615</xdr:rowOff>
    </xdr:to>
    <xdr:sp macro="" textlink="">
      <xdr:nvSpPr>
        <xdr:cNvPr id="270" name="楕円 269"/>
        <xdr:cNvSpPr/>
      </xdr:nvSpPr>
      <xdr:spPr>
        <a:xfrm>
          <a:off x="164592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94542</xdr:rowOff>
    </xdr:from>
    <xdr:ext cx="762000" cy="259045"/>
    <xdr:sp macro="" textlink="">
      <xdr:nvSpPr>
        <xdr:cNvPr id="271" name="その他該当値テキスト"/>
        <xdr:cNvSpPr txBox="1"/>
      </xdr:nvSpPr>
      <xdr:spPr>
        <a:xfrm>
          <a:off x="16598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46265</xdr:rowOff>
    </xdr:from>
    <xdr:to>
      <xdr:col>74</xdr:col>
      <xdr:colOff>31750</xdr:colOff>
      <xdr:row>59</xdr:row>
      <xdr:rowOff>147865</xdr:rowOff>
    </xdr:to>
    <xdr:sp macro="" textlink="">
      <xdr:nvSpPr>
        <xdr:cNvPr id="274" name="楕円 273"/>
        <xdr:cNvSpPr/>
      </xdr:nvSpPr>
      <xdr:spPr>
        <a:xfrm>
          <a:off x="14732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132642</xdr:rowOff>
    </xdr:from>
    <xdr:ext cx="762000" cy="259045"/>
    <xdr:sp macro="" textlink="">
      <xdr:nvSpPr>
        <xdr:cNvPr id="275" name="テキスト ボックス 274"/>
        <xdr:cNvSpPr txBox="1"/>
      </xdr:nvSpPr>
      <xdr:spPr>
        <a:xfrm>
          <a:off x="14401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6" name="楕円 275"/>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77" name="テキスト ボックス 276"/>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補助費等については、本市の場合、消防やごみ処理等に係る広域行政事務組合への負担金や市立病院事業への運営費補助金等が含まれているため、単純に類似団体と比較することは難しい。市立病院の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経営安定化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補助金の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増に加え、各種団体等への補助金が例年多額になっていることを鑑み、今後の補助金交付について、その交付の適正化について精査して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いきたい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96520</xdr:rowOff>
    </xdr:from>
    <xdr:to>
      <xdr:col>82</xdr:col>
      <xdr:colOff>107950</xdr:colOff>
      <xdr:row>40</xdr:row>
      <xdr:rowOff>104140</xdr:rowOff>
    </xdr:to>
    <xdr:cxnSp macro="">
      <xdr:nvCxnSpPr>
        <xdr:cNvPr id="311" name="直線コネクタ 310"/>
        <xdr:cNvCxnSpPr/>
      </xdr:nvCxnSpPr>
      <xdr:spPr>
        <a:xfrm flipV="1">
          <a:off x="15671800" y="6954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40</xdr:row>
      <xdr:rowOff>104140</xdr:rowOff>
    </xdr:to>
    <xdr:cxnSp macro="">
      <xdr:nvCxnSpPr>
        <xdr:cNvPr id="314" name="直線コネクタ 313"/>
        <xdr:cNvCxnSpPr/>
      </xdr:nvCxnSpPr>
      <xdr:spPr>
        <a:xfrm>
          <a:off x="14782800" y="687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40</xdr:row>
      <xdr:rowOff>12700</xdr:rowOff>
    </xdr:to>
    <xdr:cxnSp macro="">
      <xdr:nvCxnSpPr>
        <xdr:cNvPr id="317" name="直線コネクタ 316"/>
        <xdr:cNvCxnSpPr/>
      </xdr:nvCxnSpPr>
      <xdr:spPr>
        <a:xfrm>
          <a:off x="13893800" y="6802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115570</xdr:rowOff>
    </xdr:to>
    <xdr:cxnSp macro="">
      <xdr:nvCxnSpPr>
        <xdr:cNvPr id="320" name="直線コネクタ 319"/>
        <xdr:cNvCxnSpPr/>
      </xdr:nvCxnSpPr>
      <xdr:spPr>
        <a:xfrm>
          <a:off x="13004800" y="6687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3" name="フローチャート: 判断 32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4" name="テキスト ボックス 323"/>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45720</xdr:rowOff>
    </xdr:from>
    <xdr:to>
      <xdr:col>82</xdr:col>
      <xdr:colOff>158750</xdr:colOff>
      <xdr:row>40</xdr:row>
      <xdr:rowOff>147320</xdr:rowOff>
    </xdr:to>
    <xdr:sp macro="" textlink="">
      <xdr:nvSpPr>
        <xdr:cNvPr id="330" name="楕円 329"/>
        <xdr:cNvSpPr/>
      </xdr:nvSpPr>
      <xdr:spPr>
        <a:xfrm>
          <a:off x="16459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125747</xdr:rowOff>
    </xdr:from>
    <xdr:ext cx="762000" cy="259045"/>
    <xdr:sp macro="" textlink="">
      <xdr:nvSpPr>
        <xdr:cNvPr id="331" name="補助費等該当値テキスト"/>
        <xdr:cNvSpPr txBox="1"/>
      </xdr:nvSpPr>
      <xdr:spPr>
        <a:xfrm>
          <a:off x="16598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32" name="楕円 331"/>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33" name="テキスト ボックス 332"/>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4" name="楕円 333"/>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35" name="テキスト ボックス 334"/>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6" name="楕円 335"/>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7" name="テキスト ボックス 336"/>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8" name="楕円 337"/>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9" name="テキスト ボックス 338"/>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借換債未発行につき償還額が約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億円増額したことで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と同値であった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複合文化施設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整備等により、地方債現在高としては前年度を上回っており、今後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高止まりにな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見通しである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ことからも、各種事業の重点化・適債性を再検討し、地方債発行の抑制に努めていく。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69850</xdr:rowOff>
    </xdr:to>
    <xdr:cxnSp macro="">
      <xdr:nvCxnSpPr>
        <xdr:cNvPr id="369" name="直線コネクタ 368"/>
        <xdr:cNvCxnSpPr/>
      </xdr:nvCxnSpPr>
      <xdr:spPr>
        <a:xfrm>
          <a:off x="3987800" y="13207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5842</xdr:rowOff>
    </xdr:to>
    <xdr:cxnSp macro="">
      <xdr:nvCxnSpPr>
        <xdr:cNvPr id="372" name="直線コネクタ 371"/>
        <xdr:cNvCxnSpPr/>
      </xdr:nvCxnSpPr>
      <xdr:spPr>
        <a:xfrm>
          <a:off x="3098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92711</xdr:rowOff>
    </xdr:to>
    <xdr:cxnSp macro="">
      <xdr:nvCxnSpPr>
        <xdr:cNvPr id="375" name="直線コネクタ 374"/>
        <xdr:cNvCxnSpPr/>
      </xdr:nvCxnSpPr>
      <xdr:spPr>
        <a:xfrm flipV="1">
          <a:off x="2209800" y="131754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77</xdr:row>
      <xdr:rowOff>92711</xdr:rowOff>
    </xdr:to>
    <xdr:cxnSp macro="">
      <xdr:nvCxnSpPr>
        <xdr:cNvPr id="378" name="直線コネクタ 377"/>
        <xdr:cNvCxnSpPr/>
      </xdr:nvCxnSpPr>
      <xdr:spPr>
        <a:xfrm>
          <a:off x="1320800" y="13116052"/>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8" name="楕円 38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9"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0" name="楕円 389"/>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1" name="テキスト ボックス 390"/>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2" name="楕円 391"/>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3" name="テキスト ボックス 392"/>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4" name="楕円 393"/>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5" name="テキスト ボックス 39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6" name="楕円 395"/>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7" name="テキスト ボックス 396"/>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経常収支比率が類似団体平均を上回っているのは、繰出金の増加が主な要因で、特に下水道事業特別会計への公債費繰出金が大きな要因となっている。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今後は、独立採算の原則に立ち返り、税収を主な財源とする普通会計の負担額減少に積極的に努めるものとする。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72137</xdr:rowOff>
    </xdr:from>
    <xdr:to>
      <xdr:col>82</xdr:col>
      <xdr:colOff>107950</xdr:colOff>
      <xdr:row>80</xdr:row>
      <xdr:rowOff>113285</xdr:rowOff>
    </xdr:to>
    <xdr:cxnSp macro="">
      <xdr:nvCxnSpPr>
        <xdr:cNvPr id="428" name="直線コネクタ 427"/>
        <xdr:cNvCxnSpPr/>
      </xdr:nvCxnSpPr>
      <xdr:spPr>
        <a:xfrm>
          <a:off x="15671800" y="137881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72137</xdr:rowOff>
    </xdr:from>
    <xdr:to>
      <xdr:col>78</xdr:col>
      <xdr:colOff>69850</xdr:colOff>
      <xdr:row>80</xdr:row>
      <xdr:rowOff>94996</xdr:rowOff>
    </xdr:to>
    <xdr:cxnSp macro="">
      <xdr:nvCxnSpPr>
        <xdr:cNvPr id="431" name="直線コネクタ 430"/>
        <xdr:cNvCxnSpPr/>
      </xdr:nvCxnSpPr>
      <xdr:spPr>
        <a:xfrm flipV="1">
          <a:off x="14782800" y="13788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80</xdr:row>
      <xdr:rowOff>94996</xdr:rowOff>
    </xdr:to>
    <xdr:cxnSp macro="">
      <xdr:nvCxnSpPr>
        <xdr:cNvPr id="434" name="直線コネクタ 433"/>
        <xdr:cNvCxnSpPr/>
      </xdr:nvCxnSpPr>
      <xdr:spPr>
        <a:xfrm>
          <a:off x="13893800" y="136555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79</xdr:row>
      <xdr:rowOff>110998</xdr:rowOff>
    </xdr:to>
    <xdr:cxnSp macro="">
      <xdr:nvCxnSpPr>
        <xdr:cNvPr id="437" name="直線コネクタ 436"/>
        <xdr:cNvCxnSpPr/>
      </xdr:nvCxnSpPr>
      <xdr:spPr>
        <a:xfrm>
          <a:off x="13004800" y="134863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62485</xdr:rowOff>
    </xdr:from>
    <xdr:to>
      <xdr:col>82</xdr:col>
      <xdr:colOff>158750</xdr:colOff>
      <xdr:row>80</xdr:row>
      <xdr:rowOff>164085</xdr:rowOff>
    </xdr:to>
    <xdr:sp macro="" textlink="">
      <xdr:nvSpPr>
        <xdr:cNvPr id="447" name="楕円 446"/>
        <xdr:cNvSpPr/>
      </xdr:nvSpPr>
      <xdr:spPr>
        <a:xfrm>
          <a:off x="164592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142512</xdr:rowOff>
    </xdr:from>
    <xdr:ext cx="762000" cy="259045"/>
    <xdr:sp macro="" textlink="">
      <xdr:nvSpPr>
        <xdr:cNvPr id="448" name="公債費以外該当値テキスト"/>
        <xdr:cNvSpPr txBox="1"/>
      </xdr:nvSpPr>
      <xdr:spPr>
        <a:xfrm>
          <a:off x="16598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21337</xdr:rowOff>
    </xdr:from>
    <xdr:to>
      <xdr:col>78</xdr:col>
      <xdr:colOff>120650</xdr:colOff>
      <xdr:row>80</xdr:row>
      <xdr:rowOff>122937</xdr:rowOff>
    </xdr:to>
    <xdr:sp macro="" textlink="">
      <xdr:nvSpPr>
        <xdr:cNvPr id="449" name="楕円 448"/>
        <xdr:cNvSpPr/>
      </xdr:nvSpPr>
      <xdr:spPr>
        <a:xfrm>
          <a:off x="15621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107714</xdr:rowOff>
    </xdr:from>
    <xdr:ext cx="736600" cy="259045"/>
    <xdr:sp macro="" textlink="">
      <xdr:nvSpPr>
        <xdr:cNvPr id="450" name="テキスト ボックス 449"/>
        <xdr:cNvSpPr txBox="1"/>
      </xdr:nvSpPr>
      <xdr:spPr>
        <a:xfrm>
          <a:off x="15290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44196</xdr:rowOff>
    </xdr:from>
    <xdr:to>
      <xdr:col>74</xdr:col>
      <xdr:colOff>31750</xdr:colOff>
      <xdr:row>80</xdr:row>
      <xdr:rowOff>145796</xdr:rowOff>
    </xdr:to>
    <xdr:sp macro="" textlink="">
      <xdr:nvSpPr>
        <xdr:cNvPr id="451" name="楕円 450"/>
        <xdr:cNvSpPr/>
      </xdr:nvSpPr>
      <xdr:spPr>
        <a:xfrm>
          <a:off x="14732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130573</xdr:rowOff>
    </xdr:from>
    <xdr:ext cx="762000" cy="259045"/>
    <xdr:sp macro="" textlink="">
      <xdr:nvSpPr>
        <xdr:cNvPr id="452" name="テキスト ボックス 451"/>
        <xdr:cNvSpPr txBox="1"/>
      </xdr:nvSpPr>
      <xdr:spPr>
        <a:xfrm>
          <a:off x="14401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3" name="楕円 452"/>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4" name="テキスト ボックス 453"/>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5" name="楕円 454"/>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6" name="テキスト ボックス 455"/>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67564</xdr:rowOff>
    </xdr:from>
    <xdr:to>
      <xdr:col>29</xdr:col>
      <xdr:colOff>127000</xdr:colOff>
      <xdr:row>12</xdr:row>
      <xdr:rowOff>103416</xdr:rowOff>
    </xdr:to>
    <xdr:cxnSp macro="">
      <xdr:nvCxnSpPr>
        <xdr:cNvPr id="50" name="直線コネクタ 49"/>
        <xdr:cNvCxnSpPr/>
      </xdr:nvCxnSpPr>
      <xdr:spPr bwMode="auto">
        <a:xfrm flipV="1">
          <a:off x="5003800" y="2172589"/>
          <a:ext cx="6477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157091</xdr:rowOff>
    </xdr:from>
    <xdr:ext cx="762000" cy="259045"/>
    <xdr:sp macro="" textlink="">
      <xdr:nvSpPr>
        <xdr:cNvPr id="51" name="人口1人当たり決算額の推移平均値テキスト130"/>
        <xdr:cNvSpPr txBox="1"/>
      </xdr:nvSpPr>
      <xdr:spPr>
        <a:xfrm>
          <a:off x="5740400" y="294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96444</xdr:rowOff>
    </xdr:from>
    <xdr:to>
      <xdr:col>26</xdr:col>
      <xdr:colOff>50800</xdr:colOff>
      <xdr:row>12</xdr:row>
      <xdr:rowOff>103416</xdr:rowOff>
    </xdr:to>
    <xdr:cxnSp macro="">
      <xdr:nvCxnSpPr>
        <xdr:cNvPr id="53" name="直線コネクタ 52"/>
        <xdr:cNvCxnSpPr/>
      </xdr:nvCxnSpPr>
      <xdr:spPr bwMode="auto">
        <a:xfrm>
          <a:off x="4305300" y="2201469"/>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96444</xdr:rowOff>
    </xdr:from>
    <xdr:to>
      <xdr:col>22</xdr:col>
      <xdr:colOff>114300</xdr:colOff>
      <xdr:row>12</xdr:row>
      <xdr:rowOff>159709</xdr:rowOff>
    </xdr:to>
    <xdr:cxnSp macro="">
      <xdr:nvCxnSpPr>
        <xdr:cNvPr id="56" name="直線コネクタ 55"/>
        <xdr:cNvCxnSpPr/>
      </xdr:nvCxnSpPr>
      <xdr:spPr bwMode="auto">
        <a:xfrm flipV="1">
          <a:off x="3606800" y="2201469"/>
          <a:ext cx="698500" cy="6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159709</xdr:rowOff>
    </xdr:from>
    <xdr:to>
      <xdr:col>18</xdr:col>
      <xdr:colOff>177800</xdr:colOff>
      <xdr:row>13</xdr:row>
      <xdr:rowOff>38417</xdr:rowOff>
    </xdr:to>
    <xdr:cxnSp macro="">
      <xdr:nvCxnSpPr>
        <xdr:cNvPr id="59" name="直線コネクタ 58"/>
        <xdr:cNvCxnSpPr/>
      </xdr:nvCxnSpPr>
      <xdr:spPr bwMode="auto">
        <a:xfrm flipV="1">
          <a:off x="2908300" y="2264734"/>
          <a:ext cx="698500" cy="5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26422</xdr:rowOff>
    </xdr:from>
    <xdr:to>
      <xdr:col>15</xdr:col>
      <xdr:colOff>101600</xdr:colOff>
      <xdr:row>17</xdr:row>
      <xdr:rowOff>128022</xdr:rowOff>
    </xdr:to>
    <xdr:sp macro="" textlink="">
      <xdr:nvSpPr>
        <xdr:cNvPr id="62" name="フローチャート: 判断 61"/>
        <xdr:cNvSpPr/>
      </xdr:nvSpPr>
      <xdr:spPr bwMode="auto">
        <a:xfrm>
          <a:off x="2857500" y="29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112799</xdr:rowOff>
    </xdr:from>
    <xdr:ext cx="762000" cy="259045"/>
    <xdr:sp macro="" textlink="">
      <xdr:nvSpPr>
        <xdr:cNvPr id="63" name="テキスト ボックス 62"/>
        <xdr:cNvSpPr txBox="1"/>
      </xdr:nvSpPr>
      <xdr:spPr>
        <a:xfrm>
          <a:off x="2527300" y="307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16764</xdr:rowOff>
    </xdr:from>
    <xdr:to>
      <xdr:col>29</xdr:col>
      <xdr:colOff>177800</xdr:colOff>
      <xdr:row>12</xdr:row>
      <xdr:rowOff>118364</xdr:rowOff>
    </xdr:to>
    <xdr:sp macro="" textlink="">
      <xdr:nvSpPr>
        <xdr:cNvPr id="69" name="楕円 68"/>
        <xdr:cNvSpPr/>
      </xdr:nvSpPr>
      <xdr:spPr bwMode="auto">
        <a:xfrm>
          <a:off x="5600700" y="212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134891</xdr:rowOff>
    </xdr:from>
    <xdr:ext cx="762000" cy="259045"/>
    <xdr:sp macro="" textlink="">
      <xdr:nvSpPr>
        <xdr:cNvPr id="70" name="人口1人当たり決算額の推移該当値テキスト130"/>
        <xdr:cNvSpPr txBox="1"/>
      </xdr:nvSpPr>
      <xdr:spPr>
        <a:xfrm>
          <a:off x="5740400" y="206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52616</xdr:rowOff>
    </xdr:from>
    <xdr:to>
      <xdr:col>26</xdr:col>
      <xdr:colOff>101600</xdr:colOff>
      <xdr:row>12</xdr:row>
      <xdr:rowOff>154216</xdr:rowOff>
    </xdr:to>
    <xdr:sp macro="" textlink="">
      <xdr:nvSpPr>
        <xdr:cNvPr id="71" name="楕円 70"/>
        <xdr:cNvSpPr/>
      </xdr:nvSpPr>
      <xdr:spPr bwMode="auto">
        <a:xfrm>
          <a:off x="4953000" y="21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164393</xdr:rowOff>
    </xdr:from>
    <xdr:ext cx="736600" cy="259045"/>
    <xdr:sp macro="" textlink="">
      <xdr:nvSpPr>
        <xdr:cNvPr id="72" name="テキスト ボックス 71"/>
        <xdr:cNvSpPr txBox="1"/>
      </xdr:nvSpPr>
      <xdr:spPr>
        <a:xfrm>
          <a:off x="4622800" y="1926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45644</xdr:rowOff>
    </xdr:from>
    <xdr:to>
      <xdr:col>22</xdr:col>
      <xdr:colOff>165100</xdr:colOff>
      <xdr:row>12</xdr:row>
      <xdr:rowOff>147244</xdr:rowOff>
    </xdr:to>
    <xdr:sp macro="" textlink="">
      <xdr:nvSpPr>
        <xdr:cNvPr id="73" name="楕円 72"/>
        <xdr:cNvSpPr/>
      </xdr:nvSpPr>
      <xdr:spPr bwMode="auto">
        <a:xfrm>
          <a:off x="4254500" y="215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157421</xdr:rowOff>
    </xdr:from>
    <xdr:ext cx="762000" cy="259045"/>
    <xdr:sp macro="" textlink="">
      <xdr:nvSpPr>
        <xdr:cNvPr id="74" name="テキスト ボックス 73"/>
        <xdr:cNvSpPr txBox="1"/>
      </xdr:nvSpPr>
      <xdr:spPr>
        <a:xfrm>
          <a:off x="3924300" y="191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108909</xdr:rowOff>
    </xdr:from>
    <xdr:to>
      <xdr:col>19</xdr:col>
      <xdr:colOff>38100</xdr:colOff>
      <xdr:row>13</xdr:row>
      <xdr:rowOff>39059</xdr:rowOff>
    </xdr:to>
    <xdr:sp macro="" textlink="">
      <xdr:nvSpPr>
        <xdr:cNvPr id="75" name="楕円 74"/>
        <xdr:cNvSpPr/>
      </xdr:nvSpPr>
      <xdr:spPr bwMode="auto">
        <a:xfrm>
          <a:off x="3556000" y="221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49236</xdr:rowOff>
    </xdr:from>
    <xdr:ext cx="762000" cy="259045"/>
    <xdr:sp macro="" textlink="">
      <xdr:nvSpPr>
        <xdr:cNvPr id="76" name="テキスト ボックス 75"/>
        <xdr:cNvSpPr txBox="1"/>
      </xdr:nvSpPr>
      <xdr:spPr>
        <a:xfrm>
          <a:off x="3225800" y="198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159067</xdr:rowOff>
    </xdr:from>
    <xdr:to>
      <xdr:col>15</xdr:col>
      <xdr:colOff>101600</xdr:colOff>
      <xdr:row>13</xdr:row>
      <xdr:rowOff>89217</xdr:rowOff>
    </xdr:to>
    <xdr:sp macro="" textlink="">
      <xdr:nvSpPr>
        <xdr:cNvPr id="77" name="楕円 76"/>
        <xdr:cNvSpPr/>
      </xdr:nvSpPr>
      <xdr:spPr bwMode="auto">
        <a:xfrm>
          <a:off x="2857500" y="226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99394</xdr:rowOff>
    </xdr:from>
    <xdr:ext cx="762000" cy="259045"/>
    <xdr:sp macro="" textlink="">
      <xdr:nvSpPr>
        <xdr:cNvPr id="78" name="テキスト ボックス 77"/>
        <xdr:cNvSpPr txBox="1"/>
      </xdr:nvSpPr>
      <xdr:spPr>
        <a:xfrm>
          <a:off x="2527300" y="203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2375</xdr:rowOff>
    </xdr:from>
    <xdr:to>
      <xdr:col>29</xdr:col>
      <xdr:colOff>127000</xdr:colOff>
      <xdr:row>34</xdr:row>
      <xdr:rowOff>105054</xdr:rowOff>
    </xdr:to>
    <xdr:cxnSp macro="">
      <xdr:nvCxnSpPr>
        <xdr:cNvPr id="111" name="直線コネクタ 110"/>
        <xdr:cNvCxnSpPr/>
      </xdr:nvCxnSpPr>
      <xdr:spPr bwMode="auto">
        <a:xfrm flipV="1">
          <a:off x="5003800" y="6269825"/>
          <a:ext cx="647700" cy="102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105054</xdr:rowOff>
    </xdr:from>
    <xdr:to>
      <xdr:col>26</xdr:col>
      <xdr:colOff>50800</xdr:colOff>
      <xdr:row>34</xdr:row>
      <xdr:rowOff>178740</xdr:rowOff>
    </xdr:to>
    <xdr:cxnSp macro="">
      <xdr:nvCxnSpPr>
        <xdr:cNvPr id="114" name="直線コネクタ 113"/>
        <xdr:cNvCxnSpPr/>
      </xdr:nvCxnSpPr>
      <xdr:spPr bwMode="auto">
        <a:xfrm flipV="1">
          <a:off x="4305300" y="6372504"/>
          <a:ext cx="698500" cy="7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299860</xdr:rowOff>
    </xdr:from>
    <xdr:to>
      <xdr:col>22</xdr:col>
      <xdr:colOff>114300</xdr:colOff>
      <xdr:row>34</xdr:row>
      <xdr:rowOff>178740</xdr:rowOff>
    </xdr:to>
    <xdr:cxnSp macro="">
      <xdr:nvCxnSpPr>
        <xdr:cNvPr id="117" name="直線コネクタ 116"/>
        <xdr:cNvCxnSpPr/>
      </xdr:nvCxnSpPr>
      <xdr:spPr bwMode="auto">
        <a:xfrm>
          <a:off x="3606800" y="6224410"/>
          <a:ext cx="698500" cy="22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193370</xdr:rowOff>
    </xdr:from>
    <xdr:to>
      <xdr:col>18</xdr:col>
      <xdr:colOff>177800</xdr:colOff>
      <xdr:row>33</xdr:row>
      <xdr:rowOff>299860</xdr:rowOff>
    </xdr:to>
    <xdr:cxnSp macro="">
      <xdr:nvCxnSpPr>
        <xdr:cNvPr id="120" name="直線コネクタ 119"/>
        <xdr:cNvCxnSpPr/>
      </xdr:nvCxnSpPr>
      <xdr:spPr bwMode="auto">
        <a:xfrm>
          <a:off x="2908300" y="6117920"/>
          <a:ext cx="698500" cy="10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2439</xdr:rowOff>
    </xdr:from>
    <xdr:to>
      <xdr:col>15</xdr:col>
      <xdr:colOff>101600</xdr:colOff>
      <xdr:row>35</xdr:row>
      <xdr:rowOff>104039</xdr:rowOff>
    </xdr:to>
    <xdr:sp macro="" textlink="">
      <xdr:nvSpPr>
        <xdr:cNvPr id="123" name="フローチャート: 判断 122"/>
        <xdr:cNvSpPr/>
      </xdr:nvSpPr>
      <xdr:spPr bwMode="auto">
        <a:xfrm>
          <a:off x="2857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88816</xdr:rowOff>
    </xdr:from>
    <xdr:ext cx="762000" cy="259045"/>
    <xdr:sp macro="" textlink="">
      <xdr:nvSpPr>
        <xdr:cNvPr id="124" name="テキスト ボックス 123"/>
        <xdr:cNvSpPr txBox="1"/>
      </xdr:nvSpPr>
      <xdr:spPr>
        <a:xfrm>
          <a:off x="2527300" y="66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294475</xdr:rowOff>
    </xdr:from>
    <xdr:to>
      <xdr:col>29</xdr:col>
      <xdr:colOff>177800</xdr:colOff>
      <xdr:row>34</xdr:row>
      <xdr:rowOff>53175</xdr:rowOff>
    </xdr:to>
    <xdr:sp macro="" textlink="">
      <xdr:nvSpPr>
        <xdr:cNvPr id="130" name="楕円 129"/>
        <xdr:cNvSpPr/>
      </xdr:nvSpPr>
      <xdr:spPr bwMode="auto">
        <a:xfrm>
          <a:off x="5600700" y="621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234599</xdr:rowOff>
    </xdr:from>
    <xdr:ext cx="762000" cy="259045"/>
    <xdr:sp macro="" textlink="">
      <xdr:nvSpPr>
        <xdr:cNvPr id="131" name="人口1人当たり決算額の推移該当値テキスト445"/>
        <xdr:cNvSpPr txBox="1"/>
      </xdr:nvSpPr>
      <xdr:spPr>
        <a:xfrm>
          <a:off x="5740400" y="615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54254</xdr:rowOff>
    </xdr:from>
    <xdr:to>
      <xdr:col>26</xdr:col>
      <xdr:colOff>101600</xdr:colOff>
      <xdr:row>34</xdr:row>
      <xdr:rowOff>155854</xdr:rowOff>
    </xdr:to>
    <xdr:sp macro="" textlink="">
      <xdr:nvSpPr>
        <xdr:cNvPr id="132" name="楕円 131"/>
        <xdr:cNvSpPr/>
      </xdr:nvSpPr>
      <xdr:spPr bwMode="auto">
        <a:xfrm>
          <a:off x="4953000" y="632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166031</xdr:rowOff>
    </xdr:from>
    <xdr:ext cx="736600" cy="259045"/>
    <xdr:sp macro="" textlink="">
      <xdr:nvSpPr>
        <xdr:cNvPr id="133" name="テキスト ボックス 132"/>
        <xdr:cNvSpPr txBox="1"/>
      </xdr:nvSpPr>
      <xdr:spPr>
        <a:xfrm>
          <a:off x="4622800" y="609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127940</xdr:rowOff>
    </xdr:from>
    <xdr:to>
      <xdr:col>22</xdr:col>
      <xdr:colOff>165100</xdr:colOff>
      <xdr:row>34</xdr:row>
      <xdr:rowOff>229540</xdr:rowOff>
    </xdr:to>
    <xdr:sp macro="" textlink="">
      <xdr:nvSpPr>
        <xdr:cNvPr id="134" name="楕円 133"/>
        <xdr:cNvSpPr/>
      </xdr:nvSpPr>
      <xdr:spPr bwMode="auto">
        <a:xfrm>
          <a:off x="4254500" y="639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239717</xdr:rowOff>
    </xdr:from>
    <xdr:ext cx="762000" cy="259045"/>
    <xdr:sp macro="" textlink="">
      <xdr:nvSpPr>
        <xdr:cNvPr id="135" name="テキスト ボックス 134"/>
        <xdr:cNvSpPr txBox="1"/>
      </xdr:nvSpPr>
      <xdr:spPr>
        <a:xfrm>
          <a:off x="3924300" y="616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249060</xdr:rowOff>
    </xdr:from>
    <xdr:to>
      <xdr:col>19</xdr:col>
      <xdr:colOff>38100</xdr:colOff>
      <xdr:row>34</xdr:row>
      <xdr:rowOff>7760</xdr:rowOff>
    </xdr:to>
    <xdr:sp macro="" textlink="">
      <xdr:nvSpPr>
        <xdr:cNvPr id="136" name="楕円 135"/>
        <xdr:cNvSpPr/>
      </xdr:nvSpPr>
      <xdr:spPr bwMode="auto">
        <a:xfrm>
          <a:off x="3556000" y="617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17937</xdr:rowOff>
    </xdr:from>
    <xdr:ext cx="762000" cy="259045"/>
    <xdr:sp macro="" textlink="">
      <xdr:nvSpPr>
        <xdr:cNvPr id="137" name="テキスト ボックス 136"/>
        <xdr:cNvSpPr txBox="1"/>
      </xdr:nvSpPr>
      <xdr:spPr>
        <a:xfrm>
          <a:off x="3225800" y="59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142570</xdr:rowOff>
    </xdr:from>
    <xdr:to>
      <xdr:col>15</xdr:col>
      <xdr:colOff>101600</xdr:colOff>
      <xdr:row>33</xdr:row>
      <xdr:rowOff>244170</xdr:rowOff>
    </xdr:to>
    <xdr:sp macro="" textlink="">
      <xdr:nvSpPr>
        <xdr:cNvPr id="138" name="楕円 137"/>
        <xdr:cNvSpPr/>
      </xdr:nvSpPr>
      <xdr:spPr bwMode="auto">
        <a:xfrm>
          <a:off x="2857500" y="606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82897</xdr:rowOff>
    </xdr:from>
    <xdr:ext cx="762000" cy="259045"/>
    <xdr:sp macro="" textlink="">
      <xdr:nvSpPr>
        <xdr:cNvPr id="139" name="テキスト ボックス 138"/>
        <xdr:cNvSpPr txBox="1"/>
      </xdr:nvSpPr>
      <xdr:spPr>
        <a:xfrm>
          <a:off x="2527300" y="583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121869</xdr:rowOff>
    </xdr:from>
    <xdr:to>
      <xdr:col>24</xdr:col>
      <xdr:colOff>62865</xdr:colOff>
      <xdr:row>39</xdr:row>
      <xdr:rowOff>67038</xdr:rowOff>
    </xdr:to>
    <xdr:cxnSp macro="">
      <xdr:nvCxnSpPr>
        <xdr:cNvPr id="58" name="直線コネクタ 57"/>
        <xdr:cNvCxnSpPr/>
      </xdr:nvCxnSpPr>
      <xdr:spPr>
        <a:xfrm flipV="1">
          <a:off x="4633595" y="5436819"/>
          <a:ext cx="1270" cy="1316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70865</xdr:rowOff>
    </xdr:from>
    <xdr:ext cx="534377" cy="259045"/>
    <xdr:sp macro="" textlink="">
      <xdr:nvSpPr>
        <xdr:cNvPr id="59" name="人件費最小値テキスト"/>
        <xdr:cNvSpPr txBox="1"/>
      </xdr:nvSpPr>
      <xdr:spPr>
        <a:xfrm>
          <a:off x="4686300" y="67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67038</xdr:rowOff>
    </xdr:from>
    <xdr:to>
      <xdr:col>24</xdr:col>
      <xdr:colOff>152400</xdr:colOff>
      <xdr:row>39</xdr:row>
      <xdr:rowOff>67038</xdr:rowOff>
    </xdr:to>
    <xdr:cxnSp macro="">
      <xdr:nvCxnSpPr>
        <xdr:cNvPr id="60" name="直線コネクタ 59"/>
        <xdr:cNvCxnSpPr/>
      </xdr:nvCxnSpPr>
      <xdr:spPr>
        <a:xfrm>
          <a:off x="4546600" y="675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68546</xdr:rowOff>
    </xdr:from>
    <xdr:ext cx="534377" cy="259045"/>
    <xdr:sp macro="" textlink="">
      <xdr:nvSpPr>
        <xdr:cNvPr id="61" name="人件費最大値テキスト"/>
        <xdr:cNvSpPr txBox="1"/>
      </xdr:nvSpPr>
      <xdr:spPr>
        <a:xfrm>
          <a:off x="4686300" y="52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121869</xdr:rowOff>
    </xdr:from>
    <xdr:to>
      <xdr:col>24</xdr:col>
      <xdr:colOff>152400</xdr:colOff>
      <xdr:row>31</xdr:row>
      <xdr:rowOff>121869</xdr:rowOff>
    </xdr:to>
    <xdr:cxnSp macro="">
      <xdr:nvCxnSpPr>
        <xdr:cNvPr id="62" name="直線コネクタ 61"/>
        <xdr:cNvCxnSpPr/>
      </xdr:nvCxnSpPr>
      <xdr:spPr>
        <a:xfrm>
          <a:off x="4546600" y="543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97344</xdr:rowOff>
    </xdr:from>
    <xdr:to>
      <xdr:col>24</xdr:col>
      <xdr:colOff>63500</xdr:colOff>
      <xdr:row>31</xdr:row>
      <xdr:rowOff>121869</xdr:rowOff>
    </xdr:to>
    <xdr:cxnSp macro="">
      <xdr:nvCxnSpPr>
        <xdr:cNvPr id="63" name="直線コネクタ 62"/>
        <xdr:cNvCxnSpPr/>
      </xdr:nvCxnSpPr>
      <xdr:spPr>
        <a:xfrm>
          <a:off x="3797300" y="5412294"/>
          <a:ext cx="8382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167813</xdr:rowOff>
    </xdr:from>
    <xdr:ext cx="534377" cy="259045"/>
    <xdr:sp macro="" textlink="">
      <xdr:nvSpPr>
        <xdr:cNvPr id="64" name="人件費平均値テキスト"/>
        <xdr:cNvSpPr txBox="1"/>
      </xdr:nvSpPr>
      <xdr:spPr>
        <a:xfrm>
          <a:off x="4686300" y="6168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17936</xdr:rowOff>
    </xdr:from>
    <xdr:to>
      <xdr:col>24</xdr:col>
      <xdr:colOff>114300</xdr:colOff>
      <xdr:row>36</xdr:row>
      <xdr:rowOff>119536</xdr:rowOff>
    </xdr:to>
    <xdr:sp macro="" textlink="">
      <xdr:nvSpPr>
        <xdr:cNvPr id="65" name="フローチャート: 判断 64"/>
        <xdr:cNvSpPr/>
      </xdr:nvSpPr>
      <xdr:spPr>
        <a:xfrm>
          <a:off x="45847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42513</xdr:rowOff>
    </xdr:from>
    <xdr:to>
      <xdr:col>19</xdr:col>
      <xdr:colOff>177800</xdr:colOff>
      <xdr:row>31</xdr:row>
      <xdr:rowOff>97344</xdr:rowOff>
    </xdr:to>
    <xdr:cxnSp macro="">
      <xdr:nvCxnSpPr>
        <xdr:cNvPr id="66" name="直線コネクタ 65"/>
        <xdr:cNvCxnSpPr/>
      </xdr:nvCxnSpPr>
      <xdr:spPr>
        <a:xfrm>
          <a:off x="2908300" y="5357463"/>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38641</xdr:rowOff>
    </xdr:from>
    <xdr:to>
      <xdr:col>20</xdr:col>
      <xdr:colOff>38100</xdr:colOff>
      <xdr:row>36</xdr:row>
      <xdr:rowOff>140241</xdr:rowOff>
    </xdr:to>
    <xdr:sp macro="" textlink="">
      <xdr:nvSpPr>
        <xdr:cNvPr id="67" name="フローチャート: 判断 66"/>
        <xdr:cNvSpPr/>
      </xdr:nvSpPr>
      <xdr:spPr>
        <a:xfrm>
          <a:off x="3746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131368</xdr:rowOff>
    </xdr:from>
    <xdr:ext cx="534377" cy="259045"/>
    <xdr:sp macro="" textlink="">
      <xdr:nvSpPr>
        <xdr:cNvPr id="68" name="テキスト ボックス 67"/>
        <xdr:cNvSpPr txBox="1"/>
      </xdr:nvSpPr>
      <xdr:spPr>
        <a:xfrm>
          <a:off x="3530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42513</xdr:rowOff>
    </xdr:from>
    <xdr:to>
      <xdr:col>15</xdr:col>
      <xdr:colOff>50800</xdr:colOff>
      <xdr:row>31</xdr:row>
      <xdr:rowOff>108382</xdr:rowOff>
    </xdr:to>
    <xdr:cxnSp macro="">
      <xdr:nvCxnSpPr>
        <xdr:cNvPr id="69" name="直線コネクタ 68"/>
        <xdr:cNvCxnSpPr/>
      </xdr:nvCxnSpPr>
      <xdr:spPr>
        <a:xfrm flipV="1">
          <a:off x="2019300" y="5357463"/>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35538</xdr:rowOff>
    </xdr:from>
    <xdr:to>
      <xdr:col>15</xdr:col>
      <xdr:colOff>101600</xdr:colOff>
      <xdr:row>36</xdr:row>
      <xdr:rowOff>137138</xdr:rowOff>
    </xdr:to>
    <xdr:sp macro="" textlink="">
      <xdr:nvSpPr>
        <xdr:cNvPr id="70" name="フローチャート: 判断 69"/>
        <xdr:cNvSpPr/>
      </xdr:nvSpPr>
      <xdr:spPr>
        <a:xfrm>
          <a:off x="2857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128265</xdr:rowOff>
    </xdr:from>
    <xdr:ext cx="534377" cy="259045"/>
    <xdr:sp macro="" textlink="">
      <xdr:nvSpPr>
        <xdr:cNvPr id="71" name="テキスト ボックス 70"/>
        <xdr:cNvSpPr txBox="1"/>
      </xdr:nvSpPr>
      <xdr:spPr>
        <a:xfrm>
          <a:off x="2641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108382</xdr:rowOff>
    </xdr:from>
    <xdr:to>
      <xdr:col>10</xdr:col>
      <xdr:colOff>114300</xdr:colOff>
      <xdr:row>31</xdr:row>
      <xdr:rowOff>147472</xdr:rowOff>
    </xdr:to>
    <xdr:cxnSp macro="">
      <xdr:nvCxnSpPr>
        <xdr:cNvPr id="72" name="直線コネクタ 71"/>
        <xdr:cNvCxnSpPr/>
      </xdr:nvCxnSpPr>
      <xdr:spPr>
        <a:xfrm flipV="1">
          <a:off x="1130300" y="5423332"/>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49026</xdr:rowOff>
    </xdr:from>
    <xdr:to>
      <xdr:col>10</xdr:col>
      <xdr:colOff>165100</xdr:colOff>
      <xdr:row>36</xdr:row>
      <xdr:rowOff>150626</xdr:rowOff>
    </xdr:to>
    <xdr:sp macro="" textlink="">
      <xdr:nvSpPr>
        <xdr:cNvPr id="73" name="フローチャート: 判断 72"/>
        <xdr:cNvSpPr/>
      </xdr:nvSpPr>
      <xdr:spPr>
        <a:xfrm>
          <a:off x="1968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141753</xdr:rowOff>
    </xdr:from>
    <xdr:ext cx="534377" cy="259045"/>
    <xdr:sp macro="" textlink="">
      <xdr:nvSpPr>
        <xdr:cNvPr id="74" name="テキスト ボックス 73"/>
        <xdr:cNvSpPr txBox="1"/>
      </xdr:nvSpPr>
      <xdr:spPr>
        <a:xfrm>
          <a:off x="1752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71069</xdr:rowOff>
    </xdr:from>
    <xdr:to>
      <xdr:col>24</xdr:col>
      <xdr:colOff>114300</xdr:colOff>
      <xdr:row>32</xdr:row>
      <xdr:rowOff>1219</xdr:rowOff>
    </xdr:to>
    <xdr:sp macro="" textlink="">
      <xdr:nvSpPr>
        <xdr:cNvPr id="82" name="楕円 81"/>
        <xdr:cNvSpPr/>
      </xdr:nvSpPr>
      <xdr:spPr>
        <a:xfrm>
          <a:off x="4584700" y="53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24096</xdr:rowOff>
    </xdr:from>
    <xdr:ext cx="534377" cy="259045"/>
    <xdr:sp macro="" textlink="">
      <xdr:nvSpPr>
        <xdr:cNvPr id="83" name="人件費該当値テキスト"/>
        <xdr:cNvSpPr txBox="1"/>
      </xdr:nvSpPr>
      <xdr:spPr>
        <a:xfrm>
          <a:off x="4686300" y="533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46544</xdr:rowOff>
    </xdr:from>
    <xdr:to>
      <xdr:col>20</xdr:col>
      <xdr:colOff>38100</xdr:colOff>
      <xdr:row>31</xdr:row>
      <xdr:rowOff>148144</xdr:rowOff>
    </xdr:to>
    <xdr:sp macro="" textlink="">
      <xdr:nvSpPr>
        <xdr:cNvPr id="84" name="楕円 83"/>
        <xdr:cNvSpPr/>
      </xdr:nvSpPr>
      <xdr:spPr>
        <a:xfrm>
          <a:off x="3746500" y="53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164671</xdr:rowOff>
    </xdr:from>
    <xdr:ext cx="534377" cy="259045"/>
    <xdr:sp macro="" textlink="">
      <xdr:nvSpPr>
        <xdr:cNvPr id="85" name="テキスト ボックス 84"/>
        <xdr:cNvSpPr txBox="1"/>
      </xdr:nvSpPr>
      <xdr:spPr>
        <a:xfrm>
          <a:off x="3530111" y="51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163163</xdr:rowOff>
    </xdr:from>
    <xdr:to>
      <xdr:col>15</xdr:col>
      <xdr:colOff>101600</xdr:colOff>
      <xdr:row>31</xdr:row>
      <xdr:rowOff>93313</xdr:rowOff>
    </xdr:to>
    <xdr:sp macro="" textlink="">
      <xdr:nvSpPr>
        <xdr:cNvPr id="86" name="楕円 85"/>
        <xdr:cNvSpPr/>
      </xdr:nvSpPr>
      <xdr:spPr>
        <a:xfrm>
          <a:off x="2857500" y="53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109840</xdr:rowOff>
    </xdr:from>
    <xdr:ext cx="534377" cy="259045"/>
    <xdr:sp macro="" textlink="">
      <xdr:nvSpPr>
        <xdr:cNvPr id="87" name="テキスト ボックス 86"/>
        <xdr:cNvSpPr txBox="1"/>
      </xdr:nvSpPr>
      <xdr:spPr>
        <a:xfrm>
          <a:off x="2641111" y="508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57582</xdr:rowOff>
    </xdr:from>
    <xdr:to>
      <xdr:col>10</xdr:col>
      <xdr:colOff>165100</xdr:colOff>
      <xdr:row>31</xdr:row>
      <xdr:rowOff>159182</xdr:rowOff>
    </xdr:to>
    <xdr:sp macro="" textlink="">
      <xdr:nvSpPr>
        <xdr:cNvPr id="88" name="楕円 87"/>
        <xdr:cNvSpPr/>
      </xdr:nvSpPr>
      <xdr:spPr>
        <a:xfrm>
          <a:off x="1968500" y="53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4259</xdr:rowOff>
    </xdr:from>
    <xdr:ext cx="534377" cy="259045"/>
    <xdr:sp macro="" textlink="">
      <xdr:nvSpPr>
        <xdr:cNvPr id="89" name="テキスト ボックス 88"/>
        <xdr:cNvSpPr txBox="1"/>
      </xdr:nvSpPr>
      <xdr:spPr>
        <a:xfrm>
          <a:off x="1752111" y="514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96672</xdr:rowOff>
    </xdr:from>
    <xdr:to>
      <xdr:col>6</xdr:col>
      <xdr:colOff>38100</xdr:colOff>
      <xdr:row>32</xdr:row>
      <xdr:rowOff>26822</xdr:rowOff>
    </xdr:to>
    <xdr:sp macro="" textlink="">
      <xdr:nvSpPr>
        <xdr:cNvPr id="90" name="楕円 89"/>
        <xdr:cNvSpPr/>
      </xdr:nvSpPr>
      <xdr:spPr>
        <a:xfrm>
          <a:off x="1079500" y="54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43349</xdr:rowOff>
    </xdr:from>
    <xdr:ext cx="534377" cy="259045"/>
    <xdr:sp macro="" textlink="">
      <xdr:nvSpPr>
        <xdr:cNvPr id="91" name="テキスト ボックス 90"/>
        <xdr:cNvSpPr txBox="1"/>
      </xdr:nvSpPr>
      <xdr:spPr>
        <a:xfrm>
          <a:off x="863111" y="51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8" name="直線コネクタ 117"/>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9"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20" name="直線コネクタ 119"/>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21"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2" name="直線コネクタ 121"/>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126245</xdr:rowOff>
    </xdr:from>
    <xdr:to>
      <xdr:col>24</xdr:col>
      <xdr:colOff>63500</xdr:colOff>
      <xdr:row>51</xdr:row>
      <xdr:rowOff>48913</xdr:rowOff>
    </xdr:to>
    <xdr:cxnSp macro="">
      <xdr:nvCxnSpPr>
        <xdr:cNvPr id="123" name="直線コネクタ 122"/>
        <xdr:cNvCxnSpPr/>
      </xdr:nvCxnSpPr>
      <xdr:spPr>
        <a:xfrm flipV="1">
          <a:off x="3797300" y="8698745"/>
          <a:ext cx="8382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4" name="物件費平均値テキスト"/>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5" name="フローチャート: 判断 124"/>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7896</xdr:rowOff>
    </xdr:from>
    <xdr:to>
      <xdr:col>19</xdr:col>
      <xdr:colOff>177800</xdr:colOff>
      <xdr:row>51</xdr:row>
      <xdr:rowOff>48913</xdr:rowOff>
    </xdr:to>
    <xdr:cxnSp macro="">
      <xdr:nvCxnSpPr>
        <xdr:cNvPr id="126" name="直線コネクタ 125"/>
        <xdr:cNvCxnSpPr/>
      </xdr:nvCxnSpPr>
      <xdr:spPr>
        <a:xfrm>
          <a:off x="2908300" y="875184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7" name="フローチャート: 判断 126"/>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8" name="テキスト ボックス 127"/>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7896</xdr:rowOff>
    </xdr:from>
    <xdr:to>
      <xdr:col>15</xdr:col>
      <xdr:colOff>50800</xdr:colOff>
      <xdr:row>51</xdr:row>
      <xdr:rowOff>133104</xdr:rowOff>
    </xdr:to>
    <xdr:cxnSp macro="">
      <xdr:nvCxnSpPr>
        <xdr:cNvPr id="129" name="直線コネクタ 128"/>
        <xdr:cNvCxnSpPr/>
      </xdr:nvCxnSpPr>
      <xdr:spPr>
        <a:xfrm flipV="1">
          <a:off x="2019300" y="8751846"/>
          <a:ext cx="8890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30" name="フローチャート: 判断 129"/>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31" name="テキスト ボックス 130"/>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74419</xdr:rowOff>
    </xdr:from>
    <xdr:to>
      <xdr:col>10</xdr:col>
      <xdr:colOff>114300</xdr:colOff>
      <xdr:row>51</xdr:row>
      <xdr:rowOff>133104</xdr:rowOff>
    </xdr:to>
    <xdr:cxnSp macro="">
      <xdr:nvCxnSpPr>
        <xdr:cNvPr id="132" name="直線コネクタ 131"/>
        <xdr:cNvCxnSpPr/>
      </xdr:nvCxnSpPr>
      <xdr:spPr>
        <a:xfrm>
          <a:off x="1130300" y="8818369"/>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3" name="フローチャート: 判断 132"/>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4" name="テキスト ボックス 133"/>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75445</xdr:rowOff>
    </xdr:from>
    <xdr:to>
      <xdr:col>24</xdr:col>
      <xdr:colOff>114300</xdr:colOff>
      <xdr:row>51</xdr:row>
      <xdr:rowOff>5595</xdr:rowOff>
    </xdr:to>
    <xdr:sp macro="" textlink="">
      <xdr:nvSpPr>
        <xdr:cNvPr id="142" name="楕円 141"/>
        <xdr:cNvSpPr/>
      </xdr:nvSpPr>
      <xdr:spPr>
        <a:xfrm>
          <a:off x="4584700" y="86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28472</xdr:rowOff>
    </xdr:from>
    <xdr:ext cx="534377" cy="259045"/>
    <xdr:sp macro="" textlink="">
      <xdr:nvSpPr>
        <xdr:cNvPr id="143" name="物件費該当値テキスト"/>
        <xdr:cNvSpPr txBox="1"/>
      </xdr:nvSpPr>
      <xdr:spPr>
        <a:xfrm>
          <a:off x="4686300" y="86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169563</xdr:rowOff>
    </xdr:from>
    <xdr:to>
      <xdr:col>20</xdr:col>
      <xdr:colOff>38100</xdr:colOff>
      <xdr:row>51</xdr:row>
      <xdr:rowOff>99713</xdr:rowOff>
    </xdr:to>
    <xdr:sp macro="" textlink="">
      <xdr:nvSpPr>
        <xdr:cNvPr id="144" name="楕円 143"/>
        <xdr:cNvSpPr/>
      </xdr:nvSpPr>
      <xdr:spPr>
        <a:xfrm>
          <a:off x="3746500" y="87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116240</xdr:rowOff>
    </xdr:from>
    <xdr:ext cx="534377" cy="259045"/>
    <xdr:sp macro="" textlink="">
      <xdr:nvSpPr>
        <xdr:cNvPr id="145" name="テキスト ボックス 144"/>
        <xdr:cNvSpPr txBox="1"/>
      </xdr:nvSpPr>
      <xdr:spPr>
        <a:xfrm>
          <a:off x="3530111" y="85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128546</xdr:rowOff>
    </xdr:from>
    <xdr:to>
      <xdr:col>15</xdr:col>
      <xdr:colOff>101600</xdr:colOff>
      <xdr:row>51</xdr:row>
      <xdr:rowOff>58696</xdr:rowOff>
    </xdr:to>
    <xdr:sp macro="" textlink="">
      <xdr:nvSpPr>
        <xdr:cNvPr id="146" name="楕円 145"/>
        <xdr:cNvSpPr/>
      </xdr:nvSpPr>
      <xdr:spPr>
        <a:xfrm>
          <a:off x="2857500" y="87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75223</xdr:rowOff>
    </xdr:from>
    <xdr:ext cx="534377" cy="259045"/>
    <xdr:sp macro="" textlink="">
      <xdr:nvSpPr>
        <xdr:cNvPr id="147" name="テキスト ボックス 146"/>
        <xdr:cNvSpPr txBox="1"/>
      </xdr:nvSpPr>
      <xdr:spPr>
        <a:xfrm>
          <a:off x="2641111" y="84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82304</xdr:rowOff>
    </xdr:from>
    <xdr:to>
      <xdr:col>10</xdr:col>
      <xdr:colOff>165100</xdr:colOff>
      <xdr:row>52</xdr:row>
      <xdr:rowOff>12454</xdr:rowOff>
    </xdr:to>
    <xdr:sp macro="" textlink="">
      <xdr:nvSpPr>
        <xdr:cNvPr id="148" name="楕円 147"/>
        <xdr:cNvSpPr/>
      </xdr:nvSpPr>
      <xdr:spPr>
        <a:xfrm>
          <a:off x="1968500" y="8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28981</xdr:rowOff>
    </xdr:from>
    <xdr:ext cx="534377" cy="259045"/>
    <xdr:sp macro="" textlink="">
      <xdr:nvSpPr>
        <xdr:cNvPr id="149" name="テキスト ボックス 148"/>
        <xdr:cNvSpPr txBox="1"/>
      </xdr:nvSpPr>
      <xdr:spPr>
        <a:xfrm>
          <a:off x="1752111" y="860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23619</xdr:rowOff>
    </xdr:from>
    <xdr:to>
      <xdr:col>6</xdr:col>
      <xdr:colOff>38100</xdr:colOff>
      <xdr:row>51</xdr:row>
      <xdr:rowOff>125219</xdr:rowOff>
    </xdr:to>
    <xdr:sp macro="" textlink="">
      <xdr:nvSpPr>
        <xdr:cNvPr id="150" name="楕円 149"/>
        <xdr:cNvSpPr/>
      </xdr:nvSpPr>
      <xdr:spPr>
        <a:xfrm>
          <a:off x="1079500" y="8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141746</xdr:rowOff>
    </xdr:from>
    <xdr:ext cx="534377" cy="259045"/>
    <xdr:sp macro="" textlink="">
      <xdr:nvSpPr>
        <xdr:cNvPr id="151" name="テキスト ボックス 150"/>
        <xdr:cNvSpPr txBox="1"/>
      </xdr:nvSpPr>
      <xdr:spPr>
        <a:xfrm>
          <a:off x="863111" y="85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7" name="直線コネクタ 176"/>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8"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9" name="直線コネクタ 178"/>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80"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81" name="直線コネクタ 180"/>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123045</xdr:rowOff>
    </xdr:from>
    <xdr:to>
      <xdr:col>24</xdr:col>
      <xdr:colOff>63500</xdr:colOff>
      <xdr:row>71</xdr:row>
      <xdr:rowOff>168928</xdr:rowOff>
    </xdr:to>
    <xdr:cxnSp macro="">
      <xdr:nvCxnSpPr>
        <xdr:cNvPr id="182" name="直線コネクタ 181"/>
        <xdr:cNvCxnSpPr/>
      </xdr:nvCxnSpPr>
      <xdr:spPr>
        <a:xfrm flipV="1">
          <a:off x="3797300" y="12295995"/>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3"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4" name="フローチャート: 判断 183"/>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168928</xdr:rowOff>
    </xdr:from>
    <xdr:to>
      <xdr:col>19</xdr:col>
      <xdr:colOff>177800</xdr:colOff>
      <xdr:row>72</xdr:row>
      <xdr:rowOff>82386</xdr:rowOff>
    </xdr:to>
    <xdr:cxnSp macro="">
      <xdr:nvCxnSpPr>
        <xdr:cNvPr id="185" name="直線コネクタ 184"/>
        <xdr:cNvCxnSpPr/>
      </xdr:nvCxnSpPr>
      <xdr:spPr>
        <a:xfrm flipV="1">
          <a:off x="2908300" y="1234187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6" name="フローチャート: 判断 185"/>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7" name="テキスト ボックス 186"/>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57894</xdr:rowOff>
    </xdr:from>
    <xdr:to>
      <xdr:col>15</xdr:col>
      <xdr:colOff>50800</xdr:colOff>
      <xdr:row>72</xdr:row>
      <xdr:rowOff>82386</xdr:rowOff>
    </xdr:to>
    <xdr:cxnSp macro="">
      <xdr:nvCxnSpPr>
        <xdr:cNvPr id="188" name="直線コネクタ 187"/>
        <xdr:cNvCxnSpPr/>
      </xdr:nvCxnSpPr>
      <xdr:spPr>
        <a:xfrm>
          <a:off x="2019300" y="12230844"/>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9" name="フローチャート: 判断 188"/>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90" name="テキスト ボックス 189"/>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57894</xdr:rowOff>
    </xdr:from>
    <xdr:to>
      <xdr:col>10</xdr:col>
      <xdr:colOff>114300</xdr:colOff>
      <xdr:row>71</xdr:row>
      <xdr:rowOff>71773</xdr:rowOff>
    </xdr:to>
    <xdr:cxnSp macro="">
      <xdr:nvCxnSpPr>
        <xdr:cNvPr id="191" name="直線コネクタ 190"/>
        <xdr:cNvCxnSpPr/>
      </xdr:nvCxnSpPr>
      <xdr:spPr>
        <a:xfrm flipV="1">
          <a:off x="1130300" y="12230844"/>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2" name="フローチャート: 判断 191"/>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3" name="テキスト ボックス 192"/>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70448</xdr:rowOff>
    </xdr:from>
    <xdr:to>
      <xdr:col>6</xdr:col>
      <xdr:colOff>38100</xdr:colOff>
      <xdr:row>76</xdr:row>
      <xdr:rowOff>598</xdr:rowOff>
    </xdr:to>
    <xdr:sp macro="" textlink="">
      <xdr:nvSpPr>
        <xdr:cNvPr id="194" name="フローチャート: 判断 193"/>
        <xdr:cNvSpPr/>
      </xdr:nvSpPr>
      <xdr:spPr>
        <a:xfrm>
          <a:off x="1079500" y="129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163175</xdr:rowOff>
    </xdr:from>
    <xdr:ext cx="469744" cy="259045"/>
    <xdr:sp macro="" textlink="">
      <xdr:nvSpPr>
        <xdr:cNvPr id="195" name="テキスト ボックス 194"/>
        <xdr:cNvSpPr txBox="1"/>
      </xdr:nvSpPr>
      <xdr:spPr>
        <a:xfrm>
          <a:off x="895428" y="13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72245</xdr:rowOff>
    </xdr:from>
    <xdr:to>
      <xdr:col>24</xdr:col>
      <xdr:colOff>114300</xdr:colOff>
      <xdr:row>72</xdr:row>
      <xdr:rowOff>2395</xdr:rowOff>
    </xdr:to>
    <xdr:sp macro="" textlink="">
      <xdr:nvSpPr>
        <xdr:cNvPr id="201" name="楕円 200"/>
        <xdr:cNvSpPr/>
      </xdr:nvSpPr>
      <xdr:spPr>
        <a:xfrm>
          <a:off x="4584700" y="122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158622</xdr:rowOff>
    </xdr:from>
    <xdr:ext cx="469744" cy="259045"/>
    <xdr:sp macro="" textlink="">
      <xdr:nvSpPr>
        <xdr:cNvPr id="202" name="維持補修費該当値テキスト"/>
        <xdr:cNvSpPr txBox="1"/>
      </xdr:nvSpPr>
      <xdr:spPr>
        <a:xfrm>
          <a:off x="4686300" y="1216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118128</xdr:rowOff>
    </xdr:from>
    <xdr:to>
      <xdr:col>20</xdr:col>
      <xdr:colOff>38100</xdr:colOff>
      <xdr:row>72</xdr:row>
      <xdr:rowOff>48278</xdr:rowOff>
    </xdr:to>
    <xdr:sp macro="" textlink="">
      <xdr:nvSpPr>
        <xdr:cNvPr id="203" name="楕円 202"/>
        <xdr:cNvSpPr/>
      </xdr:nvSpPr>
      <xdr:spPr>
        <a:xfrm>
          <a:off x="3746500" y="122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64805</xdr:rowOff>
    </xdr:from>
    <xdr:ext cx="469744" cy="259045"/>
    <xdr:sp macro="" textlink="">
      <xdr:nvSpPr>
        <xdr:cNvPr id="204" name="テキスト ボックス 203"/>
        <xdr:cNvSpPr txBox="1"/>
      </xdr:nvSpPr>
      <xdr:spPr>
        <a:xfrm>
          <a:off x="3562428" y="120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31586</xdr:rowOff>
    </xdr:from>
    <xdr:to>
      <xdr:col>15</xdr:col>
      <xdr:colOff>101600</xdr:colOff>
      <xdr:row>72</xdr:row>
      <xdr:rowOff>133186</xdr:rowOff>
    </xdr:to>
    <xdr:sp macro="" textlink="">
      <xdr:nvSpPr>
        <xdr:cNvPr id="205" name="楕円 204"/>
        <xdr:cNvSpPr/>
      </xdr:nvSpPr>
      <xdr:spPr>
        <a:xfrm>
          <a:off x="2857500" y="123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149713</xdr:rowOff>
    </xdr:from>
    <xdr:ext cx="469744" cy="259045"/>
    <xdr:sp macro="" textlink="">
      <xdr:nvSpPr>
        <xdr:cNvPr id="206" name="テキスト ボックス 205"/>
        <xdr:cNvSpPr txBox="1"/>
      </xdr:nvSpPr>
      <xdr:spPr>
        <a:xfrm>
          <a:off x="2673428" y="121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7094</xdr:rowOff>
    </xdr:from>
    <xdr:to>
      <xdr:col>10</xdr:col>
      <xdr:colOff>165100</xdr:colOff>
      <xdr:row>71</xdr:row>
      <xdr:rowOff>108694</xdr:rowOff>
    </xdr:to>
    <xdr:sp macro="" textlink="">
      <xdr:nvSpPr>
        <xdr:cNvPr id="207" name="楕円 206"/>
        <xdr:cNvSpPr/>
      </xdr:nvSpPr>
      <xdr:spPr>
        <a:xfrm>
          <a:off x="1968500" y="121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125221</xdr:rowOff>
    </xdr:from>
    <xdr:ext cx="469744" cy="259045"/>
    <xdr:sp macro="" textlink="">
      <xdr:nvSpPr>
        <xdr:cNvPr id="208" name="テキスト ボックス 207"/>
        <xdr:cNvSpPr txBox="1"/>
      </xdr:nvSpPr>
      <xdr:spPr>
        <a:xfrm>
          <a:off x="1784428" y="119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20973</xdr:rowOff>
    </xdr:from>
    <xdr:to>
      <xdr:col>6</xdr:col>
      <xdr:colOff>38100</xdr:colOff>
      <xdr:row>71</xdr:row>
      <xdr:rowOff>122573</xdr:rowOff>
    </xdr:to>
    <xdr:sp macro="" textlink="">
      <xdr:nvSpPr>
        <xdr:cNvPr id="209" name="楕円 208"/>
        <xdr:cNvSpPr/>
      </xdr:nvSpPr>
      <xdr:spPr>
        <a:xfrm>
          <a:off x="1079500" y="121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139100</xdr:rowOff>
    </xdr:from>
    <xdr:ext cx="469744" cy="259045"/>
    <xdr:sp macro="" textlink="">
      <xdr:nvSpPr>
        <xdr:cNvPr id="210" name="テキスト ボックス 209"/>
        <xdr:cNvSpPr txBox="1"/>
      </xdr:nvSpPr>
      <xdr:spPr>
        <a:xfrm>
          <a:off x="895428" y="1196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5" name="直線コネクタ 234"/>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6"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7" name="直線コネクタ 236"/>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8"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9" name="直線コネクタ 238"/>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105144</xdr:rowOff>
    </xdr:from>
    <xdr:to>
      <xdr:col>24</xdr:col>
      <xdr:colOff>63500</xdr:colOff>
      <xdr:row>96</xdr:row>
      <xdr:rowOff>135013</xdr:rowOff>
    </xdr:to>
    <xdr:cxnSp macro="">
      <xdr:nvCxnSpPr>
        <xdr:cNvPr id="240" name="直線コネクタ 239"/>
        <xdr:cNvCxnSpPr/>
      </xdr:nvCxnSpPr>
      <xdr:spPr>
        <a:xfrm flipV="1">
          <a:off x="3797300" y="16392894"/>
          <a:ext cx="838200" cy="2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41"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2" name="フローチャート: 判断 241"/>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129680</xdr:rowOff>
    </xdr:from>
    <xdr:to>
      <xdr:col>19</xdr:col>
      <xdr:colOff>177800</xdr:colOff>
      <xdr:row>96</xdr:row>
      <xdr:rowOff>135013</xdr:rowOff>
    </xdr:to>
    <xdr:cxnSp macro="">
      <xdr:nvCxnSpPr>
        <xdr:cNvPr id="243" name="直線コネクタ 242"/>
        <xdr:cNvCxnSpPr/>
      </xdr:nvCxnSpPr>
      <xdr:spPr>
        <a:xfrm>
          <a:off x="2908300" y="1658888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4" name="フローチャート: 判断 243"/>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5" name="テキスト ボックス 244"/>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129680</xdr:rowOff>
    </xdr:from>
    <xdr:to>
      <xdr:col>15</xdr:col>
      <xdr:colOff>50800</xdr:colOff>
      <xdr:row>97</xdr:row>
      <xdr:rowOff>91275</xdr:rowOff>
    </xdr:to>
    <xdr:cxnSp macro="">
      <xdr:nvCxnSpPr>
        <xdr:cNvPr id="246" name="直線コネクタ 245"/>
        <xdr:cNvCxnSpPr/>
      </xdr:nvCxnSpPr>
      <xdr:spPr>
        <a:xfrm flipV="1">
          <a:off x="2019300" y="16588880"/>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7" name="フローチャート: 判断 246"/>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8" name="テキスト ボックス 247"/>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91275</xdr:rowOff>
    </xdr:from>
    <xdr:to>
      <xdr:col>10</xdr:col>
      <xdr:colOff>114300</xdr:colOff>
      <xdr:row>98</xdr:row>
      <xdr:rowOff>97752</xdr:rowOff>
    </xdr:to>
    <xdr:cxnSp macro="">
      <xdr:nvCxnSpPr>
        <xdr:cNvPr id="249" name="直線コネクタ 248"/>
        <xdr:cNvCxnSpPr/>
      </xdr:nvCxnSpPr>
      <xdr:spPr>
        <a:xfrm flipV="1">
          <a:off x="1130300" y="16721925"/>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50" name="フローチャート: 判断 249"/>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98365</xdr:rowOff>
    </xdr:from>
    <xdr:ext cx="534377" cy="259045"/>
    <xdr:sp macro="" textlink="">
      <xdr:nvSpPr>
        <xdr:cNvPr id="251" name="テキスト ボックス 250"/>
        <xdr:cNvSpPr txBox="1"/>
      </xdr:nvSpPr>
      <xdr:spPr>
        <a:xfrm>
          <a:off x="1752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115188</xdr:rowOff>
    </xdr:from>
    <xdr:to>
      <xdr:col>6</xdr:col>
      <xdr:colOff>38100</xdr:colOff>
      <xdr:row>92</xdr:row>
      <xdr:rowOff>45338</xdr:rowOff>
    </xdr:to>
    <xdr:sp macro="" textlink="">
      <xdr:nvSpPr>
        <xdr:cNvPr id="252" name="フローチャート: 判断 251"/>
        <xdr:cNvSpPr/>
      </xdr:nvSpPr>
      <xdr:spPr>
        <a:xfrm>
          <a:off x="1079500" y="1571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61865</xdr:rowOff>
    </xdr:from>
    <xdr:ext cx="599010" cy="259045"/>
    <xdr:sp macro="" textlink="">
      <xdr:nvSpPr>
        <xdr:cNvPr id="253" name="テキスト ボックス 252"/>
        <xdr:cNvSpPr txBox="1"/>
      </xdr:nvSpPr>
      <xdr:spPr>
        <a:xfrm>
          <a:off x="830795" y="1549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54344</xdr:rowOff>
    </xdr:from>
    <xdr:to>
      <xdr:col>24</xdr:col>
      <xdr:colOff>114300</xdr:colOff>
      <xdr:row>95</xdr:row>
      <xdr:rowOff>155944</xdr:rowOff>
    </xdr:to>
    <xdr:sp macro="" textlink="">
      <xdr:nvSpPr>
        <xdr:cNvPr id="259" name="楕円 258"/>
        <xdr:cNvSpPr/>
      </xdr:nvSpPr>
      <xdr:spPr>
        <a:xfrm>
          <a:off x="4584700" y="163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77221</xdr:rowOff>
    </xdr:from>
    <xdr:ext cx="534377" cy="259045"/>
    <xdr:sp macro="" textlink="">
      <xdr:nvSpPr>
        <xdr:cNvPr id="260" name="扶助費該当値テキスト"/>
        <xdr:cNvSpPr txBox="1"/>
      </xdr:nvSpPr>
      <xdr:spPr>
        <a:xfrm>
          <a:off x="4686300" y="161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84213</xdr:rowOff>
    </xdr:from>
    <xdr:to>
      <xdr:col>20</xdr:col>
      <xdr:colOff>38100</xdr:colOff>
      <xdr:row>97</xdr:row>
      <xdr:rowOff>14363</xdr:rowOff>
    </xdr:to>
    <xdr:sp macro="" textlink="">
      <xdr:nvSpPr>
        <xdr:cNvPr id="261" name="楕円 260"/>
        <xdr:cNvSpPr/>
      </xdr:nvSpPr>
      <xdr:spPr>
        <a:xfrm>
          <a:off x="37465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30890</xdr:rowOff>
    </xdr:from>
    <xdr:ext cx="534377" cy="259045"/>
    <xdr:sp macro="" textlink="">
      <xdr:nvSpPr>
        <xdr:cNvPr id="262" name="テキスト ボックス 261"/>
        <xdr:cNvSpPr txBox="1"/>
      </xdr:nvSpPr>
      <xdr:spPr>
        <a:xfrm>
          <a:off x="3530111" y="163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78880</xdr:rowOff>
    </xdr:from>
    <xdr:to>
      <xdr:col>15</xdr:col>
      <xdr:colOff>101600</xdr:colOff>
      <xdr:row>97</xdr:row>
      <xdr:rowOff>9030</xdr:rowOff>
    </xdr:to>
    <xdr:sp macro="" textlink="">
      <xdr:nvSpPr>
        <xdr:cNvPr id="263" name="楕円 262"/>
        <xdr:cNvSpPr/>
      </xdr:nvSpPr>
      <xdr:spPr>
        <a:xfrm>
          <a:off x="2857500" y="165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25557</xdr:rowOff>
    </xdr:from>
    <xdr:ext cx="534377" cy="259045"/>
    <xdr:sp macro="" textlink="">
      <xdr:nvSpPr>
        <xdr:cNvPr id="264" name="テキスト ボックス 263"/>
        <xdr:cNvSpPr txBox="1"/>
      </xdr:nvSpPr>
      <xdr:spPr>
        <a:xfrm>
          <a:off x="2641111" y="163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40475</xdr:rowOff>
    </xdr:from>
    <xdr:to>
      <xdr:col>10</xdr:col>
      <xdr:colOff>165100</xdr:colOff>
      <xdr:row>97</xdr:row>
      <xdr:rowOff>142075</xdr:rowOff>
    </xdr:to>
    <xdr:sp macro="" textlink="">
      <xdr:nvSpPr>
        <xdr:cNvPr id="265" name="楕円 264"/>
        <xdr:cNvSpPr/>
      </xdr:nvSpPr>
      <xdr:spPr>
        <a:xfrm>
          <a:off x="1968500" y="166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133202</xdr:rowOff>
    </xdr:from>
    <xdr:ext cx="534377" cy="259045"/>
    <xdr:sp macro="" textlink="">
      <xdr:nvSpPr>
        <xdr:cNvPr id="266" name="テキスト ボックス 265"/>
        <xdr:cNvSpPr txBox="1"/>
      </xdr:nvSpPr>
      <xdr:spPr>
        <a:xfrm>
          <a:off x="1752111" y="167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46952</xdr:rowOff>
    </xdr:from>
    <xdr:to>
      <xdr:col>6</xdr:col>
      <xdr:colOff>38100</xdr:colOff>
      <xdr:row>98</xdr:row>
      <xdr:rowOff>148552</xdr:rowOff>
    </xdr:to>
    <xdr:sp macro="" textlink="">
      <xdr:nvSpPr>
        <xdr:cNvPr id="267" name="楕円 266"/>
        <xdr:cNvSpPr/>
      </xdr:nvSpPr>
      <xdr:spPr>
        <a:xfrm>
          <a:off x="1079500" y="168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139679</xdr:rowOff>
    </xdr:from>
    <xdr:ext cx="534377" cy="259045"/>
    <xdr:sp macro="" textlink="">
      <xdr:nvSpPr>
        <xdr:cNvPr id="268" name="テキスト ボックス 267"/>
        <xdr:cNvSpPr txBox="1"/>
      </xdr:nvSpPr>
      <xdr:spPr>
        <a:xfrm>
          <a:off x="863111" y="169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116802</xdr:rowOff>
    </xdr:from>
    <xdr:to>
      <xdr:col>54</xdr:col>
      <xdr:colOff>189865</xdr:colOff>
      <xdr:row>38</xdr:row>
      <xdr:rowOff>59881</xdr:rowOff>
    </xdr:to>
    <xdr:cxnSp macro="">
      <xdr:nvCxnSpPr>
        <xdr:cNvPr id="292" name="直線コネクタ 291"/>
        <xdr:cNvCxnSpPr/>
      </xdr:nvCxnSpPr>
      <xdr:spPr>
        <a:xfrm flipV="1">
          <a:off x="10475595" y="5603202"/>
          <a:ext cx="1270" cy="971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63708</xdr:rowOff>
    </xdr:from>
    <xdr:ext cx="534377" cy="259045"/>
    <xdr:sp macro="" textlink="">
      <xdr:nvSpPr>
        <xdr:cNvPr id="293" name="補助費等最小値テキスト"/>
        <xdr:cNvSpPr txBox="1"/>
      </xdr:nvSpPr>
      <xdr:spPr>
        <a:xfrm>
          <a:off x="10528300" y="65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59881</xdr:rowOff>
    </xdr:from>
    <xdr:to>
      <xdr:col>55</xdr:col>
      <xdr:colOff>88900</xdr:colOff>
      <xdr:row>38</xdr:row>
      <xdr:rowOff>59881</xdr:rowOff>
    </xdr:to>
    <xdr:cxnSp macro="">
      <xdr:nvCxnSpPr>
        <xdr:cNvPr id="294" name="直線コネクタ 293"/>
        <xdr:cNvCxnSpPr/>
      </xdr:nvCxnSpPr>
      <xdr:spPr>
        <a:xfrm>
          <a:off x="10388600" y="6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63479</xdr:rowOff>
    </xdr:from>
    <xdr:ext cx="534377" cy="259045"/>
    <xdr:sp macro="" textlink="">
      <xdr:nvSpPr>
        <xdr:cNvPr id="295" name="補助費等最大値テキスト"/>
        <xdr:cNvSpPr txBox="1"/>
      </xdr:nvSpPr>
      <xdr:spPr>
        <a:xfrm>
          <a:off x="10528300" y="53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116802</xdr:rowOff>
    </xdr:from>
    <xdr:to>
      <xdr:col>55</xdr:col>
      <xdr:colOff>88900</xdr:colOff>
      <xdr:row>32</xdr:row>
      <xdr:rowOff>116802</xdr:rowOff>
    </xdr:to>
    <xdr:cxnSp macro="">
      <xdr:nvCxnSpPr>
        <xdr:cNvPr id="296" name="直線コネクタ 295"/>
        <xdr:cNvCxnSpPr/>
      </xdr:nvCxnSpPr>
      <xdr:spPr>
        <a:xfrm>
          <a:off x="10388600" y="560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116802</xdr:rowOff>
    </xdr:from>
    <xdr:to>
      <xdr:col>55</xdr:col>
      <xdr:colOff>0</xdr:colOff>
      <xdr:row>32</xdr:row>
      <xdr:rowOff>129489</xdr:rowOff>
    </xdr:to>
    <xdr:cxnSp macro="">
      <xdr:nvCxnSpPr>
        <xdr:cNvPr id="297" name="直線コネクタ 296"/>
        <xdr:cNvCxnSpPr/>
      </xdr:nvCxnSpPr>
      <xdr:spPr>
        <a:xfrm flipV="1">
          <a:off x="9639300" y="5603202"/>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142257</xdr:rowOff>
    </xdr:from>
    <xdr:ext cx="534377" cy="259045"/>
    <xdr:sp macro="" textlink="">
      <xdr:nvSpPr>
        <xdr:cNvPr id="298" name="補助費等平均値テキスト"/>
        <xdr:cNvSpPr txBox="1"/>
      </xdr:nvSpPr>
      <xdr:spPr>
        <a:xfrm>
          <a:off x="10528300" y="614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163830</xdr:rowOff>
    </xdr:from>
    <xdr:to>
      <xdr:col>55</xdr:col>
      <xdr:colOff>50800</xdr:colOff>
      <xdr:row>36</xdr:row>
      <xdr:rowOff>93980</xdr:rowOff>
    </xdr:to>
    <xdr:sp macro="" textlink="">
      <xdr:nvSpPr>
        <xdr:cNvPr id="299" name="フローチャート: 判断 298"/>
        <xdr:cNvSpPr/>
      </xdr:nvSpPr>
      <xdr:spPr>
        <a:xfrm>
          <a:off x="104267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129489</xdr:rowOff>
    </xdr:from>
    <xdr:to>
      <xdr:col>50</xdr:col>
      <xdr:colOff>114300</xdr:colOff>
      <xdr:row>33</xdr:row>
      <xdr:rowOff>9309</xdr:rowOff>
    </xdr:to>
    <xdr:cxnSp macro="">
      <xdr:nvCxnSpPr>
        <xdr:cNvPr id="300" name="直線コネクタ 299"/>
        <xdr:cNvCxnSpPr/>
      </xdr:nvCxnSpPr>
      <xdr:spPr>
        <a:xfrm flipV="1">
          <a:off x="8750300" y="5615889"/>
          <a:ext cx="889000" cy="5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29020</xdr:rowOff>
    </xdr:from>
    <xdr:to>
      <xdr:col>50</xdr:col>
      <xdr:colOff>165100</xdr:colOff>
      <xdr:row>36</xdr:row>
      <xdr:rowOff>130620</xdr:rowOff>
    </xdr:to>
    <xdr:sp macro="" textlink="">
      <xdr:nvSpPr>
        <xdr:cNvPr id="301" name="フローチャート: 判断 300"/>
        <xdr:cNvSpPr/>
      </xdr:nvSpPr>
      <xdr:spPr>
        <a:xfrm>
          <a:off x="9588500" y="620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121747</xdr:rowOff>
    </xdr:from>
    <xdr:ext cx="534377" cy="259045"/>
    <xdr:sp macro="" textlink="">
      <xdr:nvSpPr>
        <xdr:cNvPr id="302" name="テキスト ボックス 301"/>
        <xdr:cNvSpPr txBox="1"/>
      </xdr:nvSpPr>
      <xdr:spPr>
        <a:xfrm>
          <a:off x="9372111" y="62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9309</xdr:rowOff>
    </xdr:from>
    <xdr:to>
      <xdr:col>45</xdr:col>
      <xdr:colOff>177800</xdr:colOff>
      <xdr:row>33</xdr:row>
      <xdr:rowOff>27013</xdr:rowOff>
    </xdr:to>
    <xdr:cxnSp macro="">
      <xdr:nvCxnSpPr>
        <xdr:cNvPr id="303" name="直線コネクタ 302"/>
        <xdr:cNvCxnSpPr/>
      </xdr:nvCxnSpPr>
      <xdr:spPr>
        <a:xfrm flipV="1">
          <a:off x="7861300" y="5667159"/>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52210</xdr:rowOff>
    </xdr:from>
    <xdr:to>
      <xdr:col>46</xdr:col>
      <xdr:colOff>38100</xdr:colOff>
      <xdr:row>36</xdr:row>
      <xdr:rowOff>153810</xdr:rowOff>
    </xdr:to>
    <xdr:sp macro="" textlink="">
      <xdr:nvSpPr>
        <xdr:cNvPr id="304" name="フローチャート: 判断 303"/>
        <xdr:cNvSpPr/>
      </xdr:nvSpPr>
      <xdr:spPr>
        <a:xfrm>
          <a:off x="8699500" y="622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144937</xdr:rowOff>
    </xdr:from>
    <xdr:ext cx="534377" cy="259045"/>
    <xdr:sp macro="" textlink="">
      <xdr:nvSpPr>
        <xdr:cNvPr id="305" name="テキスト ボックス 304"/>
        <xdr:cNvSpPr txBox="1"/>
      </xdr:nvSpPr>
      <xdr:spPr>
        <a:xfrm>
          <a:off x="8483111" y="63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102045</xdr:rowOff>
    </xdr:from>
    <xdr:to>
      <xdr:col>41</xdr:col>
      <xdr:colOff>50800</xdr:colOff>
      <xdr:row>33</xdr:row>
      <xdr:rowOff>27013</xdr:rowOff>
    </xdr:to>
    <xdr:cxnSp macro="">
      <xdr:nvCxnSpPr>
        <xdr:cNvPr id="306" name="直線コネクタ 305"/>
        <xdr:cNvCxnSpPr/>
      </xdr:nvCxnSpPr>
      <xdr:spPr>
        <a:xfrm>
          <a:off x="6972300" y="5245545"/>
          <a:ext cx="889000" cy="4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51308</xdr:rowOff>
    </xdr:from>
    <xdr:to>
      <xdr:col>41</xdr:col>
      <xdr:colOff>101600</xdr:colOff>
      <xdr:row>36</xdr:row>
      <xdr:rowOff>152908</xdr:rowOff>
    </xdr:to>
    <xdr:sp macro="" textlink="">
      <xdr:nvSpPr>
        <xdr:cNvPr id="307" name="フローチャート: 判断 306"/>
        <xdr:cNvSpPr/>
      </xdr:nvSpPr>
      <xdr:spPr>
        <a:xfrm>
          <a:off x="7810500" y="62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144035</xdr:rowOff>
    </xdr:from>
    <xdr:ext cx="534377" cy="259045"/>
    <xdr:sp macro="" textlink="">
      <xdr:nvSpPr>
        <xdr:cNvPr id="308" name="テキスト ボックス 307"/>
        <xdr:cNvSpPr txBox="1"/>
      </xdr:nvSpPr>
      <xdr:spPr>
        <a:xfrm>
          <a:off x="7594111" y="63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156108</xdr:rowOff>
    </xdr:from>
    <xdr:to>
      <xdr:col>36</xdr:col>
      <xdr:colOff>165100</xdr:colOff>
      <xdr:row>36</xdr:row>
      <xdr:rowOff>86258</xdr:rowOff>
    </xdr:to>
    <xdr:sp macro="" textlink="">
      <xdr:nvSpPr>
        <xdr:cNvPr id="309" name="フローチャート: 判断 308"/>
        <xdr:cNvSpPr/>
      </xdr:nvSpPr>
      <xdr:spPr>
        <a:xfrm>
          <a:off x="6921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77385</xdr:rowOff>
    </xdr:from>
    <xdr:ext cx="534377" cy="259045"/>
    <xdr:sp macro="" textlink="">
      <xdr:nvSpPr>
        <xdr:cNvPr id="310" name="テキスト ボックス 309"/>
        <xdr:cNvSpPr txBox="1"/>
      </xdr:nvSpPr>
      <xdr:spPr>
        <a:xfrm>
          <a:off x="6705111" y="62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66002</xdr:rowOff>
    </xdr:from>
    <xdr:to>
      <xdr:col>55</xdr:col>
      <xdr:colOff>50800</xdr:colOff>
      <xdr:row>32</xdr:row>
      <xdr:rowOff>167602</xdr:rowOff>
    </xdr:to>
    <xdr:sp macro="" textlink="">
      <xdr:nvSpPr>
        <xdr:cNvPr id="316" name="楕円 315"/>
        <xdr:cNvSpPr/>
      </xdr:nvSpPr>
      <xdr:spPr>
        <a:xfrm>
          <a:off x="10426700" y="5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19029</xdr:rowOff>
    </xdr:from>
    <xdr:ext cx="534377" cy="259045"/>
    <xdr:sp macro="" textlink="">
      <xdr:nvSpPr>
        <xdr:cNvPr id="317" name="補助費等該当値テキスト"/>
        <xdr:cNvSpPr txBox="1"/>
      </xdr:nvSpPr>
      <xdr:spPr>
        <a:xfrm>
          <a:off x="10528300" y="55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78689</xdr:rowOff>
    </xdr:from>
    <xdr:to>
      <xdr:col>50</xdr:col>
      <xdr:colOff>165100</xdr:colOff>
      <xdr:row>33</xdr:row>
      <xdr:rowOff>8839</xdr:rowOff>
    </xdr:to>
    <xdr:sp macro="" textlink="">
      <xdr:nvSpPr>
        <xdr:cNvPr id="318" name="楕円 317"/>
        <xdr:cNvSpPr/>
      </xdr:nvSpPr>
      <xdr:spPr>
        <a:xfrm>
          <a:off x="9588500" y="55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25366</xdr:rowOff>
    </xdr:from>
    <xdr:ext cx="534377" cy="259045"/>
    <xdr:sp macro="" textlink="">
      <xdr:nvSpPr>
        <xdr:cNvPr id="319" name="テキスト ボックス 318"/>
        <xdr:cNvSpPr txBox="1"/>
      </xdr:nvSpPr>
      <xdr:spPr>
        <a:xfrm>
          <a:off x="9372111" y="534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129959</xdr:rowOff>
    </xdr:from>
    <xdr:to>
      <xdr:col>46</xdr:col>
      <xdr:colOff>38100</xdr:colOff>
      <xdr:row>33</xdr:row>
      <xdr:rowOff>60109</xdr:rowOff>
    </xdr:to>
    <xdr:sp macro="" textlink="">
      <xdr:nvSpPr>
        <xdr:cNvPr id="320" name="楕円 319"/>
        <xdr:cNvSpPr/>
      </xdr:nvSpPr>
      <xdr:spPr>
        <a:xfrm>
          <a:off x="8699500" y="56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76636</xdr:rowOff>
    </xdr:from>
    <xdr:ext cx="534377" cy="259045"/>
    <xdr:sp macro="" textlink="">
      <xdr:nvSpPr>
        <xdr:cNvPr id="321" name="テキスト ボックス 320"/>
        <xdr:cNvSpPr txBox="1"/>
      </xdr:nvSpPr>
      <xdr:spPr>
        <a:xfrm>
          <a:off x="8483111" y="53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147663</xdr:rowOff>
    </xdr:from>
    <xdr:to>
      <xdr:col>41</xdr:col>
      <xdr:colOff>101600</xdr:colOff>
      <xdr:row>33</xdr:row>
      <xdr:rowOff>77813</xdr:rowOff>
    </xdr:to>
    <xdr:sp macro="" textlink="">
      <xdr:nvSpPr>
        <xdr:cNvPr id="322" name="楕円 321"/>
        <xdr:cNvSpPr/>
      </xdr:nvSpPr>
      <xdr:spPr>
        <a:xfrm>
          <a:off x="7810500" y="56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94340</xdr:rowOff>
    </xdr:from>
    <xdr:ext cx="534377" cy="259045"/>
    <xdr:sp macro="" textlink="">
      <xdr:nvSpPr>
        <xdr:cNvPr id="323" name="テキスト ボックス 322"/>
        <xdr:cNvSpPr txBox="1"/>
      </xdr:nvSpPr>
      <xdr:spPr>
        <a:xfrm>
          <a:off x="7594111" y="540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51245</xdr:rowOff>
    </xdr:from>
    <xdr:to>
      <xdr:col>36</xdr:col>
      <xdr:colOff>165100</xdr:colOff>
      <xdr:row>30</xdr:row>
      <xdr:rowOff>152845</xdr:rowOff>
    </xdr:to>
    <xdr:sp macro="" textlink="">
      <xdr:nvSpPr>
        <xdr:cNvPr id="324" name="楕円 323"/>
        <xdr:cNvSpPr/>
      </xdr:nvSpPr>
      <xdr:spPr>
        <a:xfrm>
          <a:off x="6921500" y="51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169372</xdr:rowOff>
    </xdr:from>
    <xdr:ext cx="599010" cy="259045"/>
    <xdr:sp macro="" textlink="">
      <xdr:nvSpPr>
        <xdr:cNvPr id="325" name="テキスト ボックス 324"/>
        <xdr:cNvSpPr txBox="1"/>
      </xdr:nvSpPr>
      <xdr:spPr>
        <a:xfrm>
          <a:off x="6672795" y="496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148817</xdr:rowOff>
    </xdr:from>
    <xdr:to>
      <xdr:col>54</xdr:col>
      <xdr:colOff>189865</xdr:colOff>
      <xdr:row>58</xdr:row>
      <xdr:rowOff>160651</xdr:rowOff>
    </xdr:to>
    <xdr:cxnSp macro="">
      <xdr:nvCxnSpPr>
        <xdr:cNvPr id="349" name="直線コネクタ 348"/>
        <xdr:cNvCxnSpPr/>
      </xdr:nvCxnSpPr>
      <xdr:spPr>
        <a:xfrm flipV="1">
          <a:off x="10475595" y="9578567"/>
          <a:ext cx="1270" cy="52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164478</xdr:rowOff>
    </xdr:from>
    <xdr:ext cx="534377" cy="259045"/>
    <xdr:sp macro="" textlink="">
      <xdr:nvSpPr>
        <xdr:cNvPr id="350" name="普通建設事業費最小値テキスト"/>
        <xdr:cNvSpPr txBox="1"/>
      </xdr:nvSpPr>
      <xdr:spPr>
        <a:xfrm>
          <a:off x="10528300" y="101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160651</xdr:rowOff>
    </xdr:from>
    <xdr:to>
      <xdr:col>55</xdr:col>
      <xdr:colOff>88900</xdr:colOff>
      <xdr:row>58</xdr:row>
      <xdr:rowOff>160651</xdr:rowOff>
    </xdr:to>
    <xdr:cxnSp macro="">
      <xdr:nvCxnSpPr>
        <xdr:cNvPr id="351" name="直線コネクタ 350"/>
        <xdr:cNvCxnSpPr/>
      </xdr:nvCxnSpPr>
      <xdr:spPr>
        <a:xfrm>
          <a:off x="10388600" y="1010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95494</xdr:rowOff>
    </xdr:from>
    <xdr:ext cx="599010" cy="259045"/>
    <xdr:sp macro="" textlink="">
      <xdr:nvSpPr>
        <xdr:cNvPr id="352" name="普通建設事業費最大値テキスト"/>
        <xdr:cNvSpPr txBox="1"/>
      </xdr:nvSpPr>
      <xdr:spPr>
        <a:xfrm>
          <a:off x="10528300" y="935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148817</xdr:rowOff>
    </xdr:from>
    <xdr:to>
      <xdr:col>55</xdr:col>
      <xdr:colOff>88900</xdr:colOff>
      <xdr:row>55</xdr:row>
      <xdr:rowOff>148817</xdr:rowOff>
    </xdr:to>
    <xdr:cxnSp macro="">
      <xdr:nvCxnSpPr>
        <xdr:cNvPr id="353" name="直線コネクタ 352"/>
        <xdr:cNvCxnSpPr/>
      </xdr:nvCxnSpPr>
      <xdr:spPr>
        <a:xfrm>
          <a:off x="10388600" y="957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133411</xdr:rowOff>
    </xdr:from>
    <xdr:to>
      <xdr:col>55</xdr:col>
      <xdr:colOff>0</xdr:colOff>
      <xdr:row>55</xdr:row>
      <xdr:rowOff>148817</xdr:rowOff>
    </xdr:to>
    <xdr:cxnSp macro="">
      <xdr:nvCxnSpPr>
        <xdr:cNvPr id="354" name="直線コネクタ 353"/>
        <xdr:cNvCxnSpPr/>
      </xdr:nvCxnSpPr>
      <xdr:spPr>
        <a:xfrm>
          <a:off x="9639300" y="9563161"/>
          <a:ext cx="8382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17143</xdr:rowOff>
    </xdr:from>
    <xdr:ext cx="534377" cy="259045"/>
    <xdr:sp macro="" textlink="">
      <xdr:nvSpPr>
        <xdr:cNvPr id="355" name="普通建設事業費平均値テキスト"/>
        <xdr:cNvSpPr txBox="1"/>
      </xdr:nvSpPr>
      <xdr:spPr>
        <a:xfrm>
          <a:off x="10528300" y="9961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38716</xdr:rowOff>
    </xdr:from>
    <xdr:to>
      <xdr:col>55</xdr:col>
      <xdr:colOff>50800</xdr:colOff>
      <xdr:row>58</xdr:row>
      <xdr:rowOff>140316</xdr:rowOff>
    </xdr:to>
    <xdr:sp macro="" textlink="">
      <xdr:nvSpPr>
        <xdr:cNvPr id="356" name="フローチャート: 判断 355"/>
        <xdr:cNvSpPr/>
      </xdr:nvSpPr>
      <xdr:spPr>
        <a:xfrm>
          <a:off x="10426700" y="99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109561</xdr:rowOff>
    </xdr:from>
    <xdr:to>
      <xdr:col>50</xdr:col>
      <xdr:colOff>114300</xdr:colOff>
      <xdr:row>55</xdr:row>
      <xdr:rowOff>133411</xdr:rowOff>
    </xdr:to>
    <xdr:cxnSp macro="">
      <xdr:nvCxnSpPr>
        <xdr:cNvPr id="357" name="直線コネクタ 356"/>
        <xdr:cNvCxnSpPr/>
      </xdr:nvCxnSpPr>
      <xdr:spPr>
        <a:xfrm>
          <a:off x="8750300" y="9367861"/>
          <a:ext cx="889000" cy="1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76704</xdr:rowOff>
    </xdr:from>
    <xdr:to>
      <xdr:col>50</xdr:col>
      <xdr:colOff>165100</xdr:colOff>
      <xdr:row>59</xdr:row>
      <xdr:rowOff>6854</xdr:rowOff>
    </xdr:to>
    <xdr:sp macro="" textlink="">
      <xdr:nvSpPr>
        <xdr:cNvPr id="358" name="フローチャート: 判断 357"/>
        <xdr:cNvSpPr/>
      </xdr:nvSpPr>
      <xdr:spPr>
        <a:xfrm>
          <a:off x="9588500" y="1002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169431</xdr:rowOff>
    </xdr:from>
    <xdr:ext cx="534377" cy="259045"/>
    <xdr:sp macro="" textlink="">
      <xdr:nvSpPr>
        <xdr:cNvPr id="359" name="テキスト ボックス 358"/>
        <xdr:cNvSpPr txBox="1"/>
      </xdr:nvSpPr>
      <xdr:spPr>
        <a:xfrm>
          <a:off x="9372111" y="101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76755</xdr:rowOff>
    </xdr:from>
    <xdr:to>
      <xdr:col>45</xdr:col>
      <xdr:colOff>177800</xdr:colOff>
      <xdr:row>54</xdr:row>
      <xdr:rowOff>109561</xdr:rowOff>
    </xdr:to>
    <xdr:cxnSp macro="">
      <xdr:nvCxnSpPr>
        <xdr:cNvPr id="360" name="直線コネクタ 359"/>
        <xdr:cNvCxnSpPr/>
      </xdr:nvCxnSpPr>
      <xdr:spPr>
        <a:xfrm>
          <a:off x="7861300" y="9163605"/>
          <a:ext cx="889000" cy="20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65453</xdr:rowOff>
    </xdr:from>
    <xdr:to>
      <xdr:col>46</xdr:col>
      <xdr:colOff>38100</xdr:colOff>
      <xdr:row>58</xdr:row>
      <xdr:rowOff>167053</xdr:rowOff>
    </xdr:to>
    <xdr:sp macro="" textlink="">
      <xdr:nvSpPr>
        <xdr:cNvPr id="361" name="フローチャート: 判断 360"/>
        <xdr:cNvSpPr/>
      </xdr:nvSpPr>
      <xdr:spPr>
        <a:xfrm>
          <a:off x="8699500" y="1000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158180</xdr:rowOff>
    </xdr:from>
    <xdr:ext cx="534377" cy="259045"/>
    <xdr:sp macro="" textlink="">
      <xdr:nvSpPr>
        <xdr:cNvPr id="362" name="テキスト ボックス 361"/>
        <xdr:cNvSpPr txBox="1"/>
      </xdr:nvSpPr>
      <xdr:spPr>
        <a:xfrm>
          <a:off x="8483111" y="101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143405</xdr:rowOff>
    </xdr:from>
    <xdr:to>
      <xdr:col>41</xdr:col>
      <xdr:colOff>50800</xdr:colOff>
      <xdr:row>53</xdr:row>
      <xdr:rowOff>76755</xdr:rowOff>
    </xdr:to>
    <xdr:cxnSp macro="">
      <xdr:nvCxnSpPr>
        <xdr:cNvPr id="363" name="直線コネクタ 362"/>
        <xdr:cNvCxnSpPr/>
      </xdr:nvCxnSpPr>
      <xdr:spPr>
        <a:xfrm>
          <a:off x="6972300" y="8715905"/>
          <a:ext cx="889000" cy="4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44596</xdr:rowOff>
    </xdr:from>
    <xdr:to>
      <xdr:col>41</xdr:col>
      <xdr:colOff>101600</xdr:colOff>
      <xdr:row>58</xdr:row>
      <xdr:rowOff>146196</xdr:rowOff>
    </xdr:to>
    <xdr:sp macro="" textlink="">
      <xdr:nvSpPr>
        <xdr:cNvPr id="364" name="フローチャート: 判断 363"/>
        <xdr:cNvSpPr/>
      </xdr:nvSpPr>
      <xdr:spPr>
        <a:xfrm>
          <a:off x="7810500" y="99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137323</xdr:rowOff>
    </xdr:from>
    <xdr:ext cx="534377" cy="259045"/>
    <xdr:sp macro="" textlink="">
      <xdr:nvSpPr>
        <xdr:cNvPr id="365" name="テキスト ボックス 364"/>
        <xdr:cNvSpPr txBox="1"/>
      </xdr:nvSpPr>
      <xdr:spPr>
        <a:xfrm>
          <a:off x="7594111" y="100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54513</xdr:rowOff>
    </xdr:from>
    <xdr:to>
      <xdr:col>36</xdr:col>
      <xdr:colOff>165100</xdr:colOff>
      <xdr:row>58</xdr:row>
      <xdr:rowOff>156113</xdr:rowOff>
    </xdr:to>
    <xdr:sp macro="" textlink="">
      <xdr:nvSpPr>
        <xdr:cNvPr id="366" name="フローチャート: 判断 365"/>
        <xdr:cNvSpPr/>
      </xdr:nvSpPr>
      <xdr:spPr>
        <a:xfrm>
          <a:off x="69215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147240</xdr:rowOff>
    </xdr:from>
    <xdr:ext cx="534377" cy="259045"/>
    <xdr:sp macro="" textlink="">
      <xdr:nvSpPr>
        <xdr:cNvPr id="367" name="テキスト ボックス 366"/>
        <xdr:cNvSpPr txBox="1"/>
      </xdr:nvSpPr>
      <xdr:spPr>
        <a:xfrm>
          <a:off x="6705111" y="100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98017</xdr:rowOff>
    </xdr:from>
    <xdr:to>
      <xdr:col>55</xdr:col>
      <xdr:colOff>50800</xdr:colOff>
      <xdr:row>56</xdr:row>
      <xdr:rowOff>28167</xdr:rowOff>
    </xdr:to>
    <xdr:sp macro="" textlink="">
      <xdr:nvSpPr>
        <xdr:cNvPr id="373" name="楕円 372"/>
        <xdr:cNvSpPr/>
      </xdr:nvSpPr>
      <xdr:spPr>
        <a:xfrm>
          <a:off x="10426700" y="95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51044</xdr:rowOff>
    </xdr:from>
    <xdr:ext cx="599010" cy="259045"/>
    <xdr:sp macro="" textlink="">
      <xdr:nvSpPr>
        <xdr:cNvPr id="374" name="普通建設事業費該当値テキスト"/>
        <xdr:cNvSpPr txBox="1"/>
      </xdr:nvSpPr>
      <xdr:spPr>
        <a:xfrm>
          <a:off x="10528300" y="94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82611</xdr:rowOff>
    </xdr:from>
    <xdr:to>
      <xdr:col>50</xdr:col>
      <xdr:colOff>165100</xdr:colOff>
      <xdr:row>56</xdr:row>
      <xdr:rowOff>12761</xdr:rowOff>
    </xdr:to>
    <xdr:sp macro="" textlink="">
      <xdr:nvSpPr>
        <xdr:cNvPr id="375" name="楕円 374"/>
        <xdr:cNvSpPr/>
      </xdr:nvSpPr>
      <xdr:spPr>
        <a:xfrm>
          <a:off x="9588500" y="95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29288</xdr:rowOff>
    </xdr:from>
    <xdr:ext cx="599010" cy="259045"/>
    <xdr:sp macro="" textlink="">
      <xdr:nvSpPr>
        <xdr:cNvPr id="376" name="テキスト ボックス 375"/>
        <xdr:cNvSpPr txBox="1"/>
      </xdr:nvSpPr>
      <xdr:spPr>
        <a:xfrm>
          <a:off x="9339795" y="928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58761</xdr:rowOff>
    </xdr:from>
    <xdr:to>
      <xdr:col>46</xdr:col>
      <xdr:colOff>38100</xdr:colOff>
      <xdr:row>54</xdr:row>
      <xdr:rowOff>160361</xdr:rowOff>
    </xdr:to>
    <xdr:sp macro="" textlink="">
      <xdr:nvSpPr>
        <xdr:cNvPr id="377" name="楕円 376"/>
        <xdr:cNvSpPr/>
      </xdr:nvSpPr>
      <xdr:spPr>
        <a:xfrm>
          <a:off x="8699500" y="93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5438</xdr:rowOff>
    </xdr:from>
    <xdr:ext cx="599010" cy="259045"/>
    <xdr:sp macro="" textlink="">
      <xdr:nvSpPr>
        <xdr:cNvPr id="378" name="テキスト ボックス 377"/>
        <xdr:cNvSpPr txBox="1"/>
      </xdr:nvSpPr>
      <xdr:spPr>
        <a:xfrm>
          <a:off x="8450795" y="909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25955</xdr:rowOff>
    </xdr:from>
    <xdr:to>
      <xdr:col>41</xdr:col>
      <xdr:colOff>101600</xdr:colOff>
      <xdr:row>53</xdr:row>
      <xdr:rowOff>127555</xdr:rowOff>
    </xdr:to>
    <xdr:sp macro="" textlink="">
      <xdr:nvSpPr>
        <xdr:cNvPr id="379" name="楕円 378"/>
        <xdr:cNvSpPr/>
      </xdr:nvSpPr>
      <xdr:spPr>
        <a:xfrm>
          <a:off x="7810500" y="91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144082</xdr:rowOff>
    </xdr:from>
    <xdr:ext cx="599010" cy="259045"/>
    <xdr:sp macro="" textlink="">
      <xdr:nvSpPr>
        <xdr:cNvPr id="380" name="テキスト ボックス 379"/>
        <xdr:cNvSpPr txBox="1"/>
      </xdr:nvSpPr>
      <xdr:spPr>
        <a:xfrm>
          <a:off x="7561795" y="88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92605</xdr:rowOff>
    </xdr:from>
    <xdr:to>
      <xdr:col>36</xdr:col>
      <xdr:colOff>165100</xdr:colOff>
      <xdr:row>51</xdr:row>
      <xdr:rowOff>22755</xdr:rowOff>
    </xdr:to>
    <xdr:sp macro="" textlink="">
      <xdr:nvSpPr>
        <xdr:cNvPr id="381" name="楕円 380"/>
        <xdr:cNvSpPr/>
      </xdr:nvSpPr>
      <xdr:spPr>
        <a:xfrm>
          <a:off x="6921500" y="8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39282</xdr:rowOff>
    </xdr:from>
    <xdr:ext cx="599010" cy="259045"/>
    <xdr:sp macro="" textlink="">
      <xdr:nvSpPr>
        <xdr:cNvPr id="382" name="テキスト ボックス 381"/>
        <xdr:cNvSpPr txBox="1"/>
      </xdr:nvSpPr>
      <xdr:spPr>
        <a:xfrm>
          <a:off x="6672795" y="844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129685</xdr:rowOff>
    </xdr:from>
    <xdr:to>
      <xdr:col>54</xdr:col>
      <xdr:colOff>189865</xdr:colOff>
      <xdr:row>78</xdr:row>
      <xdr:rowOff>137418</xdr:rowOff>
    </xdr:to>
    <xdr:cxnSp macro="">
      <xdr:nvCxnSpPr>
        <xdr:cNvPr id="404" name="直線コネクタ 403"/>
        <xdr:cNvCxnSpPr/>
      </xdr:nvCxnSpPr>
      <xdr:spPr>
        <a:xfrm flipV="1">
          <a:off x="10475595" y="12988435"/>
          <a:ext cx="1270" cy="522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141245</xdr:rowOff>
    </xdr:from>
    <xdr:ext cx="378565" cy="259045"/>
    <xdr:sp macro="" textlink="">
      <xdr:nvSpPr>
        <xdr:cNvPr id="405" name="普通建設事業費 （ うち新規整備　）最小値テキスト"/>
        <xdr:cNvSpPr txBox="1"/>
      </xdr:nvSpPr>
      <xdr:spPr>
        <a:xfrm>
          <a:off x="10528300" y="1351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137418</xdr:rowOff>
    </xdr:from>
    <xdr:to>
      <xdr:col>55</xdr:col>
      <xdr:colOff>88900</xdr:colOff>
      <xdr:row>78</xdr:row>
      <xdr:rowOff>137418</xdr:rowOff>
    </xdr:to>
    <xdr:cxnSp macro="">
      <xdr:nvCxnSpPr>
        <xdr:cNvPr id="406" name="直線コネクタ 405"/>
        <xdr:cNvCxnSpPr/>
      </xdr:nvCxnSpPr>
      <xdr:spPr>
        <a:xfrm>
          <a:off x="10388600" y="1351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76362</xdr:rowOff>
    </xdr:from>
    <xdr:ext cx="599010" cy="259045"/>
    <xdr:sp macro="" textlink="">
      <xdr:nvSpPr>
        <xdr:cNvPr id="407" name="普通建設事業費 （ うち新規整備　）最大値テキスト"/>
        <xdr:cNvSpPr txBox="1"/>
      </xdr:nvSpPr>
      <xdr:spPr>
        <a:xfrm>
          <a:off x="10528300" y="1276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129685</xdr:rowOff>
    </xdr:from>
    <xdr:to>
      <xdr:col>55</xdr:col>
      <xdr:colOff>88900</xdr:colOff>
      <xdr:row>75</xdr:row>
      <xdr:rowOff>129685</xdr:rowOff>
    </xdr:to>
    <xdr:cxnSp macro="">
      <xdr:nvCxnSpPr>
        <xdr:cNvPr id="408" name="直線コネクタ 407"/>
        <xdr:cNvCxnSpPr/>
      </xdr:nvCxnSpPr>
      <xdr:spPr>
        <a:xfrm>
          <a:off x="10388600" y="1298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122955</xdr:rowOff>
    </xdr:from>
    <xdr:to>
      <xdr:col>55</xdr:col>
      <xdr:colOff>0</xdr:colOff>
      <xdr:row>75</xdr:row>
      <xdr:rowOff>129685</xdr:rowOff>
    </xdr:to>
    <xdr:cxnSp macro="">
      <xdr:nvCxnSpPr>
        <xdr:cNvPr id="409" name="直線コネクタ 408"/>
        <xdr:cNvCxnSpPr/>
      </xdr:nvCxnSpPr>
      <xdr:spPr>
        <a:xfrm>
          <a:off x="9639300" y="12981705"/>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11926</xdr:rowOff>
    </xdr:from>
    <xdr:ext cx="534377" cy="259045"/>
    <xdr:sp macro="" textlink="">
      <xdr:nvSpPr>
        <xdr:cNvPr id="410" name="普通建設事業費 （ うち新規整備　）平均値テキスト"/>
        <xdr:cNvSpPr txBox="1"/>
      </xdr:nvSpPr>
      <xdr:spPr>
        <a:xfrm>
          <a:off x="10528300" y="1338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33499</xdr:rowOff>
    </xdr:from>
    <xdr:to>
      <xdr:col>55</xdr:col>
      <xdr:colOff>50800</xdr:colOff>
      <xdr:row>78</xdr:row>
      <xdr:rowOff>135099</xdr:rowOff>
    </xdr:to>
    <xdr:sp macro="" textlink="">
      <xdr:nvSpPr>
        <xdr:cNvPr id="411" name="フローチャート: 判断 410"/>
        <xdr:cNvSpPr/>
      </xdr:nvSpPr>
      <xdr:spPr>
        <a:xfrm>
          <a:off x="10426700" y="1340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20238</xdr:rowOff>
    </xdr:from>
    <xdr:to>
      <xdr:col>50</xdr:col>
      <xdr:colOff>114300</xdr:colOff>
      <xdr:row>75</xdr:row>
      <xdr:rowOff>122955</xdr:rowOff>
    </xdr:to>
    <xdr:cxnSp macro="">
      <xdr:nvCxnSpPr>
        <xdr:cNvPr id="412" name="直線コネクタ 411"/>
        <xdr:cNvCxnSpPr/>
      </xdr:nvCxnSpPr>
      <xdr:spPr>
        <a:xfrm>
          <a:off x="8750300" y="12878988"/>
          <a:ext cx="889000" cy="10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59617</xdr:rowOff>
    </xdr:from>
    <xdr:to>
      <xdr:col>50</xdr:col>
      <xdr:colOff>165100</xdr:colOff>
      <xdr:row>78</xdr:row>
      <xdr:rowOff>161217</xdr:rowOff>
    </xdr:to>
    <xdr:sp macro="" textlink="">
      <xdr:nvSpPr>
        <xdr:cNvPr id="413" name="フローチャート: 判断 412"/>
        <xdr:cNvSpPr/>
      </xdr:nvSpPr>
      <xdr:spPr>
        <a:xfrm>
          <a:off x="9588500" y="1343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152344</xdr:rowOff>
    </xdr:from>
    <xdr:ext cx="534377" cy="259045"/>
    <xdr:sp macro="" textlink="">
      <xdr:nvSpPr>
        <xdr:cNvPr id="414" name="テキスト ボックス 413"/>
        <xdr:cNvSpPr txBox="1"/>
      </xdr:nvSpPr>
      <xdr:spPr>
        <a:xfrm>
          <a:off x="9372111" y="135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144375</xdr:rowOff>
    </xdr:from>
    <xdr:to>
      <xdr:col>45</xdr:col>
      <xdr:colOff>177800</xdr:colOff>
      <xdr:row>75</xdr:row>
      <xdr:rowOff>20238</xdr:rowOff>
    </xdr:to>
    <xdr:cxnSp macro="">
      <xdr:nvCxnSpPr>
        <xdr:cNvPr id="415" name="直線コネクタ 414"/>
        <xdr:cNvCxnSpPr/>
      </xdr:nvCxnSpPr>
      <xdr:spPr>
        <a:xfrm>
          <a:off x="7861300" y="12660225"/>
          <a:ext cx="889000" cy="2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65509</xdr:rowOff>
    </xdr:from>
    <xdr:to>
      <xdr:col>46</xdr:col>
      <xdr:colOff>38100</xdr:colOff>
      <xdr:row>78</xdr:row>
      <xdr:rowOff>167109</xdr:rowOff>
    </xdr:to>
    <xdr:sp macro="" textlink="">
      <xdr:nvSpPr>
        <xdr:cNvPr id="416" name="フローチャート: 判断 415"/>
        <xdr:cNvSpPr/>
      </xdr:nvSpPr>
      <xdr:spPr>
        <a:xfrm>
          <a:off x="8699500" y="1343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158236</xdr:rowOff>
    </xdr:from>
    <xdr:ext cx="534377" cy="259045"/>
    <xdr:sp macro="" textlink="">
      <xdr:nvSpPr>
        <xdr:cNvPr id="417" name="テキスト ボックス 416"/>
        <xdr:cNvSpPr txBox="1"/>
      </xdr:nvSpPr>
      <xdr:spPr>
        <a:xfrm>
          <a:off x="8483111" y="135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153526</xdr:rowOff>
    </xdr:from>
    <xdr:to>
      <xdr:col>41</xdr:col>
      <xdr:colOff>50800</xdr:colOff>
      <xdr:row>73</xdr:row>
      <xdr:rowOff>144375</xdr:rowOff>
    </xdr:to>
    <xdr:cxnSp macro="">
      <xdr:nvCxnSpPr>
        <xdr:cNvPr id="418" name="直線コネクタ 417"/>
        <xdr:cNvCxnSpPr/>
      </xdr:nvCxnSpPr>
      <xdr:spPr>
        <a:xfrm>
          <a:off x="6972300" y="12155026"/>
          <a:ext cx="889000" cy="50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36336</xdr:rowOff>
    </xdr:from>
    <xdr:to>
      <xdr:col>41</xdr:col>
      <xdr:colOff>101600</xdr:colOff>
      <xdr:row>78</xdr:row>
      <xdr:rowOff>137936</xdr:rowOff>
    </xdr:to>
    <xdr:sp macro="" textlink="">
      <xdr:nvSpPr>
        <xdr:cNvPr id="419" name="フローチャート: 判断 418"/>
        <xdr:cNvSpPr/>
      </xdr:nvSpPr>
      <xdr:spPr>
        <a:xfrm>
          <a:off x="7810500" y="13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129063</xdr:rowOff>
    </xdr:from>
    <xdr:ext cx="534377" cy="259045"/>
    <xdr:sp macro="" textlink="">
      <xdr:nvSpPr>
        <xdr:cNvPr id="420" name="テキスト ボックス 419"/>
        <xdr:cNvSpPr txBox="1"/>
      </xdr:nvSpPr>
      <xdr:spPr>
        <a:xfrm>
          <a:off x="7594111" y="135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37556</xdr:rowOff>
    </xdr:from>
    <xdr:to>
      <xdr:col>36</xdr:col>
      <xdr:colOff>165100</xdr:colOff>
      <xdr:row>78</xdr:row>
      <xdr:rowOff>139156</xdr:rowOff>
    </xdr:to>
    <xdr:sp macro="" textlink="">
      <xdr:nvSpPr>
        <xdr:cNvPr id="421" name="フローチャート: 判断 420"/>
        <xdr:cNvSpPr/>
      </xdr:nvSpPr>
      <xdr:spPr>
        <a:xfrm>
          <a:off x="69215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130283</xdr:rowOff>
    </xdr:from>
    <xdr:ext cx="534377" cy="259045"/>
    <xdr:sp macro="" textlink="">
      <xdr:nvSpPr>
        <xdr:cNvPr id="422" name="テキスト ボックス 421"/>
        <xdr:cNvSpPr txBox="1"/>
      </xdr:nvSpPr>
      <xdr:spPr>
        <a:xfrm>
          <a:off x="6705111" y="135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78885</xdr:rowOff>
    </xdr:from>
    <xdr:to>
      <xdr:col>55</xdr:col>
      <xdr:colOff>50800</xdr:colOff>
      <xdr:row>76</xdr:row>
      <xdr:rowOff>9035</xdr:rowOff>
    </xdr:to>
    <xdr:sp macro="" textlink="">
      <xdr:nvSpPr>
        <xdr:cNvPr id="428" name="楕円 427"/>
        <xdr:cNvSpPr/>
      </xdr:nvSpPr>
      <xdr:spPr>
        <a:xfrm>
          <a:off x="10426700" y="129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31912</xdr:rowOff>
    </xdr:from>
    <xdr:ext cx="599010" cy="259045"/>
    <xdr:sp macro="" textlink="">
      <xdr:nvSpPr>
        <xdr:cNvPr id="429" name="普通建設事業費 （ うち新規整備　）該当値テキスト"/>
        <xdr:cNvSpPr txBox="1"/>
      </xdr:nvSpPr>
      <xdr:spPr>
        <a:xfrm>
          <a:off x="10528300" y="1289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72155</xdr:rowOff>
    </xdr:from>
    <xdr:to>
      <xdr:col>50</xdr:col>
      <xdr:colOff>165100</xdr:colOff>
      <xdr:row>76</xdr:row>
      <xdr:rowOff>2305</xdr:rowOff>
    </xdr:to>
    <xdr:sp macro="" textlink="">
      <xdr:nvSpPr>
        <xdr:cNvPr id="430" name="楕円 429"/>
        <xdr:cNvSpPr/>
      </xdr:nvSpPr>
      <xdr:spPr>
        <a:xfrm>
          <a:off x="9588500" y="129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18832</xdr:rowOff>
    </xdr:from>
    <xdr:ext cx="599010" cy="259045"/>
    <xdr:sp macro="" textlink="">
      <xdr:nvSpPr>
        <xdr:cNvPr id="431" name="テキスト ボックス 430"/>
        <xdr:cNvSpPr txBox="1"/>
      </xdr:nvSpPr>
      <xdr:spPr>
        <a:xfrm>
          <a:off x="9339795" y="1270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140888</xdr:rowOff>
    </xdr:from>
    <xdr:to>
      <xdr:col>46</xdr:col>
      <xdr:colOff>38100</xdr:colOff>
      <xdr:row>75</xdr:row>
      <xdr:rowOff>71038</xdr:rowOff>
    </xdr:to>
    <xdr:sp macro="" textlink="">
      <xdr:nvSpPr>
        <xdr:cNvPr id="432" name="楕円 431"/>
        <xdr:cNvSpPr/>
      </xdr:nvSpPr>
      <xdr:spPr>
        <a:xfrm>
          <a:off x="8699500" y="12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87565</xdr:rowOff>
    </xdr:from>
    <xdr:ext cx="599010" cy="259045"/>
    <xdr:sp macro="" textlink="">
      <xdr:nvSpPr>
        <xdr:cNvPr id="433" name="テキスト ボックス 432"/>
        <xdr:cNvSpPr txBox="1"/>
      </xdr:nvSpPr>
      <xdr:spPr>
        <a:xfrm>
          <a:off x="8450795" y="1260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93575</xdr:rowOff>
    </xdr:from>
    <xdr:to>
      <xdr:col>41</xdr:col>
      <xdr:colOff>101600</xdr:colOff>
      <xdr:row>74</xdr:row>
      <xdr:rowOff>23725</xdr:rowOff>
    </xdr:to>
    <xdr:sp macro="" textlink="">
      <xdr:nvSpPr>
        <xdr:cNvPr id="434" name="楕円 433"/>
        <xdr:cNvSpPr/>
      </xdr:nvSpPr>
      <xdr:spPr>
        <a:xfrm>
          <a:off x="7810500" y="126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40252</xdr:rowOff>
    </xdr:from>
    <xdr:ext cx="599010" cy="259045"/>
    <xdr:sp macro="" textlink="">
      <xdr:nvSpPr>
        <xdr:cNvPr id="435" name="テキスト ボックス 434"/>
        <xdr:cNvSpPr txBox="1"/>
      </xdr:nvSpPr>
      <xdr:spPr>
        <a:xfrm>
          <a:off x="7561795" y="1238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102726</xdr:rowOff>
    </xdr:from>
    <xdr:to>
      <xdr:col>36</xdr:col>
      <xdr:colOff>165100</xdr:colOff>
      <xdr:row>71</xdr:row>
      <xdr:rowOff>32876</xdr:rowOff>
    </xdr:to>
    <xdr:sp macro="" textlink="">
      <xdr:nvSpPr>
        <xdr:cNvPr id="436" name="楕円 435"/>
        <xdr:cNvSpPr/>
      </xdr:nvSpPr>
      <xdr:spPr>
        <a:xfrm>
          <a:off x="6921500" y="121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49403</xdr:rowOff>
    </xdr:from>
    <xdr:ext cx="599010" cy="259045"/>
    <xdr:sp macro="" textlink="">
      <xdr:nvSpPr>
        <xdr:cNvPr id="437" name="テキスト ボックス 436"/>
        <xdr:cNvSpPr txBox="1"/>
      </xdr:nvSpPr>
      <xdr:spPr>
        <a:xfrm>
          <a:off x="6672795" y="1187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61" name="直線コネクタ 460"/>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2"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3" name="直線コネクタ 462"/>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4"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5" name="直線コネクタ 464"/>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47079</xdr:rowOff>
    </xdr:from>
    <xdr:to>
      <xdr:col>55</xdr:col>
      <xdr:colOff>0</xdr:colOff>
      <xdr:row>96</xdr:row>
      <xdr:rowOff>89427</xdr:rowOff>
    </xdr:to>
    <xdr:cxnSp macro="">
      <xdr:nvCxnSpPr>
        <xdr:cNvPr id="466" name="直線コネクタ 465"/>
        <xdr:cNvCxnSpPr/>
      </xdr:nvCxnSpPr>
      <xdr:spPr>
        <a:xfrm flipV="1">
          <a:off x="9639300" y="16506279"/>
          <a:ext cx="8382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7"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8" name="フローチャート: 判断 467"/>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127412</xdr:rowOff>
    </xdr:from>
    <xdr:to>
      <xdr:col>50</xdr:col>
      <xdr:colOff>114300</xdr:colOff>
      <xdr:row>96</xdr:row>
      <xdr:rowOff>89427</xdr:rowOff>
    </xdr:to>
    <xdr:cxnSp macro="">
      <xdr:nvCxnSpPr>
        <xdr:cNvPr id="469" name="直線コネクタ 468"/>
        <xdr:cNvCxnSpPr/>
      </xdr:nvCxnSpPr>
      <xdr:spPr>
        <a:xfrm>
          <a:off x="8750300" y="16415162"/>
          <a:ext cx="889000" cy="1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70" name="フローチャート: 判断 469"/>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71" name="テキスト ボックス 470"/>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165246</xdr:rowOff>
    </xdr:from>
    <xdr:to>
      <xdr:col>45</xdr:col>
      <xdr:colOff>177800</xdr:colOff>
      <xdr:row>95</xdr:row>
      <xdr:rowOff>127412</xdr:rowOff>
    </xdr:to>
    <xdr:cxnSp macro="">
      <xdr:nvCxnSpPr>
        <xdr:cNvPr id="472" name="直線コネクタ 471"/>
        <xdr:cNvCxnSpPr/>
      </xdr:nvCxnSpPr>
      <xdr:spPr>
        <a:xfrm>
          <a:off x="7861300" y="16110096"/>
          <a:ext cx="889000" cy="30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3" name="フローチャート: 判断 472"/>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4" name="テキスト ボックス 473"/>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165246</xdr:rowOff>
    </xdr:from>
    <xdr:to>
      <xdr:col>41</xdr:col>
      <xdr:colOff>50800</xdr:colOff>
      <xdr:row>99</xdr:row>
      <xdr:rowOff>44450</xdr:rowOff>
    </xdr:to>
    <xdr:cxnSp macro="">
      <xdr:nvCxnSpPr>
        <xdr:cNvPr id="475" name="直線コネクタ 474"/>
        <xdr:cNvCxnSpPr/>
      </xdr:nvCxnSpPr>
      <xdr:spPr>
        <a:xfrm flipV="1">
          <a:off x="6972300" y="16110096"/>
          <a:ext cx="889000" cy="90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6" name="フローチャート: 判断 475"/>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7" name="テキスト ボックス 476"/>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80308</xdr:rowOff>
    </xdr:from>
    <xdr:to>
      <xdr:col>36</xdr:col>
      <xdr:colOff>165100</xdr:colOff>
      <xdr:row>97</xdr:row>
      <xdr:rowOff>10458</xdr:rowOff>
    </xdr:to>
    <xdr:sp macro="" textlink="">
      <xdr:nvSpPr>
        <xdr:cNvPr id="478" name="フローチャート: 判断 477"/>
        <xdr:cNvSpPr/>
      </xdr:nvSpPr>
      <xdr:spPr>
        <a:xfrm>
          <a:off x="6921500" y="165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26985</xdr:rowOff>
    </xdr:from>
    <xdr:ext cx="534377" cy="259045"/>
    <xdr:sp macro="" textlink="">
      <xdr:nvSpPr>
        <xdr:cNvPr id="479" name="テキスト ボックス 478"/>
        <xdr:cNvSpPr txBox="1"/>
      </xdr:nvSpPr>
      <xdr:spPr>
        <a:xfrm>
          <a:off x="6705111" y="163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167729</xdr:rowOff>
    </xdr:from>
    <xdr:to>
      <xdr:col>55</xdr:col>
      <xdr:colOff>50800</xdr:colOff>
      <xdr:row>96</xdr:row>
      <xdr:rowOff>97879</xdr:rowOff>
    </xdr:to>
    <xdr:sp macro="" textlink="">
      <xdr:nvSpPr>
        <xdr:cNvPr id="485" name="楕円 484"/>
        <xdr:cNvSpPr/>
      </xdr:nvSpPr>
      <xdr:spPr>
        <a:xfrm>
          <a:off x="10426700" y="164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146156</xdr:rowOff>
    </xdr:from>
    <xdr:ext cx="534377" cy="259045"/>
    <xdr:sp macro="" textlink="">
      <xdr:nvSpPr>
        <xdr:cNvPr id="486" name="普通建設事業費 （ うち更新整備　）該当値テキスト"/>
        <xdr:cNvSpPr txBox="1"/>
      </xdr:nvSpPr>
      <xdr:spPr>
        <a:xfrm>
          <a:off x="10528300" y="164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38627</xdr:rowOff>
    </xdr:from>
    <xdr:to>
      <xdr:col>50</xdr:col>
      <xdr:colOff>165100</xdr:colOff>
      <xdr:row>96</xdr:row>
      <xdr:rowOff>140227</xdr:rowOff>
    </xdr:to>
    <xdr:sp macro="" textlink="">
      <xdr:nvSpPr>
        <xdr:cNvPr id="487" name="楕円 486"/>
        <xdr:cNvSpPr/>
      </xdr:nvSpPr>
      <xdr:spPr>
        <a:xfrm>
          <a:off x="9588500" y="164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156754</xdr:rowOff>
    </xdr:from>
    <xdr:ext cx="534377" cy="259045"/>
    <xdr:sp macro="" textlink="">
      <xdr:nvSpPr>
        <xdr:cNvPr id="488" name="テキスト ボックス 487"/>
        <xdr:cNvSpPr txBox="1"/>
      </xdr:nvSpPr>
      <xdr:spPr>
        <a:xfrm>
          <a:off x="9372111" y="162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76612</xdr:rowOff>
    </xdr:from>
    <xdr:to>
      <xdr:col>46</xdr:col>
      <xdr:colOff>38100</xdr:colOff>
      <xdr:row>96</xdr:row>
      <xdr:rowOff>6762</xdr:rowOff>
    </xdr:to>
    <xdr:sp macro="" textlink="">
      <xdr:nvSpPr>
        <xdr:cNvPr id="489" name="楕円 488"/>
        <xdr:cNvSpPr/>
      </xdr:nvSpPr>
      <xdr:spPr>
        <a:xfrm>
          <a:off x="8699500" y="1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169339</xdr:rowOff>
    </xdr:from>
    <xdr:ext cx="534377" cy="259045"/>
    <xdr:sp macro="" textlink="">
      <xdr:nvSpPr>
        <xdr:cNvPr id="490" name="テキスト ボックス 489"/>
        <xdr:cNvSpPr txBox="1"/>
      </xdr:nvSpPr>
      <xdr:spPr>
        <a:xfrm>
          <a:off x="8483111" y="164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114446</xdr:rowOff>
    </xdr:from>
    <xdr:to>
      <xdr:col>41</xdr:col>
      <xdr:colOff>101600</xdr:colOff>
      <xdr:row>94</xdr:row>
      <xdr:rowOff>44596</xdr:rowOff>
    </xdr:to>
    <xdr:sp macro="" textlink="">
      <xdr:nvSpPr>
        <xdr:cNvPr id="491" name="楕円 490"/>
        <xdr:cNvSpPr/>
      </xdr:nvSpPr>
      <xdr:spPr>
        <a:xfrm>
          <a:off x="7810500" y="160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61123</xdr:rowOff>
    </xdr:from>
    <xdr:ext cx="534377" cy="259045"/>
    <xdr:sp macro="" textlink="">
      <xdr:nvSpPr>
        <xdr:cNvPr id="492" name="テキスト ボックス 491"/>
        <xdr:cNvSpPr txBox="1"/>
      </xdr:nvSpPr>
      <xdr:spPr>
        <a:xfrm>
          <a:off x="7594111" y="158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93" name="楕円 492"/>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494" name="テキスト ボックス 493"/>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20" name="直線コネクタ 519"/>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3"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4" name="直線コネクタ 523"/>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122675</xdr:rowOff>
    </xdr:from>
    <xdr:to>
      <xdr:col>85</xdr:col>
      <xdr:colOff>127000</xdr:colOff>
      <xdr:row>33</xdr:row>
      <xdr:rowOff>96375</xdr:rowOff>
    </xdr:to>
    <xdr:cxnSp macro="">
      <xdr:nvCxnSpPr>
        <xdr:cNvPr id="525" name="直線コネクタ 524"/>
        <xdr:cNvCxnSpPr/>
      </xdr:nvCxnSpPr>
      <xdr:spPr>
        <a:xfrm flipV="1">
          <a:off x="15481300" y="5266175"/>
          <a:ext cx="8382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125664</xdr:rowOff>
    </xdr:from>
    <xdr:ext cx="469744" cy="259045"/>
    <xdr:sp macro="" textlink="">
      <xdr:nvSpPr>
        <xdr:cNvPr id="526" name="災害復旧事業費平均値テキスト"/>
        <xdr:cNvSpPr txBox="1"/>
      </xdr:nvSpPr>
      <xdr:spPr>
        <a:xfrm>
          <a:off x="16370300" y="664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7" name="フローチャート: 判断 526"/>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96375</xdr:rowOff>
    </xdr:from>
    <xdr:to>
      <xdr:col>81</xdr:col>
      <xdr:colOff>50800</xdr:colOff>
      <xdr:row>34</xdr:row>
      <xdr:rowOff>26717</xdr:rowOff>
    </xdr:to>
    <xdr:cxnSp macro="">
      <xdr:nvCxnSpPr>
        <xdr:cNvPr id="528" name="直線コネクタ 527"/>
        <xdr:cNvCxnSpPr/>
      </xdr:nvCxnSpPr>
      <xdr:spPr>
        <a:xfrm flipV="1">
          <a:off x="14592300" y="5754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9" name="フローチャート: 判断 528"/>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126698</xdr:rowOff>
    </xdr:from>
    <xdr:ext cx="469744" cy="259045"/>
    <xdr:sp macro="" textlink="">
      <xdr:nvSpPr>
        <xdr:cNvPr id="530" name="テキスト ボックス 529"/>
        <xdr:cNvSpPr txBox="1"/>
      </xdr:nvSpPr>
      <xdr:spPr>
        <a:xfrm>
          <a:off x="15246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115000</xdr:rowOff>
    </xdr:from>
    <xdr:to>
      <xdr:col>76</xdr:col>
      <xdr:colOff>114300</xdr:colOff>
      <xdr:row>34</xdr:row>
      <xdr:rowOff>26717</xdr:rowOff>
    </xdr:to>
    <xdr:cxnSp macro="">
      <xdr:nvCxnSpPr>
        <xdr:cNvPr id="531" name="直線コネクタ 530"/>
        <xdr:cNvCxnSpPr/>
      </xdr:nvCxnSpPr>
      <xdr:spPr>
        <a:xfrm>
          <a:off x="13703300" y="5601400"/>
          <a:ext cx="889000" cy="2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2" name="フローチャート: 判断 531"/>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135362</xdr:rowOff>
    </xdr:from>
    <xdr:ext cx="378565" cy="259045"/>
    <xdr:sp macro="" textlink="">
      <xdr:nvSpPr>
        <xdr:cNvPr id="533" name="テキスト ボックス 532"/>
        <xdr:cNvSpPr txBox="1"/>
      </xdr:nvSpPr>
      <xdr:spPr>
        <a:xfrm>
          <a:off x="14403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115000</xdr:rowOff>
    </xdr:from>
    <xdr:to>
      <xdr:col>71</xdr:col>
      <xdr:colOff>177800</xdr:colOff>
      <xdr:row>33</xdr:row>
      <xdr:rowOff>96201</xdr:rowOff>
    </xdr:to>
    <xdr:cxnSp macro="">
      <xdr:nvCxnSpPr>
        <xdr:cNvPr id="534" name="直線コネクタ 533"/>
        <xdr:cNvCxnSpPr/>
      </xdr:nvCxnSpPr>
      <xdr:spPr>
        <a:xfrm flipV="1">
          <a:off x="12814300" y="5601400"/>
          <a:ext cx="889000" cy="15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5" name="フローチャート: 判断 534"/>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91134</xdr:rowOff>
    </xdr:from>
    <xdr:ext cx="469744" cy="259045"/>
    <xdr:sp macro="" textlink="">
      <xdr:nvSpPr>
        <xdr:cNvPr id="536" name="テキスト ボックス 535"/>
        <xdr:cNvSpPr txBox="1"/>
      </xdr:nvSpPr>
      <xdr:spPr>
        <a:xfrm>
          <a:off x="13468428" y="677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39609</xdr:rowOff>
    </xdr:from>
    <xdr:to>
      <xdr:col>67</xdr:col>
      <xdr:colOff>101600</xdr:colOff>
      <xdr:row>39</xdr:row>
      <xdr:rowOff>141209</xdr:rowOff>
    </xdr:to>
    <xdr:sp macro="" textlink="">
      <xdr:nvSpPr>
        <xdr:cNvPr id="537" name="フローチャート: 判断 536"/>
        <xdr:cNvSpPr/>
      </xdr:nvSpPr>
      <xdr:spPr>
        <a:xfrm>
          <a:off x="12763500" y="672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132336</xdr:rowOff>
    </xdr:from>
    <xdr:ext cx="378565" cy="259045"/>
    <xdr:sp macro="" textlink="">
      <xdr:nvSpPr>
        <xdr:cNvPr id="538" name="テキスト ボックス 537"/>
        <xdr:cNvSpPr txBox="1"/>
      </xdr:nvSpPr>
      <xdr:spPr>
        <a:xfrm>
          <a:off x="12625017" y="681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71875</xdr:rowOff>
    </xdr:from>
    <xdr:to>
      <xdr:col>85</xdr:col>
      <xdr:colOff>177800</xdr:colOff>
      <xdr:row>31</xdr:row>
      <xdr:rowOff>2025</xdr:rowOff>
    </xdr:to>
    <xdr:sp macro="" textlink="">
      <xdr:nvSpPr>
        <xdr:cNvPr id="544" name="楕円 543"/>
        <xdr:cNvSpPr/>
      </xdr:nvSpPr>
      <xdr:spPr>
        <a:xfrm>
          <a:off x="16268700" y="52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24902</xdr:rowOff>
    </xdr:from>
    <xdr:ext cx="599010" cy="259045"/>
    <xdr:sp macro="" textlink="">
      <xdr:nvSpPr>
        <xdr:cNvPr id="545" name="災害復旧事業費該当値テキスト"/>
        <xdr:cNvSpPr txBox="1"/>
      </xdr:nvSpPr>
      <xdr:spPr>
        <a:xfrm>
          <a:off x="16370300" y="51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45575</xdr:rowOff>
    </xdr:from>
    <xdr:to>
      <xdr:col>81</xdr:col>
      <xdr:colOff>101600</xdr:colOff>
      <xdr:row>33</xdr:row>
      <xdr:rowOff>147175</xdr:rowOff>
    </xdr:to>
    <xdr:sp macro="" textlink="">
      <xdr:nvSpPr>
        <xdr:cNvPr id="546" name="楕円 545"/>
        <xdr:cNvSpPr/>
      </xdr:nvSpPr>
      <xdr:spPr>
        <a:xfrm>
          <a:off x="15430500" y="5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163702</xdr:rowOff>
    </xdr:from>
    <xdr:ext cx="534377" cy="259045"/>
    <xdr:sp macro="" textlink="">
      <xdr:nvSpPr>
        <xdr:cNvPr id="547" name="テキスト ボックス 546"/>
        <xdr:cNvSpPr txBox="1"/>
      </xdr:nvSpPr>
      <xdr:spPr>
        <a:xfrm>
          <a:off x="15214111" y="54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147367</xdr:rowOff>
    </xdr:from>
    <xdr:to>
      <xdr:col>76</xdr:col>
      <xdr:colOff>165100</xdr:colOff>
      <xdr:row>34</xdr:row>
      <xdr:rowOff>77517</xdr:rowOff>
    </xdr:to>
    <xdr:sp macro="" textlink="">
      <xdr:nvSpPr>
        <xdr:cNvPr id="548" name="楕円 547"/>
        <xdr:cNvSpPr/>
      </xdr:nvSpPr>
      <xdr:spPr>
        <a:xfrm>
          <a:off x="14541500" y="58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94044</xdr:rowOff>
    </xdr:from>
    <xdr:ext cx="534377" cy="259045"/>
    <xdr:sp macro="" textlink="">
      <xdr:nvSpPr>
        <xdr:cNvPr id="549" name="テキスト ボックス 548"/>
        <xdr:cNvSpPr txBox="1"/>
      </xdr:nvSpPr>
      <xdr:spPr>
        <a:xfrm>
          <a:off x="14325111" y="55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64200</xdr:rowOff>
    </xdr:from>
    <xdr:to>
      <xdr:col>72</xdr:col>
      <xdr:colOff>38100</xdr:colOff>
      <xdr:row>32</xdr:row>
      <xdr:rowOff>165800</xdr:rowOff>
    </xdr:to>
    <xdr:sp macro="" textlink="">
      <xdr:nvSpPr>
        <xdr:cNvPr id="550" name="楕円 549"/>
        <xdr:cNvSpPr/>
      </xdr:nvSpPr>
      <xdr:spPr>
        <a:xfrm>
          <a:off x="13652500" y="55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10877</xdr:rowOff>
    </xdr:from>
    <xdr:ext cx="599010" cy="259045"/>
    <xdr:sp macro="" textlink="">
      <xdr:nvSpPr>
        <xdr:cNvPr id="551" name="テキスト ボックス 550"/>
        <xdr:cNvSpPr txBox="1"/>
      </xdr:nvSpPr>
      <xdr:spPr>
        <a:xfrm>
          <a:off x="13403795" y="532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45401</xdr:rowOff>
    </xdr:from>
    <xdr:to>
      <xdr:col>67</xdr:col>
      <xdr:colOff>101600</xdr:colOff>
      <xdr:row>33</xdr:row>
      <xdr:rowOff>147001</xdr:rowOff>
    </xdr:to>
    <xdr:sp macro="" textlink="">
      <xdr:nvSpPr>
        <xdr:cNvPr id="552" name="楕円 551"/>
        <xdr:cNvSpPr/>
      </xdr:nvSpPr>
      <xdr:spPr>
        <a:xfrm>
          <a:off x="12763500" y="57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163528</xdr:rowOff>
    </xdr:from>
    <xdr:ext cx="534377" cy="259045"/>
    <xdr:sp macro="" textlink="">
      <xdr:nvSpPr>
        <xdr:cNvPr id="553" name="テキスト ボックス 552"/>
        <xdr:cNvSpPr txBox="1"/>
      </xdr:nvSpPr>
      <xdr:spPr>
        <a:xfrm>
          <a:off x="12547111" y="54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6521</xdr:rowOff>
    </xdr:from>
    <xdr:to>
      <xdr:col>85</xdr:col>
      <xdr:colOff>126364</xdr:colOff>
      <xdr:row>78</xdr:row>
      <xdr:rowOff>74188</xdr:rowOff>
    </xdr:to>
    <xdr:cxnSp macro="">
      <xdr:nvCxnSpPr>
        <xdr:cNvPr id="626" name="直線コネクタ 625"/>
        <xdr:cNvCxnSpPr/>
      </xdr:nvCxnSpPr>
      <xdr:spPr>
        <a:xfrm flipV="1">
          <a:off x="16317595" y="12350921"/>
          <a:ext cx="1269" cy="109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78015</xdr:rowOff>
    </xdr:from>
    <xdr:ext cx="469744" cy="259045"/>
    <xdr:sp macro="" textlink="">
      <xdr:nvSpPr>
        <xdr:cNvPr id="627" name="公債費最小値テキスト"/>
        <xdr:cNvSpPr txBox="1"/>
      </xdr:nvSpPr>
      <xdr:spPr>
        <a:xfrm>
          <a:off x="16370300" y="134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74188</xdr:rowOff>
    </xdr:from>
    <xdr:to>
      <xdr:col>86</xdr:col>
      <xdr:colOff>25400</xdr:colOff>
      <xdr:row>78</xdr:row>
      <xdr:rowOff>74188</xdr:rowOff>
    </xdr:to>
    <xdr:cxnSp macro="">
      <xdr:nvCxnSpPr>
        <xdr:cNvPr id="628" name="直線コネクタ 627"/>
        <xdr:cNvCxnSpPr/>
      </xdr:nvCxnSpPr>
      <xdr:spPr>
        <a:xfrm>
          <a:off x="16230600" y="1344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124648</xdr:rowOff>
    </xdr:from>
    <xdr:ext cx="534377" cy="259045"/>
    <xdr:sp macro="" textlink="">
      <xdr:nvSpPr>
        <xdr:cNvPr id="629" name="公債費最大値テキスト"/>
        <xdr:cNvSpPr txBox="1"/>
      </xdr:nvSpPr>
      <xdr:spPr>
        <a:xfrm>
          <a:off x="16370300" y="1212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6521</xdr:rowOff>
    </xdr:from>
    <xdr:to>
      <xdr:col>86</xdr:col>
      <xdr:colOff>25400</xdr:colOff>
      <xdr:row>72</xdr:row>
      <xdr:rowOff>6521</xdr:rowOff>
    </xdr:to>
    <xdr:cxnSp macro="">
      <xdr:nvCxnSpPr>
        <xdr:cNvPr id="630" name="直線コネクタ 629"/>
        <xdr:cNvCxnSpPr/>
      </xdr:nvCxnSpPr>
      <xdr:spPr>
        <a:xfrm>
          <a:off x="16230600" y="12350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137605</xdr:rowOff>
    </xdr:from>
    <xdr:to>
      <xdr:col>85</xdr:col>
      <xdr:colOff>127000</xdr:colOff>
      <xdr:row>74</xdr:row>
      <xdr:rowOff>37573</xdr:rowOff>
    </xdr:to>
    <xdr:cxnSp macro="">
      <xdr:nvCxnSpPr>
        <xdr:cNvPr id="631" name="直線コネクタ 630"/>
        <xdr:cNvCxnSpPr/>
      </xdr:nvCxnSpPr>
      <xdr:spPr>
        <a:xfrm flipV="1">
          <a:off x="15481300" y="12653455"/>
          <a:ext cx="838200" cy="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146937</xdr:rowOff>
    </xdr:from>
    <xdr:ext cx="534377" cy="259045"/>
    <xdr:sp macro="" textlink="">
      <xdr:nvSpPr>
        <xdr:cNvPr id="632" name="公債費平均値テキスト"/>
        <xdr:cNvSpPr txBox="1"/>
      </xdr:nvSpPr>
      <xdr:spPr>
        <a:xfrm>
          <a:off x="16370300" y="1283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168510</xdr:rowOff>
    </xdr:from>
    <xdr:to>
      <xdr:col>85</xdr:col>
      <xdr:colOff>177800</xdr:colOff>
      <xdr:row>75</xdr:row>
      <xdr:rowOff>98660</xdr:rowOff>
    </xdr:to>
    <xdr:sp macro="" textlink="">
      <xdr:nvSpPr>
        <xdr:cNvPr id="633" name="フローチャート: 判断 632"/>
        <xdr:cNvSpPr/>
      </xdr:nvSpPr>
      <xdr:spPr>
        <a:xfrm>
          <a:off x="162687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37573</xdr:rowOff>
    </xdr:from>
    <xdr:to>
      <xdr:col>81</xdr:col>
      <xdr:colOff>50800</xdr:colOff>
      <xdr:row>74</xdr:row>
      <xdr:rowOff>128746</xdr:rowOff>
    </xdr:to>
    <xdr:cxnSp macro="">
      <xdr:nvCxnSpPr>
        <xdr:cNvPr id="634" name="直線コネクタ 633"/>
        <xdr:cNvCxnSpPr/>
      </xdr:nvCxnSpPr>
      <xdr:spPr>
        <a:xfrm flipV="1">
          <a:off x="14592300" y="12724873"/>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17043</xdr:rowOff>
    </xdr:from>
    <xdr:to>
      <xdr:col>81</xdr:col>
      <xdr:colOff>101600</xdr:colOff>
      <xdr:row>75</xdr:row>
      <xdr:rowOff>118643</xdr:rowOff>
    </xdr:to>
    <xdr:sp macro="" textlink="">
      <xdr:nvSpPr>
        <xdr:cNvPr id="635" name="フローチャート: 判断 634"/>
        <xdr:cNvSpPr/>
      </xdr:nvSpPr>
      <xdr:spPr>
        <a:xfrm>
          <a:off x="15430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109770</xdr:rowOff>
    </xdr:from>
    <xdr:ext cx="534377" cy="259045"/>
    <xdr:sp macro="" textlink="">
      <xdr:nvSpPr>
        <xdr:cNvPr id="636" name="テキスト ボックス 635"/>
        <xdr:cNvSpPr txBox="1"/>
      </xdr:nvSpPr>
      <xdr:spPr>
        <a:xfrm>
          <a:off x="15214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145700</xdr:rowOff>
    </xdr:from>
    <xdr:to>
      <xdr:col>76</xdr:col>
      <xdr:colOff>114300</xdr:colOff>
      <xdr:row>74</xdr:row>
      <xdr:rowOff>128746</xdr:rowOff>
    </xdr:to>
    <xdr:cxnSp macro="">
      <xdr:nvCxnSpPr>
        <xdr:cNvPr id="637" name="直線コネクタ 636"/>
        <xdr:cNvCxnSpPr/>
      </xdr:nvCxnSpPr>
      <xdr:spPr>
        <a:xfrm>
          <a:off x="13703300" y="12318650"/>
          <a:ext cx="889000" cy="4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3994</xdr:rowOff>
    </xdr:from>
    <xdr:to>
      <xdr:col>76</xdr:col>
      <xdr:colOff>165100</xdr:colOff>
      <xdr:row>75</xdr:row>
      <xdr:rowOff>105594</xdr:rowOff>
    </xdr:to>
    <xdr:sp macro="" textlink="">
      <xdr:nvSpPr>
        <xdr:cNvPr id="638" name="フローチャート: 判断 637"/>
        <xdr:cNvSpPr/>
      </xdr:nvSpPr>
      <xdr:spPr>
        <a:xfrm>
          <a:off x="14541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96721</xdr:rowOff>
    </xdr:from>
    <xdr:ext cx="534377" cy="259045"/>
    <xdr:sp macro="" textlink="">
      <xdr:nvSpPr>
        <xdr:cNvPr id="639" name="テキスト ボックス 638"/>
        <xdr:cNvSpPr txBox="1"/>
      </xdr:nvSpPr>
      <xdr:spPr>
        <a:xfrm>
          <a:off x="14325111" y="129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145700</xdr:rowOff>
    </xdr:from>
    <xdr:to>
      <xdr:col>71</xdr:col>
      <xdr:colOff>177800</xdr:colOff>
      <xdr:row>73</xdr:row>
      <xdr:rowOff>18732</xdr:rowOff>
    </xdr:to>
    <xdr:cxnSp macro="">
      <xdr:nvCxnSpPr>
        <xdr:cNvPr id="640" name="直線コネクタ 639"/>
        <xdr:cNvCxnSpPr/>
      </xdr:nvCxnSpPr>
      <xdr:spPr>
        <a:xfrm flipV="1">
          <a:off x="12814300" y="12318650"/>
          <a:ext cx="889000" cy="2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156128</xdr:rowOff>
    </xdr:from>
    <xdr:to>
      <xdr:col>72</xdr:col>
      <xdr:colOff>38100</xdr:colOff>
      <xdr:row>75</xdr:row>
      <xdr:rowOff>86278</xdr:rowOff>
    </xdr:to>
    <xdr:sp macro="" textlink="">
      <xdr:nvSpPr>
        <xdr:cNvPr id="641" name="フローチャート: 判断 640"/>
        <xdr:cNvSpPr/>
      </xdr:nvSpPr>
      <xdr:spPr>
        <a:xfrm>
          <a:off x="13652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77405</xdr:rowOff>
    </xdr:from>
    <xdr:ext cx="534377" cy="259045"/>
    <xdr:sp macro="" textlink="">
      <xdr:nvSpPr>
        <xdr:cNvPr id="642" name="テキスト ボックス 641"/>
        <xdr:cNvSpPr txBox="1"/>
      </xdr:nvSpPr>
      <xdr:spPr>
        <a:xfrm>
          <a:off x="13436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99301</xdr:rowOff>
    </xdr:from>
    <xdr:to>
      <xdr:col>67</xdr:col>
      <xdr:colOff>101600</xdr:colOff>
      <xdr:row>75</xdr:row>
      <xdr:rowOff>29451</xdr:rowOff>
    </xdr:to>
    <xdr:sp macro="" textlink="">
      <xdr:nvSpPr>
        <xdr:cNvPr id="643" name="フローチャート: 判断 642"/>
        <xdr:cNvSpPr/>
      </xdr:nvSpPr>
      <xdr:spPr>
        <a:xfrm>
          <a:off x="12763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20578</xdr:rowOff>
    </xdr:from>
    <xdr:ext cx="534377" cy="259045"/>
    <xdr:sp macro="" textlink="">
      <xdr:nvSpPr>
        <xdr:cNvPr id="644" name="テキスト ボックス 643"/>
        <xdr:cNvSpPr txBox="1"/>
      </xdr:nvSpPr>
      <xdr:spPr>
        <a:xfrm>
          <a:off x="12547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86805</xdr:rowOff>
    </xdr:from>
    <xdr:to>
      <xdr:col>85</xdr:col>
      <xdr:colOff>177800</xdr:colOff>
      <xdr:row>74</xdr:row>
      <xdr:rowOff>16955</xdr:rowOff>
    </xdr:to>
    <xdr:sp macro="" textlink="">
      <xdr:nvSpPr>
        <xdr:cNvPr id="650" name="楕円 649"/>
        <xdr:cNvSpPr/>
      </xdr:nvSpPr>
      <xdr:spPr>
        <a:xfrm>
          <a:off x="16268700" y="126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109682</xdr:rowOff>
    </xdr:from>
    <xdr:ext cx="534377" cy="259045"/>
    <xdr:sp macro="" textlink="">
      <xdr:nvSpPr>
        <xdr:cNvPr id="651" name="公債費該当値テキスト"/>
        <xdr:cNvSpPr txBox="1"/>
      </xdr:nvSpPr>
      <xdr:spPr>
        <a:xfrm>
          <a:off x="16370300" y="12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158223</xdr:rowOff>
    </xdr:from>
    <xdr:to>
      <xdr:col>81</xdr:col>
      <xdr:colOff>101600</xdr:colOff>
      <xdr:row>74</xdr:row>
      <xdr:rowOff>88373</xdr:rowOff>
    </xdr:to>
    <xdr:sp macro="" textlink="">
      <xdr:nvSpPr>
        <xdr:cNvPr id="652" name="楕円 651"/>
        <xdr:cNvSpPr/>
      </xdr:nvSpPr>
      <xdr:spPr>
        <a:xfrm>
          <a:off x="15430500" y="126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104900</xdr:rowOff>
    </xdr:from>
    <xdr:ext cx="534377" cy="259045"/>
    <xdr:sp macro="" textlink="">
      <xdr:nvSpPr>
        <xdr:cNvPr id="653" name="テキスト ボックス 652"/>
        <xdr:cNvSpPr txBox="1"/>
      </xdr:nvSpPr>
      <xdr:spPr>
        <a:xfrm>
          <a:off x="15214111" y="124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77946</xdr:rowOff>
    </xdr:from>
    <xdr:to>
      <xdr:col>76</xdr:col>
      <xdr:colOff>165100</xdr:colOff>
      <xdr:row>75</xdr:row>
      <xdr:rowOff>8096</xdr:rowOff>
    </xdr:to>
    <xdr:sp macro="" textlink="">
      <xdr:nvSpPr>
        <xdr:cNvPr id="654" name="楕円 653"/>
        <xdr:cNvSpPr/>
      </xdr:nvSpPr>
      <xdr:spPr>
        <a:xfrm>
          <a:off x="14541500" y="12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24623</xdr:rowOff>
    </xdr:from>
    <xdr:ext cx="534377" cy="259045"/>
    <xdr:sp macro="" textlink="">
      <xdr:nvSpPr>
        <xdr:cNvPr id="655" name="テキスト ボックス 654"/>
        <xdr:cNvSpPr txBox="1"/>
      </xdr:nvSpPr>
      <xdr:spPr>
        <a:xfrm>
          <a:off x="14325111" y="125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94900</xdr:rowOff>
    </xdr:from>
    <xdr:to>
      <xdr:col>72</xdr:col>
      <xdr:colOff>38100</xdr:colOff>
      <xdr:row>72</xdr:row>
      <xdr:rowOff>25050</xdr:rowOff>
    </xdr:to>
    <xdr:sp macro="" textlink="">
      <xdr:nvSpPr>
        <xdr:cNvPr id="656" name="楕円 655"/>
        <xdr:cNvSpPr/>
      </xdr:nvSpPr>
      <xdr:spPr>
        <a:xfrm>
          <a:off x="13652500" y="122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41577</xdr:rowOff>
    </xdr:from>
    <xdr:ext cx="534377" cy="259045"/>
    <xdr:sp macro="" textlink="">
      <xdr:nvSpPr>
        <xdr:cNvPr id="657" name="テキスト ボックス 656"/>
        <xdr:cNvSpPr txBox="1"/>
      </xdr:nvSpPr>
      <xdr:spPr>
        <a:xfrm>
          <a:off x="13436111" y="120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139382</xdr:rowOff>
    </xdr:from>
    <xdr:to>
      <xdr:col>67</xdr:col>
      <xdr:colOff>101600</xdr:colOff>
      <xdr:row>73</xdr:row>
      <xdr:rowOff>69532</xdr:rowOff>
    </xdr:to>
    <xdr:sp macro="" textlink="">
      <xdr:nvSpPr>
        <xdr:cNvPr id="658" name="楕円 657"/>
        <xdr:cNvSpPr/>
      </xdr:nvSpPr>
      <xdr:spPr>
        <a:xfrm>
          <a:off x="12763500" y="12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86059</xdr:rowOff>
    </xdr:from>
    <xdr:ext cx="534377" cy="259045"/>
    <xdr:sp macro="" textlink="">
      <xdr:nvSpPr>
        <xdr:cNvPr id="659" name="テキスト ボックス 658"/>
        <xdr:cNvSpPr txBox="1"/>
      </xdr:nvSpPr>
      <xdr:spPr>
        <a:xfrm>
          <a:off x="12547111" y="122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3" name="テキスト ボックス 67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5" name="テキスト ボックス 67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159037</xdr:rowOff>
    </xdr:from>
    <xdr:to>
      <xdr:col>85</xdr:col>
      <xdr:colOff>126364</xdr:colOff>
      <xdr:row>99</xdr:row>
      <xdr:rowOff>94382</xdr:rowOff>
    </xdr:to>
    <xdr:cxnSp macro="">
      <xdr:nvCxnSpPr>
        <xdr:cNvPr id="685" name="直線コネクタ 684"/>
        <xdr:cNvCxnSpPr/>
      </xdr:nvCxnSpPr>
      <xdr:spPr>
        <a:xfrm flipV="1">
          <a:off x="16317595" y="15932437"/>
          <a:ext cx="1269" cy="113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98209</xdr:rowOff>
    </xdr:from>
    <xdr:ext cx="469744" cy="259045"/>
    <xdr:sp macro="" textlink="">
      <xdr:nvSpPr>
        <xdr:cNvPr id="686" name="積立金最小値テキスト"/>
        <xdr:cNvSpPr txBox="1"/>
      </xdr:nvSpPr>
      <xdr:spPr>
        <a:xfrm>
          <a:off x="16370300" y="170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94382</xdr:rowOff>
    </xdr:from>
    <xdr:to>
      <xdr:col>86</xdr:col>
      <xdr:colOff>25400</xdr:colOff>
      <xdr:row>99</xdr:row>
      <xdr:rowOff>94382</xdr:rowOff>
    </xdr:to>
    <xdr:cxnSp macro="">
      <xdr:nvCxnSpPr>
        <xdr:cNvPr id="687" name="直線コネクタ 686"/>
        <xdr:cNvCxnSpPr/>
      </xdr:nvCxnSpPr>
      <xdr:spPr>
        <a:xfrm>
          <a:off x="16230600" y="170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105714</xdr:rowOff>
    </xdr:from>
    <xdr:ext cx="599010" cy="259045"/>
    <xdr:sp macro="" textlink="">
      <xdr:nvSpPr>
        <xdr:cNvPr id="688" name="積立金最大値テキスト"/>
        <xdr:cNvSpPr txBox="1"/>
      </xdr:nvSpPr>
      <xdr:spPr>
        <a:xfrm>
          <a:off x="16370300" y="1570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159037</xdr:rowOff>
    </xdr:from>
    <xdr:to>
      <xdr:col>86</xdr:col>
      <xdr:colOff>25400</xdr:colOff>
      <xdr:row>92</xdr:row>
      <xdr:rowOff>159037</xdr:rowOff>
    </xdr:to>
    <xdr:cxnSp macro="">
      <xdr:nvCxnSpPr>
        <xdr:cNvPr id="689" name="直線コネクタ 688"/>
        <xdr:cNvCxnSpPr/>
      </xdr:nvCxnSpPr>
      <xdr:spPr>
        <a:xfrm>
          <a:off x="16230600" y="1593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127549</xdr:rowOff>
    </xdr:from>
    <xdr:to>
      <xdr:col>85</xdr:col>
      <xdr:colOff>127000</xdr:colOff>
      <xdr:row>92</xdr:row>
      <xdr:rowOff>159037</xdr:rowOff>
    </xdr:to>
    <xdr:cxnSp macro="">
      <xdr:nvCxnSpPr>
        <xdr:cNvPr id="690" name="直線コネクタ 689"/>
        <xdr:cNvCxnSpPr/>
      </xdr:nvCxnSpPr>
      <xdr:spPr>
        <a:xfrm>
          <a:off x="15481300" y="15900949"/>
          <a:ext cx="838200" cy="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123331</xdr:rowOff>
    </xdr:from>
    <xdr:ext cx="534377" cy="259045"/>
    <xdr:sp macro="" textlink="">
      <xdr:nvSpPr>
        <xdr:cNvPr id="691" name="積立金平均値テキスト"/>
        <xdr:cNvSpPr txBox="1"/>
      </xdr:nvSpPr>
      <xdr:spPr>
        <a:xfrm>
          <a:off x="16370300" y="16925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144904</xdr:rowOff>
    </xdr:from>
    <xdr:to>
      <xdr:col>85</xdr:col>
      <xdr:colOff>177800</xdr:colOff>
      <xdr:row>99</xdr:row>
      <xdr:rowOff>75054</xdr:rowOff>
    </xdr:to>
    <xdr:sp macro="" textlink="">
      <xdr:nvSpPr>
        <xdr:cNvPr id="692" name="フローチャート: 判断 691"/>
        <xdr:cNvSpPr/>
      </xdr:nvSpPr>
      <xdr:spPr>
        <a:xfrm>
          <a:off x="16268700" y="1694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127549</xdr:rowOff>
    </xdr:from>
    <xdr:to>
      <xdr:col>81</xdr:col>
      <xdr:colOff>50800</xdr:colOff>
      <xdr:row>94</xdr:row>
      <xdr:rowOff>102357</xdr:rowOff>
    </xdr:to>
    <xdr:cxnSp macro="">
      <xdr:nvCxnSpPr>
        <xdr:cNvPr id="693" name="直線コネクタ 692"/>
        <xdr:cNvCxnSpPr/>
      </xdr:nvCxnSpPr>
      <xdr:spPr>
        <a:xfrm flipV="1">
          <a:off x="14592300" y="15900949"/>
          <a:ext cx="889000" cy="31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99</xdr:row>
      <xdr:rowOff>13694</xdr:rowOff>
    </xdr:from>
    <xdr:to>
      <xdr:col>81</xdr:col>
      <xdr:colOff>101600</xdr:colOff>
      <xdr:row>99</xdr:row>
      <xdr:rowOff>115294</xdr:rowOff>
    </xdr:to>
    <xdr:sp macro="" textlink="">
      <xdr:nvSpPr>
        <xdr:cNvPr id="694" name="フローチャート: 判断 693"/>
        <xdr:cNvSpPr/>
      </xdr:nvSpPr>
      <xdr:spPr>
        <a:xfrm>
          <a:off x="15430500" y="169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106421</xdr:rowOff>
    </xdr:from>
    <xdr:ext cx="534377" cy="259045"/>
    <xdr:sp macro="" textlink="">
      <xdr:nvSpPr>
        <xdr:cNvPr id="695" name="テキスト ボックス 694"/>
        <xdr:cNvSpPr txBox="1"/>
      </xdr:nvSpPr>
      <xdr:spPr>
        <a:xfrm>
          <a:off x="15214111" y="170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102357</xdr:rowOff>
    </xdr:from>
    <xdr:to>
      <xdr:col>76</xdr:col>
      <xdr:colOff>114300</xdr:colOff>
      <xdr:row>94</xdr:row>
      <xdr:rowOff>167808</xdr:rowOff>
    </xdr:to>
    <xdr:cxnSp macro="">
      <xdr:nvCxnSpPr>
        <xdr:cNvPr id="696" name="直線コネクタ 695"/>
        <xdr:cNvCxnSpPr/>
      </xdr:nvCxnSpPr>
      <xdr:spPr>
        <a:xfrm flipV="1">
          <a:off x="13703300" y="16218657"/>
          <a:ext cx="889000" cy="6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9632</xdr:rowOff>
    </xdr:from>
    <xdr:to>
      <xdr:col>76</xdr:col>
      <xdr:colOff>165100</xdr:colOff>
      <xdr:row>99</xdr:row>
      <xdr:rowOff>111232</xdr:rowOff>
    </xdr:to>
    <xdr:sp macro="" textlink="">
      <xdr:nvSpPr>
        <xdr:cNvPr id="697" name="フローチャート: 判断 696"/>
        <xdr:cNvSpPr/>
      </xdr:nvSpPr>
      <xdr:spPr>
        <a:xfrm>
          <a:off x="14541500" y="1698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102359</xdr:rowOff>
    </xdr:from>
    <xdr:ext cx="534377" cy="259045"/>
    <xdr:sp macro="" textlink="">
      <xdr:nvSpPr>
        <xdr:cNvPr id="698" name="テキスト ボックス 697"/>
        <xdr:cNvSpPr txBox="1"/>
      </xdr:nvSpPr>
      <xdr:spPr>
        <a:xfrm>
          <a:off x="14325111" y="1707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34106</xdr:rowOff>
    </xdr:from>
    <xdr:to>
      <xdr:col>71</xdr:col>
      <xdr:colOff>177800</xdr:colOff>
      <xdr:row>94</xdr:row>
      <xdr:rowOff>167808</xdr:rowOff>
    </xdr:to>
    <xdr:cxnSp macro="">
      <xdr:nvCxnSpPr>
        <xdr:cNvPr id="699" name="直線コネクタ 698"/>
        <xdr:cNvCxnSpPr/>
      </xdr:nvCxnSpPr>
      <xdr:spPr>
        <a:xfrm>
          <a:off x="12814300" y="15464606"/>
          <a:ext cx="889000" cy="81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154172</xdr:rowOff>
    </xdr:from>
    <xdr:to>
      <xdr:col>72</xdr:col>
      <xdr:colOff>38100</xdr:colOff>
      <xdr:row>99</xdr:row>
      <xdr:rowOff>84322</xdr:rowOff>
    </xdr:to>
    <xdr:sp macro="" textlink="">
      <xdr:nvSpPr>
        <xdr:cNvPr id="700" name="フローチャート: 判断 699"/>
        <xdr:cNvSpPr/>
      </xdr:nvSpPr>
      <xdr:spPr>
        <a:xfrm>
          <a:off x="13652500" y="169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75449</xdr:rowOff>
    </xdr:from>
    <xdr:ext cx="534377" cy="259045"/>
    <xdr:sp macro="" textlink="">
      <xdr:nvSpPr>
        <xdr:cNvPr id="701" name="テキスト ボックス 700"/>
        <xdr:cNvSpPr txBox="1"/>
      </xdr:nvSpPr>
      <xdr:spPr>
        <a:xfrm>
          <a:off x="13436111" y="1704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4821</xdr:rowOff>
    </xdr:from>
    <xdr:to>
      <xdr:col>67</xdr:col>
      <xdr:colOff>101600</xdr:colOff>
      <xdr:row>99</xdr:row>
      <xdr:rowOff>106421</xdr:rowOff>
    </xdr:to>
    <xdr:sp macro="" textlink="">
      <xdr:nvSpPr>
        <xdr:cNvPr id="702" name="フローチャート: 判断 701"/>
        <xdr:cNvSpPr/>
      </xdr:nvSpPr>
      <xdr:spPr>
        <a:xfrm>
          <a:off x="127635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97548</xdr:rowOff>
    </xdr:from>
    <xdr:ext cx="534377" cy="259045"/>
    <xdr:sp macro="" textlink="">
      <xdr:nvSpPr>
        <xdr:cNvPr id="703" name="テキスト ボックス 702"/>
        <xdr:cNvSpPr txBox="1"/>
      </xdr:nvSpPr>
      <xdr:spPr>
        <a:xfrm>
          <a:off x="12547111" y="170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108237</xdr:rowOff>
    </xdr:from>
    <xdr:to>
      <xdr:col>85</xdr:col>
      <xdr:colOff>177800</xdr:colOff>
      <xdr:row>93</xdr:row>
      <xdr:rowOff>38387</xdr:rowOff>
    </xdr:to>
    <xdr:sp macro="" textlink="">
      <xdr:nvSpPr>
        <xdr:cNvPr id="709" name="楕円 708"/>
        <xdr:cNvSpPr/>
      </xdr:nvSpPr>
      <xdr:spPr>
        <a:xfrm>
          <a:off x="16268700" y="1588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61264</xdr:rowOff>
    </xdr:from>
    <xdr:ext cx="599010" cy="259045"/>
    <xdr:sp macro="" textlink="">
      <xdr:nvSpPr>
        <xdr:cNvPr id="710" name="積立金該当値テキスト"/>
        <xdr:cNvSpPr txBox="1"/>
      </xdr:nvSpPr>
      <xdr:spPr>
        <a:xfrm>
          <a:off x="16370300" y="158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76749</xdr:rowOff>
    </xdr:from>
    <xdr:to>
      <xdr:col>81</xdr:col>
      <xdr:colOff>101600</xdr:colOff>
      <xdr:row>93</xdr:row>
      <xdr:rowOff>6899</xdr:rowOff>
    </xdr:to>
    <xdr:sp macro="" textlink="">
      <xdr:nvSpPr>
        <xdr:cNvPr id="711" name="楕円 710"/>
        <xdr:cNvSpPr/>
      </xdr:nvSpPr>
      <xdr:spPr>
        <a:xfrm>
          <a:off x="15430500" y="1585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23426</xdr:rowOff>
    </xdr:from>
    <xdr:ext cx="599010" cy="259045"/>
    <xdr:sp macro="" textlink="">
      <xdr:nvSpPr>
        <xdr:cNvPr id="712" name="テキスト ボックス 711"/>
        <xdr:cNvSpPr txBox="1"/>
      </xdr:nvSpPr>
      <xdr:spPr>
        <a:xfrm>
          <a:off x="15181795" y="1562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51557</xdr:rowOff>
    </xdr:from>
    <xdr:to>
      <xdr:col>76</xdr:col>
      <xdr:colOff>165100</xdr:colOff>
      <xdr:row>94</xdr:row>
      <xdr:rowOff>153157</xdr:rowOff>
    </xdr:to>
    <xdr:sp macro="" textlink="">
      <xdr:nvSpPr>
        <xdr:cNvPr id="713" name="楕円 712"/>
        <xdr:cNvSpPr/>
      </xdr:nvSpPr>
      <xdr:spPr>
        <a:xfrm>
          <a:off x="14541500" y="161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169684</xdr:rowOff>
    </xdr:from>
    <xdr:ext cx="599010" cy="259045"/>
    <xdr:sp macro="" textlink="">
      <xdr:nvSpPr>
        <xdr:cNvPr id="714" name="テキスト ボックス 713"/>
        <xdr:cNvSpPr txBox="1"/>
      </xdr:nvSpPr>
      <xdr:spPr>
        <a:xfrm>
          <a:off x="14292795" y="1594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117008</xdr:rowOff>
    </xdr:from>
    <xdr:to>
      <xdr:col>72</xdr:col>
      <xdr:colOff>38100</xdr:colOff>
      <xdr:row>95</xdr:row>
      <xdr:rowOff>47158</xdr:rowOff>
    </xdr:to>
    <xdr:sp macro="" textlink="">
      <xdr:nvSpPr>
        <xdr:cNvPr id="715" name="楕円 714"/>
        <xdr:cNvSpPr/>
      </xdr:nvSpPr>
      <xdr:spPr>
        <a:xfrm>
          <a:off x="13652500" y="162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63685</xdr:rowOff>
    </xdr:from>
    <xdr:ext cx="599010" cy="259045"/>
    <xdr:sp macro="" textlink="">
      <xdr:nvSpPr>
        <xdr:cNvPr id="716" name="テキスト ボックス 715"/>
        <xdr:cNvSpPr txBox="1"/>
      </xdr:nvSpPr>
      <xdr:spPr>
        <a:xfrm>
          <a:off x="13403795" y="1600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154756</xdr:rowOff>
    </xdr:from>
    <xdr:to>
      <xdr:col>67</xdr:col>
      <xdr:colOff>101600</xdr:colOff>
      <xdr:row>90</xdr:row>
      <xdr:rowOff>84906</xdr:rowOff>
    </xdr:to>
    <xdr:sp macro="" textlink="">
      <xdr:nvSpPr>
        <xdr:cNvPr id="717" name="楕円 716"/>
        <xdr:cNvSpPr/>
      </xdr:nvSpPr>
      <xdr:spPr>
        <a:xfrm>
          <a:off x="12763500" y="154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101433</xdr:rowOff>
    </xdr:from>
    <xdr:ext cx="599010" cy="259045"/>
    <xdr:sp macro="" textlink="">
      <xdr:nvSpPr>
        <xdr:cNvPr id="718" name="テキスト ボックス 717"/>
        <xdr:cNvSpPr txBox="1"/>
      </xdr:nvSpPr>
      <xdr:spPr>
        <a:xfrm>
          <a:off x="12514795" y="151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42" name="直線コネクタ 741"/>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45"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6" name="直線コネクタ 745"/>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68961</xdr:rowOff>
    </xdr:from>
    <xdr:to>
      <xdr:col>116</xdr:col>
      <xdr:colOff>63500</xdr:colOff>
      <xdr:row>37</xdr:row>
      <xdr:rowOff>83312</xdr:rowOff>
    </xdr:to>
    <xdr:cxnSp macro="">
      <xdr:nvCxnSpPr>
        <xdr:cNvPr id="747" name="直線コネクタ 746"/>
        <xdr:cNvCxnSpPr/>
      </xdr:nvCxnSpPr>
      <xdr:spPr>
        <a:xfrm flipV="1">
          <a:off x="21323300" y="6412611"/>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8"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9" name="フローチャート: 判断 748"/>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83312</xdr:rowOff>
    </xdr:from>
    <xdr:to>
      <xdr:col>111</xdr:col>
      <xdr:colOff>177800</xdr:colOff>
      <xdr:row>37</xdr:row>
      <xdr:rowOff>99822</xdr:rowOff>
    </xdr:to>
    <xdr:cxnSp macro="">
      <xdr:nvCxnSpPr>
        <xdr:cNvPr id="750" name="直線コネクタ 749"/>
        <xdr:cNvCxnSpPr/>
      </xdr:nvCxnSpPr>
      <xdr:spPr>
        <a:xfrm flipV="1">
          <a:off x="20434300" y="6426962"/>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51" name="フローチャート: 判断 750"/>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52" name="テキスト ボックス 751"/>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99822</xdr:rowOff>
    </xdr:from>
    <xdr:to>
      <xdr:col>107</xdr:col>
      <xdr:colOff>50800</xdr:colOff>
      <xdr:row>37</xdr:row>
      <xdr:rowOff>112395</xdr:rowOff>
    </xdr:to>
    <xdr:cxnSp macro="">
      <xdr:nvCxnSpPr>
        <xdr:cNvPr id="753" name="直線コネクタ 752"/>
        <xdr:cNvCxnSpPr/>
      </xdr:nvCxnSpPr>
      <xdr:spPr>
        <a:xfrm flipV="1">
          <a:off x="19545300" y="644347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54" name="フローチャート: 判断 753"/>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55" name="テキスト ボックス 754"/>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112395</xdr:rowOff>
    </xdr:from>
    <xdr:to>
      <xdr:col>102</xdr:col>
      <xdr:colOff>114300</xdr:colOff>
      <xdr:row>37</xdr:row>
      <xdr:rowOff>124587</xdr:rowOff>
    </xdr:to>
    <xdr:cxnSp macro="">
      <xdr:nvCxnSpPr>
        <xdr:cNvPr id="756" name="直線コネクタ 755"/>
        <xdr:cNvCxnSpPr/>
      </xdr:nvCxnSpPr>
      <xdr:spPr>
        <a:xfrm flipV="1">
          <a:off x="18656300" y="645604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7" name="フローチャート: 判断 756"/>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8" name="テキスト ボックス 757"/>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9" name="フローチャート: 判断 758"/>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131843</xdr:rowOff>
    </xdr:from>
    <xdr:ext cx="378565" cy="259045"/>
    <xdr:sp macro="" textlink="">
      <xdr:nvSpPr>
        <xdr:cNvPr id="760" name="テキスト ボックス 759"/>
        <xdr:cNvSpPr txBox="1"/>
      </xdr:nvSpPr>
      <xdr:spPr>
        <a:xfrm>
          <a:off x="18467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18161</xdr:rowOff>
    </xdr:from>
    <xdr:to>
      <xdr:col>116</xdr:col>
      <xdr:colOff>114300</xdr:colOff>
      <xdr:row>37</xdr:row>
      <xdr:rowOff>119761</xdr:rowOff>
    </xdr:to>
    <xdr:sp macro="" textlink="">
      <xdr:nvSpPr>
        <xdr:cNvPr id="766" name="楕円 765"/>
        <xdr:cNvSpPr/>
      </xdr:nvSpPr>
      <xdr:spPr>
        <a:xfrm>
          <a:off x="22110700" y="63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41038</xdr:rowOff>
    </xdr:from>
    <xdr:ext cx="469744" cy="259045"/>
    <xdr:sp macro="" textlink="">
      <xdr:nvSpPr>
        <xdr:cNvPr id="767" name="投資及び出資金該当値テキスト"/>
        <xdr:cNvSpPr txBox="1"/>
      </xdr:nvSpPr>
      <xdr:spPr>
        <a:xfrm>
          <a:off x="22212300"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32512</xdr:rowOff>
    </xdr:from>
    <xdr:to>
      <xdr:col>112</xdr:col>
      <xdr:colOff>38100</xdr:colOff>
      <xdr:row>37</xdr:row>
      <xdr:rowOff>134112</xdr:rowOff>
    </xdr:to>
    <xdr:sp macro="" textlink="">
      <xdr:nvSpPr>
        <xdr:cNvPr id="768" name="楕円 767"/>
        <xdr:cNvSpPr/>
      </xdr:nvSpPr>
      <xdr:spPr>
        <a:xfrm>
          <a:off x="21272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150639</xdr:rowOff>
    </xdr:from>
    <xdr:ext cx="469744" cy="259045"/>
    <xdr:sp macro="" textlink="">
      <xdr:nvSpPr>
        <xdr:cNvPr id="769" name="テキスト ボックス 768"/>
        <xdr:cNvSpPr txBox="1"/>
      </xdr:nvSpPr>
      <xdr:spPr>
        <a:xfrm>
          <a:off x="21088428"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49022</xdr:rowOff>
    </xdr:from>
    <xdr:to>
      <xdr:col>107</xdr:col>
      <xdr:colOff>101600</xdr:colOff>
      <xdr:row>37</xdr:row>
      <xdr:rowOff>150622</xdr:rowOff>
    </xdr:to>
    <xdr:sp macro="" textlink="">
      <xdr:nvSpPr>
        <xdr:cNvPr id="770" name="楕円 769"/>
        <xdr:cNvSpPr/>
      </xdr:nvSpPr>
      <xdr:spPr>
        <a:xfrm>
          <a:off x="20383500" y="63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141749</xdr:rowOff>
    </xdr:from>
    <xdr:ext cx="469744" cy="259045"/>
    <xdr:sp macro="" textlink="">
      <xdr:nvSpPr>
        <xdr:cNvPr id="771" name="テキスト ボックス 770"/>
        <xdr:cNvSpPr txBox="1"/>
      </xdr:nvSpPr>
      <xdr:spPr>
        <a:xfrm>
          <a:off x="20199428" y="648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61595</xdr:rowOff>
    </xdr:from>
    <xdr:to>
      <xdr:col>102</xdr:col>
      <xdr:colOff>165100</xdr:colOff>
      <xdr:row>37</xdr:row>
      <xdr:rowOff>163195</xdr:rowOff>
    </xdr:to>
    <xdr:sp macro="" textlink="">
      <xdr:nvSpPr>
        <xdr:cNvPr id="772" name="楕円 771"/>
        <xdr:cNvSpPr/>
      </xdr:nvSpPr>
      <xdr:spPr>
        <a:xfrm>
          <a:off x="19494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8272</xdr:rowOff>
    </xdr:from>
    <xdr:ext cx="469744" cy="259045"/>
    <xdr:sp macro="" textlink="">
      <xdr:nvSpPr>
        <xdr:cNvPr id="773" name="テキスト ボックス 772"/>
        <xdr:cNvSpPr txBox="1"/>
      </xdr:nvSpPr>
      <xdr:spPr>
        <a:xfrm>
          <a:off x="19310428" y="61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73787</xdr:rowOff>
    </xdr:from>
    <xdr:to>
      <xdr:col>98</xdr:col>
      <xdr:colOff>38100</xdr:colOff>
      <xdr:row>38</xdr:row>
      <xdr:rowOff>3937</xdr:rowOff>
    </xdr:to>
    <xdr:sp macro="" textlink="">
      <xdr:nvSpPr>
        <xdr:cNvPr id="774" name="楕円 773"/>
        <xdr:cNvSpPr/>
      </xdr:nvSpPr>
      <xdr:spPr>
        <a:xfrm>
          <a:off x="18605500" y="6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20464</xdr:rowOff>
    </xdr:from>
    <xdr:ext cx="469744" cy="259045"/>
    <xdr:sp macro="" textlink="">
      <xdr:nvSpPr>
        <xdr:cNvPr id="775" name="テキスト ボックス 774"/>
        <xdr:cNvSpPr txBox="1"/>
      </xdr:nvSpPr>
      <xdr:spPr>
        <a:xfrm>
          <a:off x="18421428"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95" name="直線コネクタ 794"/>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8"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9" name="直線コネクタ 798"/>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42659</xdr:rowOff>
    </xdr:from>
    <xdr:to>
      <xdr:col>116</xdr:col>
      <xdr:colOff>63500</xdr:colOff>
      <xdr:row>56</xdr:row>
      <xdr:rowOff>109925</xdr:rowOff>
    </xdr:to>
    <xdr:cxnSp macro="">
      <xdr:nvCxnSpPr>
        <xdr:cNvPr id="800" name="直線コネクタ 799"/>
        <xdr:cNvCxnSpPr/>
      </xdr:nvCxnSpPr>
      <xdr:spPr>
        <a:xfrm>
          <a:off x="21323300" y="9643859"/>
          <a:ext cx="8382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801"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802" name="フローチャート: 判断 801"/>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39630</xdr:rowOff>
    </xdr:from>
    <xdr:to>
      <xdr:col>111</xdr:col>
      <xdr:colOff>177800</xdr:colOff>
      <xdr:row>56</xdr:row>
      <xdr:rowOff>42659</xdr:rowOff>
    </xdr:to>
    <xdr:cxnSp macro="">
      <xdr:nvCxnSpPr>
        <xdr:cNvPr id="803" name="直線コネクタ 802"/>
        <xdr:cNvCxnSpPr/>
      </xdr:nvCxnSpPr>
      <xdr:spPr>
        <a:xfrm>
          <a:off x="20434300" y="964083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804" name="フローチャート: 判断 803"/>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805" name="テキスト ボックス 804"/>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1969</xdr:rowOff>
    </xdr:from>
    <xdr:to>
      <xdr:col>107</xdr:col>
      <xdr:colOff>50800</xdr:colOff>
      <xdr:row>56</xdr:row>
      <xdr:rowOff>39630</xdr:rowOff>
    </xdr:to>
    <xdr:cxnSp macro="">
      <xdr:nvCxnSpPr>
        <xdr:cNvPr id="806" name="直線コネクタ 805"/>
        <xdr:cNvCxnSpPr/>
      </xdr:nvCxnSpPr>
      <xdr:spPr>
        <a:xfrm>
          <a:off x="19545300" y="9603169"/>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7" name="フローチャート: 判断 806"/>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8" name="テキスト ボックス 807"/>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1969</xdr:rowOff>
    </xdr:from>
    <xdr:to>
      <xdr:col>102</xdr:col>
      <xdr:colOff>114300</xdr:colOff>
      <xdr:row>56</xdr:row>
      <xdr:rowOff>21857</xdr:rowOff>
    </xdr:to>
    <xdr:cxnSp macro="">
      <xdr:nvCxnSpPr>
        <xdr:cNvPr id="809" name="直線コネクタ 808"/>
        <xdr:cNvCxnSpPr/>
      </xdr:nvCxnSpPr>
      <xdr:spPr>
        <a:xfrm flipV="1">
          <a:off x="18656300" y="960316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10" name="フローチャート: 判断 809"/>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11" name="テキスト ボックス 810"/>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89243</xdr:rowOff>
    </xdr:from>
    <xdr:to>
      <xdr:col>98</xdr:col>
      <xdr:colOff>38100</xdr:colOff>
      <xdr:row>56</xdr:row>
      <xdr:rowOff>19393</xdr:rowOff>
    </xdr:to>
    <xdr:sp macro="" textlink="">
      <xdr:nvSpPr>
        <xdr:cNvPr id="812" name="フローチャート: 判断 811"/>
        <xdr:cNvSpPr/>
      </xdr:nvSpPr>
      <xdr:spPr>
        <a:xfrm>
          <a:off x="18605500" y="95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35920</xdr:rowOff>
    </xdr:from>
    <xdr:ext cx="469744" cy="259045"/>
    <xdr:sp macro="" textlink="">
      <xdr:nvSpPr>
        <xdr:cNvPr id="813" name="テキスト ボックス 812"/>
        <xdr:cNvSpPr txBox="1"/>
      </xdr:nvSpPr>
      <xdr:spPr>
        <a:xfrm>
          <a:off x="18421428" y="92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59125</xdr:rowOff>
    </xdr:from>
    <xdr:to>
      <xdr:col>116</xdr:col>
      <xdr:colOff>114300</xdr:colOff>
      <xdr:row>56</xdr:row>
      <xdr:rowOff>160725</xdr:rowOff>
    </xdr:to>
    <xdr:sp macro="" textlink="">
      <xdr:nvSpPr>
        <xdr:cNvPr id="819" name="楕円 818"/>
        <xdr:cNvSpPr/>
      </xdr:nvSpPr>
      <xdr:spPr>
        <a:xfrm>
          <a:off x="22110700" y="96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37552</xdr:rowOff>
    </xdr:from>
    <xdr:ext cx="469744" cy="259045"/>
    <xdr:sp macro="" textlink="">
      <xdr:nvSpPr>
        <xdr:cNvPr id="820" name="貸付金該当値テキスト"/>
        <xdr:cNvSpPr txBox="1"/>
      </xdr:nvSpPr>
      <xdr:spPr>
        <a:xfrm>
          <a:off x="22212300" y="963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163309</xdr:rowOff>
    </xdr:from>
    <xdr:to>
      <xdr:col>112</xdr:col>
      <xdr:colOff>38100</xdr:colOff>
      <xdr:row>56</xdr:row>
      <xdr:rowOff>93459</xdr:rowOff>
    </xdr:to>
    <xdr:sp macro="" textlink="">
      <xdr:nvSpPr>
        <xdr:cNvPr id="821" name="楕円 820"/>
        <xdr:cNvSpPr/>
      </xdr:nvSpPr>
      <xdr:spPr>
        <a:xfrm>
          <a:off x="21272500" y="95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109986</xdr:rowOff>
    </xdr:from>
    <xdr:ext cx="469744" cy="259045"/>
    <xdr:sp macro="" textlink="">
      <xdr:nvSpPr>
        <xdr:cNvPr id="822" name="テキスト ボックス 821"/>
        <xdr:cNvSpPr txBox="1"/>
      </xdr:nvSpPr>
      <xdr:spPr>
        <a:xfrm>
          <a:off x="21088428" y="93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160280</xdr:rowOff>
    </xdr:from>
    <xdr:to>
      <xdr:col>107</xdr:col>
      <xdr:colOff>101600</xdr:colOff>
      <xdr:row>56</xdr:row>
      <xdr:rowOff>90430</xdr:rowOff>
    </xdr:to>
    <xdr:sp macro="" textlink="">
      <xdr:nvSpPr>
        <xdr:cNvPr id="823" name="楕円 822"/>
        <xdr:cNvSpPr/>
      </xdr:nvSpPr>
      <xdr:spPr>
        <a:xfrm>
          <a:off x="20383500" y="9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81557</xdr:rowOff>
    </xdr:from>
    <xdr:ext cx="469744" cy="259045"/>
    <xdr:sp macro="" textlink="">
      <xdr:nvSpPr>
        <xdr:cNvPr id="824" name="テキスト ボックス 823"/>
        <xdr:cNvSpPr txBox="1"/>
      </xdr:nvSpPr>
      <xdr:spPr>
        <a:xfrm>
          <a:off x="20199428" y="9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122619</xdr:rowOff>
    </xdr:from>
    <xdr:to>
      <xdr:col>102</xdr:col>
      <xdr:colOff>165100</xdr:colOff>
      <xdr:row>56</xdr:row>
      <xdr:rowOff>52769</xdr:rowOff>
    </xdr:to>
    <xdr:sp macro="" textlink="">
      <xdr:nvSpPr>
        <xdr:cNvPr id="825" name="楕円 824"/>
        <xdr:cNvSpPr/>
      </xdr:nvSpPr>
      <xdr:spPr>
        <a:xfrm>
          <a:off x="194945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69296</xdr:rowOff>
    </xdr:from>
    <xdr:ext cx="469744" cy="259045"/>
    <xdr:sp macro="" textlink="">
      <xdr:nvSpPr>
        <xdr:cNvPr id="826" name="テキスト ボックス 825"/>
        <xdr:cNvSpPr txBox="1"/>
      </xdr:nvSpPr>
      <xdr:spPr>
        <a:xfrm>
          <a:off x="19310428" y="932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142507</xdr:rowOff>
    </xdr:from>
    <xdr:to>
      <xdr:col>98</xdr:col>
      <xdr:colOff>38100</xdr:colOff>
      <xdr:row>56</xdr:row>
      <xdr:rowOff>72657</xdr:rowOff>
    </xdr:to>
    <xdr:sp macro="" textlink="">
      <xdr:nvSpPr>
        <xdr:cNvPr id="827" name="楕円 826"/>
        <xdr:cNvSpPr/>
      </xdr:nvSpPr>
      <xdr:spPr>
        <a:xfrm>
          <a:off x="18605500" y="95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63784</xdr:rowOff>
    </xdr:from>
    <xdr:ext cx="469744" cy="259045"/>
    <xdr:sp macro="" textlink="">
      <xdr:nvSpPr>
        <xdr:cNvPr id="828" name="テキスト ボックス 827"/>
        <xdr:cNvSpPr txBox="1"/>
      </xdr:nvSpPr>
      <xdr:spPr>
        <a:xfrm>
          <a:off x="18421428" y="96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50" name="直線コネクタ 849"/>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51"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52" name="直線コネクタ 851"/>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53"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54" name="直線コネクタ 853"/>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62397</xdr:rowOff>
    </xdr:from>
    <xdr:to>
      <xdr:col>116</xdr:col>
      <xdr:colOff>63500</xdr:colOff>
      <xdr:row>71</xdr:row>
      <xdr:rowOff>69936</xdr:rowOff>
    </xdr:to>
    <xdr:cxnSp macro="">
      <xdr:nvCxnSpPr>
        <xdr:cNvPr id="855" name="直線コネクタ 854"/>
        <xdr:cNvCxnSpPr/>
      </xdr:nvCxnSpPr>
      <xdr:spPr>
        <a:xfrm flipV="1">
          <a:off x="21323300" y="12235347"/>
          <a:ext cx="8382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24889</xdr:rowOff>
    </xdr:from>
    <xdr:ext cx="534377" cy="259045"/>
    <xdr:sp macro="" textlink="">
      <xdr:nvSpPr>
        <xdr:cNvPr id="856" name="繰出金平均値テキスト"/>
        <xdr:cNvSpPr txBox="1"/>
      </xdr:nvSpPr>
      <xdr:spPr>
        <a:xfrm>
          <a:off x="22212300" y="1322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7" name="フローチャート: 判断 856"/>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69936</xdr:rowOff>
    </xdr:from>
    <xdr:to>
      <xdr:col>111</xdr:col>
      <xdr:colOff>177800</xdr:colOff>
      <xdr:row>74</xdr:row>
      <xdr:rowOff>141716</xdr:rowOff>
    </xdr:to>
    <xdr:cxnSp macro="">
      <xdr:nvCxnSpPr>
        <xdr:cNvPr id="858" name="直線コネクタ 857"/>
        <xdr:cNvCxnSpPr/>
      </xdr:nvCxnSpPr>
      <xdr:spPr>
        <a:xfrm flipV="1">
          <a:off x="20434300" y="12242886"/>
          <a:ext cx="889000" cy="5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9" name="フローチャート: 判断 858"/>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60" name="テキスト ボックス 859"/>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141716</xdr:rowOff>
    </xdr:from>
    <xdr:to>
      <xdr:col>107</xdr:col>
      <xdr:colOff>50800</xdr:colOff>
      <xdr:row>76</xdr:row>
      <xdr:rowOff>88447</xdr:rowOff>
    </xdr:to>
    <xdr:cxnSp macro="">
      <xdr:nvCxnSpPr>
        <xdr:cNvPr id="861" name="直線コネクタ 860"/>
        <xdr:cNvCxnSpPr/>
      </xdr:nvCxnSpPr>
      <xdr:spPr>
        <a:xfrm flipV="1">
          <a:off x="19545300" y="12829016"/>
          <a:ext cx="889000" cy="28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62" name="フローチャート: 判断 861"/>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63" name="テキスト ボックス 862"/>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111052</xdr:rowOff>
    </xdr:from>
    <xdr:to>
      <xdr:col>102</xdr:col>
      <xdr:colOff>114300</xdr:colOff>
      <xdr:row>76</xdr:row>
      <xdr:rowOff>88447</xdr:rowOff>
    </xdr:to>
    <xdr:cxnSp macro="">
      <xdr:nvCxnSpPr>
        <xdr:cNvPr id="864" name="直線コネクタ 863"/>
        <xdr:cNvCxnSpPr/>
      </xdr:nvCxnSpPr>
      <xdr:spPr>
        <a:xfrm>
          <a:off x="18656300" y="12969802"/>
          <a:ext cx="889000" cy="1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65" name="フローチャート: 判断 864"/>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165465</xdr:rowOff>
    </xdr:from>
    <xdr:ext cx="534377" cy="259045"/>
    <xdr:sp macro="" textlink="">
      <xdr:nvSpPr>
        <xdr:cNvPr id="866" name="テキスト ボックス 865"/>
        <xdr:cNvSpPr txBox="1"/>
      </xdr:nvSpPr>
      <xdr:spPr>
        <a:xfrm>
          <a:off x="19278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61491</xdr:rowOff>
    </xdr:from>
    <xdr:to>
      <xdr:col>98</xdr:col>
      <xdr:colOff>38100</xdr:colOff>
      <xdr:row>77</xdr:row>
      <xdr:rowOff>163091</xdr:rowOff>
    </xdr:to>
    <xdr:sp macro="" textlink="">
      <xdr:nvSpPr>
        <xdr:cNvPr id="867" name="フローチャート: 判断 866"/>
        <xdr:cNvSpPr/>
      </xdr:nvSpPr>
      <xdr:spPr>
        <a:xfrm>
          <a:off x="18605500" y="1326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154218</xdr:rowOff>
    </xdr:from>
    <xdr:ext cx="534377" cy="259045"/>
    <xdr:sp macro="" textlink="">
      <xdr:nvSpPr>
        <xdr:cNvPr id="868" name="テキスト ボックス 867"/>
        <xdr:cNvSpPr txBox="1"/>
      </xdr:nvSpPr>
      <xdr:spPr>
        <a:xfrm>
          <a:off x="18389111" y="133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11597</xdr:rowOff>
    </xdr:from>
    <xdr:to>
      <xdr:col>116</xdr:col>
      <xdr:colOff>114300</xdr:colOff>
      <xdr:row>71</xdr:row>
      <xdr:rowOff>113197</xdr:rowOff>
    </xdr:to>
    <xdr:sp macro="" textlink="">
      <xdr:nvSpPr>
        <xdr:cNvPr id="874" name="楕円 873"/>
        <xdr:cNvSpPr/>
      </xdr:nvSpPr>
      <xdr:spPr>
        <a:xfrm>
          <a:off x="22110700" y="1218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136074</xdr:rowOff>
    </xdr:from>
    <xdr:ext cx="599010" cy="259045"/>
    <xdr:sp macro="" textlink="">
      <xdr:nvSpPr>
        <xdr:cNvPr id="875" name="繰出金該当値テキスト"/>
        <xdr:cNvSpPr txBox="1"/>
      </xdr:nvSpPr>
      <xdr:spPr>
        <a:xfrm>
          <a:off x="22212300" y="1213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19136</xdr:rowOff>
    </xdr:from>
    <xdr:to>
      <xdr:col>112</xdr:col>
      <xdr:colOff>38100</xdr:colOff>
      <xdr:row>71</xdr:row>
      <xdr:rowOff>120736</xdr:rowOff>
    </xdr:to>
    <xdr:sp macro="" textlink="">
      <xdr:nvSpPr>
        <xdr:cNvPr id="876" name="楕円 875"/>
        <xdr:cNvSpPr/>
      </xdr:nvSpPr>
      <xdr:spPr>
        <a:xfrm>
          <a:off x="21272500" y="121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137263</xdr:rowOff>
    </xdr:from>
    <xdr:ext cx="599010" cy="259045"/>
    <xdr:sp macro="" textlink="">
      <xdr:nvSpPr>
        <xdr:cNvPr id="877" name="テキスト ボックス 876"/>
        <xdr:cNvSpPr txBox="1"/>
      </xdr:nvSpPr>
      <xdr:spPr>
        <a:xfrm>
          <a:off x="21023795" y="1196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90916</xdr:rowOff>
    </xdr:from>
    <xdr:to>
      <xdr:col>107</xdr:col>
      <xdr:colOff>101600</xdr:colOff>
      <xdr:row>75</xdr:row>
      <xdr:rowOff>21066</xdr:rowOff>
    </xdr:to>
    <xdr:sp macro="" textlink="">
      <xdr:nvSpPr>
        <xdr:cNvPr id="878" name="楕円 877"/>
        <xdr:cNvSpPr/>
      </xdr:nvSpPr>
      <xdr:spPr>
        <a:xfrm>
          <a:off x="20383500" y="127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37593</xdr:rowOff>
    </xdr:from>
    <xdr:ext cx="599010" cy="259045"/>
    <xdr:sp macro="" textlink="">
      <xdr:nvSpPr>
        <xdr:cNvPr id="879" name="テキスト ボックス 878"/>
        <xdr:cNvSpPr txBox="1"/>
      </xdr:nvSpPr>
      <xdr:spPr>
        <a:xfrm>
          <a:off x="20134795" y="1255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37647</xdr:rowOff>
    </xdr:from>
    <xdr:to>
      <xdr:col>102</xdr:col>
      <xdr:colOff>165100</xdr:colOff>
      <xdr:row>76</xdr:row>
      <xdr:rowOff>139247</xdr:rowOff>
    </xdr:to>
    <xdr:sp macro="" textlink="">
      <xdr:nvSpPr>
        <xdr:cNvPr id="880" name="楕円 879"/>
        <xdr:cNvSpPr/>
      </xdr:nvSpPr>
      <xdr:spPr>
        <a:xfrm>
          <a:off x="19494500" y="130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155775</xdr:rowOff>
    </xdr:from>
    <xdr:ext cx="534377" cy="259045"/>
    <xdr:sp macro="" textlink="">
      <xdr:nvSpPr>
        <xdr:cNvPr id="881" name="テキスト ボックス 880"/>
        <xdr:cNvSpPr txBox="1"/>
      </xdr:nvSpPr>
      <xdr:spPr>
        <a:xfrm>
          <a:off x="19278111" y="128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60252</xdr:rowOff>
    </xdr:from>
    <xdr:to>
      <xdr:col>98</xdr:col>
      <xdr:colOff>38100</xdr:colOff>
      <xdr:row>75</xdr:row>
      <xdr:rowOff>161852</xdr:rowOff>
    </xdr:to>
    <xdr:sp macro="" textlink="">
      <xdr:nvSpPr>
        <xdr:cNvPr id="882" name="楕円 881"/>
        <xdr:cNvSpPr/>
      </xdr:nvSpPr>
      <xdr:spPr>
        <a:xfrm>
          <a:off x="18605500" y="1291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6929</xdr:rowOff>
    </xdr:from>
    <xdr:ext cx="599010" cy="259045"/>
    <xdr:sp macro="" textlink="">
      <xdr:nvSpPr>
        <xdr:cNvPr id="883" name="テキスト ボックス 882"/>
        <xdr:cNvSpPr txBox="1"/>
      </xdr:nvSpPr>
      <xdr:spPr>
        <a:xfrm>
          <a:off x="18356795" y="1269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1,481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千円となり、復旧・復興事業の進展に伴い、前年度から約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構成項目毎に見ると、人件費は、住民一人当たり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81,296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にあり、類似団体平均と比較して高い水準にある。これは、震災以降のマンパワー不足を補うため、職員採用数を増加させてきたことが要因で、各種事業が完了していく中で徐々に減少し、類似団体平均に近づいていくものと思われる。最も高い数値を示す普通建設事業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305,214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8,087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いるが、依然として類似団体中の最上位となっている。震災に伴う復旧・復興事業の増加によるものであり、人件費同様、各種事業が完了していく中で徐々に減少し、類似団体平均に近づいていくものと思われる。また、積立金も類似団体平均から大きく突出しているが、これは震災による復旧・復興事業の財源となる復興交付金を一旦基金に積立てし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今後、復旧・復興事業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収束していく中で、公共施設等総合管理計画をはじめとした各種計画に基づき、事業の取捨選択を徹底して行い、事業費の減少に努めていくこととしている。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97790</xdr:rowOff>
    </xdr:from>
    <xdr:to>
      <xdr:col>24</xdr:col>
      <xdr:colOff>63500</xdr:colOff>
      <xdr:row>33</xdr:row>
      <xdr:rowOff>103233</xdr:rowOff>
    </xdr:to>
    <xdr:cxnSp macro="">
      <xdr:nvCxnSpPr>
        <xdr:cNvPr id="63" name="直線コネクタ 62"/>
        <xdr:cNvCxnSpPr/>
      </xdr:nvCxnSpPr>
      <xdr:spPr>
        <a:xfrm>
          <a:off x="3797300" y="575564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97790</xdr:rowOff>
    </xdr:from>
    <xdr:to>
      <xdr:col>19</xdr:col>
      <xdr:colOff>177800</xdr:colOff>
      <xdr:row>33</xdr:row>
      <xdr:rowOff>151130</xdr:rowOff>
    </xdr:to>
    <xdr:cxnSp macro="">
      <xdr:nvCxnSpPr>
        <xdr:cNvPr id="66" name="直線コネクタ 65"/>
        <xdr:cNvCxnSpPr/>
      </xdr:nvCxnSpPr>
      <xdr:spPr>
        <a:xfrm flipV="1">
          <a:off x="2908300" y="5755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34</xdr:row>
      <xdr:rowOff>73297</xdr:rowOff>
    </xdr:to>
    <xdr:cxnSp macro="">
      <xdr:nvCxnSpPr>
        <xdr:cNvPr id="69" name="直線コネクタ 68"/>
        <xdr:cNvCxnSpPr/>
      </xdr:nvCxnSpPr>
      <xdr:spPr>
        <a:xfrm flipV="1">
          <a:off x="2019300" y="5808980"/>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8527</xdr:rowOff>
    </xdr:from>
    <xdr:to>
      <xdr:col>10</xdr:col>
      <xdr:colOff>114300</xdr:colOff>
      <xdr:row>34</xdr:row>
      <xdr:rowOff>73297</xdr:rowOff>
    </xdr:to>
    <xdr:cxnSp macro="">
      <xdr:nvCxnSpPr>
        <xdr:cNvPr id="72" name="直線コネクタ 71"/>
        <xdr:cNvCxnSpPr/>
      </xdr:nvCxnSpPr>
      <xdr:spPr>
        <a:xfrm>
          <a:off x="1130300" y="5666377"/>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93799</xdr:rowOff>
    </xdr:from>
    <xdr:to>
      <xdr:col>6</xdr:col>
      <xdr:colOff>38100</xdr:colOff>
      <xdr:row>32</xdr:row>
      <xdr:rowOff>23949</xdr:rowOff>
    </xdr:to>
    <xdr:sp macro="" textlink="">
      <xdr:nvSpPr>
        <xdr:cNvPr id="75" name="フローチャート: 判断 74"/>
        <xdr:cNvSpPr/>
      </xdr:nvSpPr>
      <xdr:spPr>
        <a:xfrm>
          <a:off x="1079500" y="54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40476</xdr:rowOff>
    </xdr:from>
    <xdr:ext cx="469744" cy="259045"/>
    <xdr:sp macro="" textlink="">
      <xdr:nvSpPr>
        <xdr:cNvPr id="76" name="テキスト ボックス 75"/>
        <xdr:cNvSpPr txBox="1"/>
      </xdr:nvSpPr>
      <xdr:spPr>
        <a:xfrm>
          <a:off x="895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52433</xdr:rowOff>
    </xdr:from>
    <xdr:to>
      <xdr:col>24</xdr:col>
      <xdr:colOff>114300</xdr:colOff>
      <xdr:row>33</xdr:row>
      <xdr:rowOff>154033</xdr:rowOff>
    </xdr:to>
    <xdr:sp macro="" textlink="">
      <xdr:nvSpPr>
        <xdr:cNvPr id="82" name="楕円 81"/>
        <xdr:cNvSpPr/>
      </xdr:nvSpPr>
      <xdr:spPr>
        <a:xfrm>
          <a:off x="45847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75310</xdr:rowOff>
    </xdr:from>
    <xdr:ext cx="469744" cy="259045"/>
    <xdr:sp macro="" textlink="">
      <xdr:nvSpPr>
        <xdr:cNvPr id="83" name="議会費該当値テキスト"/>
        <xdr:cNvSpPr txBox="1"/>
      </xdr:nvSpPr>
      <xdr:spPr>
        <a:xfrm>
          <a:off x="4686300" y="556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46990</xdr:rowOff>
    </xdr:from>
    <xdr:to>
      <xdr:col>20</xdr:col>
      <xdr:colOff>38100</xdr:colOff>
      <xdr:row>33</xdr:row>
      <xdr:rowOff>148590</xdr:rowOff>
    </xdr:to>
    <xdr:sp macro="" textlink="">
      <xdr:nvSpPr>
        <xdr:cNvPr id="84" name="楕円 83"/>
        <xdr:cNvSpPr/>
      </xdr:nvSpPr>
      <xdr:spPr>
        <a:xfrm>
          <a:off x="3746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165117</xdr:rowOff>
    </xdr:from>
    <xdr:ext cx="469744" cy="259045"/>
    <xdr:sp macro="" textlink="">
      <xdr:nvSpPr>
        <xdr:cNvPr id="85" name="テキスト ボックス 84"/>
        <xdr:cNvSpPr txBox="1"/>
      </xdr:nvSpPr>
      <xdr:spPr>
        <a:xfrm>
          <a:off x="3562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100330</xdr:rowOff>
    </xdr:from>
    <xdr:to>
      <xdr:col>15</xdr:col>
      <xdr:colOff>101600</xdr:colOff>
      <xdr:row>34</xdr:row>
      <xdr:rowOff>30480</xdr:rowOff>
    </xdr:to>
    <xdr:sp macro="" textlink="">
      <xdr:nvSpPr>
        <xdr:cNvPr id="86" name="楕円 85"/>
        <xdr:cNvSpPr/>
      </xdr:nvSpPr>
      <xdr:spPr>
        <a:xfrm>
          <a:off x="2857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47007</xdr:rowOff>
    </xdr:from>
    <xdr:ext cx="469744" cy="259045"/>
    <xdr:sp macro="" textlink="">
      <xdr:nvSpPr>
        <xdr:cNvPr id="87" name="テキスト ボックス 86"/>
        <xdr:cNvSpPr txBox="1"/>
      </xdr:nvSpPr>
      <xdr:spPr>
        <a:xfrm>
          <a:off x="2673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22497</xdr:rowOff>
    </xdr:from>
    <xdr:to>
      <xdr:col>10</xdr:col>
      <xdr:colOff>165100</xdr:colOff>
      <xdr:row>34</xdr:row>
      <xdr:rowOff>124097</xdr:rowOff>
    </xdr:to>
    <xdr:sp macro="" textlink="">
      <xdr:nvSpPr>
        <xdr:cNvPr id="88" name="楕円 87"/>
        <xdr:cNvSpPr/>
      </xdr:nvSpPr>
      <xdr:spPr>
        <a:xfrm>
          <a:off x="1968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140624</xdr:rowOff>
    </xdr:from>
    <xdr:ext cx="469744" cy="259045"/>
    <xdr:sp macro="" textlink="">
      <xdr:nvSpPr>
        <xdr:cNvPr id="89" name="テキスト ボックス 88"/>
        <xdr:cNvSpPr txBox="1"/>
      </xdr:nvSpPr>
      <xdr:spPr>
        <a:xfrm>
          <a:off x="1784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129177</xdr:rowOff>
    </xdr:from>
    <xdr:to>
      <xdr:col>6</xdr:col>
      <xdr:colOff>38100</xdr:colOff>
      <xdr:row>33</xdr:row>
      <xdr:rowOff>59327</xdr:rowOff>
    </xdr:to>
    <xdr:sp macro="" textlink="">
      <xdr:nvSpPr>
        <xdr:cNvPr id="90" name="楕円 89"/>
        <xdr:cNvSpPr/>
      </xdr:nvSpPr>
      <xdr:spPr>
        <a:xfrm>
          <a:off x="1079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50454</xdr:rowOff>
    </xdr:from>
    <xdr:ext cx="469744" cy="259045"/>
    <xdr:sp macro="" textlink="">
      <xdr:nvSpPr>
        <xdr:cNvPr id="91" name="テキスト ボックス 90"/>
        <xdr:cNvSpPr txBox="1"/>
      </xdr:nvSpPr>
      <xdr:spPr>
        <a:xfrm>
          <a:off x="895428"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129840</xdr:rowOff>
    </xdr:from>
    <xdr:to>
      <xdr:col>24</xdr:col>
      <xdr:colOff>62865</xdr:colOff>
      <xdr:row>58</xdr:row>
      <xdr:rowOff>75763</xdr:rowOff>
    </xdr:to>
    <xdr:cxnSp macro="">
      <xdr:nvCxnSpPr>
        <xdr:cNvPr id="113" name="直線コネクタ 112"/>
        <xdr:cNvCxnSpPr/>
      </xdr:nvCxnSpPr>
      <xdr:spPr>
        <a:xfrm flipV="1">
          <a:off x="4633595" y="9216690"/>
          <a:ext cx="1270" cy="80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79590</xdr:rowOff>
    </xdr:from>
    <xdr:ext cx="534377" cy="259045"/>
    <xdr:sp macro="" textlink="">
      <xdr:nvSpPr>
        <xdr:cNvPr id="114" name="総務費最小値テキスト"/>
        <xdr:cNvSpPr txBox="1"/>
      </xdr:nvSpPr>
      <xdr:spPr>
        <a:xfrm>
          <a:off x="4686300" y="10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75763</xdr:rowOff>
    </xdr:from>
    <xdr:to>
      <xdr:col>24</xdr:col>
      <xdr:colOff>152400</xdr:colOff>
      <xdr:row>58</xdr:row>
      <xdr:rowOff>75763</xdr:rowOff>
    </xdr:to>
    <xdr:cxnSp macro="">
      <xdr:nvCxnSpPr>
        <xdr:cNvPr id="115" name="直線コネクタ 114"/>
        <xdr:cNvCxnSpPr/>
      </xdr:nvCxnSpPr>
      <xdr:spPr>
        <a:xfrm>
          <a:off x="4546600" y="1001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76517</xdr:rowOff>
    </xdr:from>
    <xdr:ext cx="599010" cy="259045"/>
    <xdr:sp macro="" textlink="">
      <xdr:nvSpPr>
        <xdr:cNvPr id="116" name="総務費最大値テキスト"/>
        <xdr:cNvSpPr txBox="1"/>
      </xdr:nvSpPr>
      <xdr:spPr>
        <a:xfrm>
          <a:off x="4686300" y="899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129840</xdr:rowOff>
    </xdr:from>
    <xdr:to>
      <xdr:col>24</xdr:col>
      <xdr:colOff>152400</xdr:colOff>
      <xdr:row>53</xdr:row>
      <xdr:rowOff>129840</xdr:rowOff>
    </xdr:to>
    <xdr:cxnSp macro="">
      <xdr:nvCxnSpPr>
        <xdr:cNvPr id="117" name="直線コネクタ 116"/>
        <xdr:cNvCxnSpPr/>
      </xdr:nvCxnSpPr>
      <xdr:spPr>
        <a:xfrm>
          <a:off x="4546600" y="9216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111347</xdr:rowOff>
    </xdr:from>
    <xdr:to>
      <xdr:col>24</xdr:col>
      <xdr:colOff>63500</xdr:colOff>
      <xdr:row>53</xdr:row>
      <xdr:rowOff>129840</xdr:rowOff>
    </xdr:to>
    <xdr:cxnSp macro="">
      <xdr:nvCxnSpPr>
        <xdr:cNvPr id="118" name="直線コネクタ 117"/>
        <xdr:cNvCxnSpPr/>
      </xdr:nvCxnSpPr>
      <xdr:spPr>
        <a:xfrm>
          <a:off x="3797300" y="9198197"/>
          <a:ext cx="8382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103535</xdr:rowOff>
    </xdr:from>
    <xdr:ext cx="534377" cy="259045"/>
    <xdr:sp macro="" textlink="">
      <xdr:nvSpPr>
        <xdr:cNvPr id="119" name="総務費平均値テキスト"/>
        <xdr:cNvSpPr txBox="1"/>
      </xdr:nvSpPr>
      <xdr:spPr>
        <a:xfrm>
          <a:off x="4686300" y="987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125108</xdr:rowOff>
    </xdr:from>
    <xdr:to>
      <xdr:col>24</xdr:col>
      <xdr:colOff>114300</xdr:colOff>
      <xdr:row>58</xdr:row>
      <xdr:rowOff>55258</xdr:rowOff>
    </xdr:to>
    <xdr:sp macro="" textlink="">
      <xdr:nvSpPr>
        <xdr:cNvPr id="120" name="フローチャート: 判断 119"/>
        <xdr:cNvSpPr/>
      </xdr:nvSpPr>
      <xdr:spPr>
        <a:xfrm>
          <a:off x="4584700" y="989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111347</xdr:rowOff>
    </xdr:from>
    <xdr:to>
      <xdr:col>19</xdr:col>
      <xdr:colOff>177800</xdr:colOff>
      <xdr:row>54</xdr:row>
      <xdr:rowOff>159920</xdr:rowOff>
    </xdr:to>
    <xdr:cxnSp macro="">
      <xdr:nvCxnSpPr>
        <xdr:cNvPr id="121" name="直線コネクタ 120"/>
        <xdr:cNvCxnSpPr/>
      </xdr:nvCxnSpPr>
      <xdr:spPr>
        <a:xfrm flipV="1">
          <a:off x="2908300" y="9198197"/>
          <a:ext cx="889000" cy="22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161725</xdr:rowOff>
    </xdr:from>
    <xdr:to>
      <xdr:col>20</xdr:col>
      <xdr:colOff>38100</xdr:colOff>
      <xdr:row>58</xdr:row>
      <xdr:rowOff>91875</xdr:rowOff>
    </xdr:to>
    <xdr:sp macro="" textlink="">
      <xdr:nvSpPr>
        <xdr:cNvPr id="122" name="フローチャート: 判断 121"/>
        <xdr:cNvSpPr/>
      </xdr:nvSpPr>
      <xdr:spPr>
        <a:xfrm>
          <a:off x="3746500" y="993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83002</xdr:rowOff>
    </xdr:from>
    <xdr:ext cx="534377" cy="259045"/>
    <xdr:sp macro="" textlink="">
      <xdr:nvSpPr>
        <xdr:cNvPr id="123" name="テキスト ボックス 122"/>
        <xdr:cNvSpPr txBox="1"/>
      </xdr:nvSpPr>
      <xdr:spPr>
        <a:xfrm>
          <a:off x="3530111" y="1002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159920</xdr:rowOff>
    </xdr:from>
    <xdr:to>
      <xdr:col>15</xdr:col>
      <xdr:colOff>50800</xdr:colOff>
      <xdr:row>55</xdr:row>
      <xdr:rowOff>22286</xdr:rowOff>
    </xdr:to>
    <xdr:cxnSp macro="">
      <xdr:nvCxnSpPr>
        <xdr:cNvPr id="124" name="直線コネクタ 123"/>
        <xdr:cNvCxnSpPr/>
      </xdr:nvCxnSpPr>
      <xdr:spPr>
        <a:xfrm flipV="1">
          <a:off x="2019300" y="9418220"/>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154353</xdr:rowOff>
    </xdr:from>
    <xdr:to>
      <xdr:col>15</xdr:col>
      <xdr:colOff>101600</xdr:colOff>
      <xdr:row>58</xdr:row>
      <xdr:rowOff>84503</xdr:rowOff>
    </xdr:to>
    <xdr:sp macro="" textlink="">
      <xdr:nvSpPr>
        <xdr:cNvPr id="125" name="フローチャート: 判断 124"/>
        <xdr:cNvSpPr/>
      </xdr:nvSpPr>
      <xdr:spPr>
        <a:xfrm>
          <a:off x="2857500" y="992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75630</xdr:rowOff>
    </xdr:from>
    <xdr:ext cx="534377" cy="259045"/>
    <xdr:sp macro="" textlink="">
      <xdr:nvSpPr>
        <xdr:cNvPr id="126" name="テキスト ボックス 125"/>
        <xdr:cNvSpPr txBox="1"/>
      </xdr:nvSpPr>
      <xdr:spPr>
        <a:xfrm>
          <a:off x="2641111" y="1001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95414</xdr:rowOff>
    </xdr:from>
    <xdr:to>
      <xdr:col>10</xdr:col>
      <xdr:colOff>114300</xdr:colOff>
      <xdr:row>55</xdr:row>
      <xdr:rowOff>22286</xdr:rowOff>
    </xdr:to>
    <xdr:cxnSp macro="">
      <xdr:nvCxnSpPr>
        <xdr:cNvPr id="127" name="直線コネクタ 126"/>
        <xdr:cNvCxnSpPr/>
      </xdr:nvCxnSpPr>
      <xdr:spPr>
        <a:xfrm>
          <a:off x="1130300" y="8839364"/>
          <a:ext cx="889000" cy="6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139526</xdr:rowOff>
    </xdr:from>
    <xdr:to>
      <xdr:col>10</xdr:col>
      <xdr:colOff>165100</xdr:colOff>
      <xdr:row>58</xdr:row>
      <xdr:rowOff>69676</xdr:rowOff>
    </xdr:to>
    <xdr:sp macro="" textlink="">
      <xdr:nvSpPr>
        <xdr:cNvPr id="128" name="フローチャート: 判断 127"/>
        <xdr:cNvSpPr/>
      </xdr:nvSpPr>
      <xdr:spPr>
        <a:xfrm>
          <a:off x="1968500" y="99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60803</xdr:rowOff>
    </xdr:from>
    <xdr:ext cx="534377" cy="259045"/>
    <xdr:sp macro="" textlink="">
      <xdr:nvSpPr>
        <xdr:cNvPr id="129" name="テキスト ボックス 128"/>
        <xdr:cNvSpPr txBox="1"/>
      </xdr:nvSpPr>
      <xdr:spPr>
        <a:xfrm>
          <a:off x="1752111" y="100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140989</xdr:rowOff>
    </xdr:from>
    <xdr:to>
      <xdr:col>6</xdr:col>
      <xdr:colOff>38100</xdr:colOff>
      <xdr:row>58</xdr:row>
      <xdr:rowOff>71139</xdr:rowOff>
    </xdr:to>
    <xdr:sp macro="" textlink="">
      <xdr:nvSpPr>
        <xdr:cNvPr id="130" name="フローチャート: 判断 129"/>
        <xdr:cNvSpPr/>
      </xdr:nvSpPr>
      <xdr:spPr>
        <a:xfrm>
          <a:off x="10795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62266</xdr:rowOff>
    </xdr:from>
    <xdr:ext cx="534377" cy="259045"/>
    <xdr:sp macro="" textlink="">
      <xdr:nvSpPr>
        <xdr:cNvPr id="131" name="テキスト ボックス 130"/>
        <xdr:cNvSpPr txBox="1"/>
      </xdr:nvSpPr>
      <xdr:spPr>
        <a:xfrm>
          <a:off x="863111" y="100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79040</xdr:rowOff>
    </xdr:from>
    <xdr:to>
      <xdr:col>24</xdr:col>
      <xdr:colOff>114300</xdr:colOff>
      <xdr:row>54</xdr:row>
      <xdr:rowOff>9190</xdr:rowOff>
    </xdr:to>
    <xdr:sp macro="" textlink="">
      <xdr:nvSpPr>
        <xdr:cNvPr id="137" name="楕円 136"/>
        <xdr:cNvSpPr/>
      </xdr:nvSpPr>
      <xdr:spPr>
        <a:xfrm>
          <a:off x="4584700" y="91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32067</xdr:rowOff>
    </xdr:from>
    <xdr:ext cx="599010" cy="259045"/>
    <xdr:sp macro="" textlink="">
      <xdr:nvSpPr>
        <xdr:cNvPr id="138" name="総務費該当値テキスト"/>
        <xdr:cNvSpPr txBox="1"/>
      </xdr:nvSpPr>
      <xdr:spPr>
        <a:xfrm>
          <a:off x="4686300" y="91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60547</xdr:rowOff>
    </xdr:from>
    <xdr:to>
      <xdr:col>20</xdr:col>
      <xdr:colOff>38100</xdr:colOff>
      <xdr:row>53</xdr:row>
      <xdr:rowOff>162147</xdr:rowOff>
    </xdr:to>
    <xdr:sp macro="" textlink="">
      <xdr:nvSpPr>
        <xdr:cNvPr id="139" name="楕円 138"/>
        <xdr:cNvSpPr/>
      </xdr:nvSpPr>
      <xdr:spPr>
        <a:xfrm>
          <a:off x="3746500" y="91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7224</xdr:rowOff>
    </xdr:from>
    <xdr:ext cx="599010" cy="259045"/>
    <xdr:sp macro="" textlink="">
      <xdr:nvSpPr>
        <xdr:cNvPr id="140" name="テキスト ボックス 139"/>
        <xdr:cNvSpPr txBox="1"/>
      </xdr:nvSpPr>
      <xdr:spPr>
        <a:xfrm>
          <a:off x="3497795" y="892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109120</xdr:rowOff>
    </xdr:from>
    <xdr:to>
      <xdr:col>15</xdr:col>
      <xdr:colOff>101600</xdr:colOff>
      <xdr:row>55</xdr:row>
      <xdr:rowOff>39270</xdr:rowOff>
    </xdr:to>
    <xdr:sp macro="" textlink="">
      <xdr:nvSpPr>
        <xdr:cNvPr id="141" name="楕円 140"/>
        <xdr:cNvSpPr/>
      </xdr:nvSpPr>
      <xdr:spPr>
        <a:xfrm>
          <a:off x="2857500" y="93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55797</xdr:rowOff>
    </xdr:from>
    <xdr:ext cx="599010" cy="259045"/>
    <xdr:sp macro="" textlink="">
      <xdr:nvSpPr>
        <xdr:cNvPr id="142" name="テキスト ボックス 141"/>
        <xdr:cNvSpPr txBox="1"/>
      </xdr:nvSpPr>
      <xdr:spPr>
        <a:xfrm>
          <a:off x="2608795" y="914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142936</xdr:rowOff>
    </xdr:from>
    <xdr:to>
      <xdr:col>10</xdr:col>
      <xdr:colOff>165100</xdr:colOff>
      <xdr:row>55</xdr:row>
      <xdr:rowOff>73086</xdr:rowOff>
    </xdr:to>
    <xdr:sp macro="" textlink="">
      <xdr:nvSpPr>
        <xdr:cNvPr id="143" name="楕円 142"/>
        <xdr:cNvSpPr/>
      </xdr:nvSpPr>
      <xdr:spPr>
        <a:xfrm>
          <a:off x="1968500" y="94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89613</xdr:rowOff>
    </xdr:from>
    <xdr:ext cx="599010" cy="259045"/>
    <xdr:sp macro="" textlink="">
      <xdr:nvSpPr>
        <xdr:cNvPr id="144" name="テキスト ボックス 143"/>
        <xdr:cNvSpPr txBox="1"/>
      </xdr:nvSpPr>
      <xdr:spPr>
        <a:xfrm>
          <a:off x="1719795" y="917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44614</xdr:rowOff>
    </xdr:from>
    <xdr:to>
      <xdr:col>6</xdr:col>
      <xdr:colOff>38100</xdr:colOff>
      <xdr:row>51</xdr:row>
      <xdr:rowOff>146214</xdr:rowOff>
    </xdr:to>
    <xdr:sp macro="" textlink="">
      <xdr:nvSpPr>
        <xdr:cNvPr id="145" name="楕円 144"/>
        <xdr:cNvSpPr/>
      </xdr:nvSpPr>
      <xdr:spPr>
        <a:xfrm>
          <a:off x="1079500" y="87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162741</xdr:rowOff>
    </xdr:from>
    <xdr:ext cx="599010" cy="259045"/>
    <xdr:sp macro="" textlink="">
      <xdr:nvSpPr>
        <xdr:cNvPr id="146" name="テキスト ボックス 145"/>
        <xdr:cNvSpPr txBox="1"/>
      </xdr:nvSpPr>
      <xdr:spPr>
        <a:xfrm>
          <a:off x="830795" y="856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85865</xdr:rowOff>
    </xdr:from>
    <xdr:to>
      <xdr:col>24</xdr:col>
      <xdr:colOff>62865</xdr:colOff>
      <xdr:row>78</xdr:row>
      <xdr:rowOff>66825</xdr:rowOff>
    </xdr:to>
    <xdr:cxnSp macro="">
      <xdr:nvCxnSpPr>
        <xdr:cNvPr id="173" name="直線コネクタ 172"/>
        <xdr:cNvCxnSpPr/>
      </xdr:nvCxnSpPr>
      <xdr:spPr>
        <a:xfrm flipV="1">
          <a:off x="4633595" y="12258815"/>
          <a:ext cx="1270" cy="118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70652</xdr:rowOff>
    </xdr:from>
    <xdr:ext cx="599010" cy="259045"/>
    <xdr:sp macro="" textlink="">
      <xdr:nvSpPr>
        <xdr:cNvPr id="174" name="民生費最小値テキスト"/>
        <xdr:cNvSpPr txBox="1"/>
      </xdr:nvSpPr>
      <xdr:spPr>
        <a:xfrm>
          <a:off x="4686300" y="134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66825</xdr:rowOff>
    </xdr:from>
    <xdr:to>
      <xdr:col>24</xdr:col>
      <xdr:colOff>152400</xdr:colOff>
      <xdr:row>78</xdr:row>
      <xdr:rowOff>66825</xdr:rowOff>
    </xdr:to>
    <xdr:cxnSp macro="">
      <xdr:nvCxnSpPr>
        <xdr:cNvPr id="175" name="直線コネクタ 174"/>
        <xdr:cNvCxnSpPr/>
      </xdr:nvCxnSpPr>
      <xdr:spPr>
        <a:xfrm>
          <a:off x="4546600" y="134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32542</xdr:rowOff>
    </xdr:from>
    <xdr:ext cx="599010" cy="259045"/>
    <xdr:sp macro="" textlink="">
      <xdr:nvSpPr>
        <xdr:cNvPr id="176" name="民生費最大値テキスト"/>
        <xdr:cNvSpPr txBox="1"/>
      </xdr:nvSpPr>
      <xdr:spPr>
        <a:xfrm>
          <a:off x="4686300" y="120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85865</xdr:rowOff>
    </xdr:from>
    <xdr:to>
      <xdr:col>24</xdr:col>
      <xdr:colOff>152400</xdr:colOff>
      <xdr:row>71</xdr:row>
      <xdr:rowOff>85865</xdr:rowOff>
    </xdr:to>
    <xdr:cxnSp macro="">
      <xdr:nvCxnSpPr>
        <xdr:cNvPr id="177" name="直線コネクタ 176"/>
        <xdr:cNvCxnSpPr/>
      </xdr:nvCxnSpPr>
      <xdr:spPr>
        <a:xfrm>
          <a:off x="4546600" y="122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85865</xdr:rowOff>
    </xdr:from>
    <xdr:to>
      <xdr:col>24</xdr:col>
      <xdr:colOff>63500</xdr:colOff>
      <xdr:row>72</xdr:row>
      <xdr:rowOff>75529</xdr:rowOff>
    </xdr:to>
    <xdr:cxnSp macro="">
      <xdr:nvCxnSpPr>
        <xdr:cNvPr id="178" name="直線コネクタ 177"/>
        <xdr:cNvCxnSpPr/>
      </xdr:nvCxnSpPr>
      <xdr:spPr>
        <a:xfrm flipV="1">
          <a:off x="3797300" y="12258815"/>
          <a:ext cx="838200" cy="16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49529</xdr:rowOff>
    </xdr:from>
    <xdr:ext cx="599010" cy="259045"/>
    <xdr:sp macro="" textlink="">
      <xdr:nvSpPr>
        <xdr:cNvPr id="179" name="民生費平均値テキスト"/>
        <xdr:cNvSpPr txBox="1"/>
      </xdr:nvSpPr>
      <xdr:spPr>
        <a:xfrm>
          <a:off x="4686300" y="12908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71102</xdr:rowOff>
    </xdr:from>
    <xdr:to>
      <xdr:col>24</xdr:col>
      <xdr:colOff>114300</xdr:colOff>
      <xdr:row>76</xdr:row>
      <xdr:rowOff>1253</xdr:rowOff>
    </xdr:to>
    <xdr:sp macro="" textlink="">
      <xdr:nvSpPr>
        <xdr:cNvPr id="180" name="フローチャート: 判断 179"/>
        <xdr:cNvSpPr/>
      </xdr:nvSpPr>
      <xdr:spPr>
        <a:xfrm>
          <a:off x="45847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47672</xdr:rowOff>
    </xdr:from>
    <xdr:to>
      <xdr:col>19</xdr:col>
      <xdr:colOff>177800</xdr:colOff>
      <xdr:row>72</xdr:row>
      <xdr:rowOff>75529</xdr:rowOff>
    </xdr:to>
    <xdr:cxnSp macro="">
      <xdr:nvCxnSpPr>
        <xdr:cNvPr id="181" name="直線コネクタ 180"/>
        <xdr:cNvCxnSpPr/>
      </xdr:nvCxnSpPr>
      <xdr:spPr>
        <a:xfrm>
          <a:off x="2908300" y="12392072"/>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31080</xdr:rowOff>
    </xdr:from>
    <xdr:to>
      <xdr:col>20</xdr:col>
      <xdr:colOff>38100</xdr:colOff>
      <xdr:row>76</xdr:row>
      <xdr:rowOff>132680</xdr:rowOff>
    </xdr:to>
    <xdr:sp macro="" textlink="">
      <xdr:nvSpPr>
        <xdr:cNvPr id="182" name="フローチャート: 判断 181"/>
        <xdr:cNvSpPr/>
      </xdr:nvSpPr>
      <xdr:spPr>
        <a:xfrm>
          <a:off x="3746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123807</xdr:rowOff>
    </xdr:from>
    <xdr:ext cx="599010" cy="259045"/>
    <xdr:sp macro="" textlink="">
      <xdr:nvSpPr>
        <xdr:cNvPr id="183" name="テキスト ボックス 182"/>
        <xdr:cNvSpPr txBox="1"/>
      </xdr:nvSpPr>
      <xdr:spPr>
        <a:xfrm>
          <a:off x="3497795" y="1315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47672</xdr:rowOff>
    </xdr:from>
    <xdr:to>
      <xdr:col>15</xdr:col>
      <xdr:colOff>50800</xdr:colOff>
      <xdr:row>72</xdr:row>
      <xdr:rowOff>109982</xdr:rowOff>
    </xdr:to>
    <xdr:cxnSp macro="">
      <xdr:nvCxnSpPr>
        <xdr:cNvPr id="184" name="直線コネクタ 183"/>
        <xdr:cNvCxnSpPr/>
      </xdr:nvCxnSpPr>
      <xdr:spPr>
        <a:xfrm flipV="1">
          <a:off x="2019300" y="12392072"/>
          <a:ext cx="889000" cy="6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27831</xdr:rowOff>
    </xdr:from>
    <xdr:to>
      <xdr:col>15</xdr:col>
      <xdr:colOff>101600</xdr:colOff>
      <xdr:row>76</xdr:row>
      <xdr:rowOff>129431</xdr:rowOff>
    </xdr:to>
    <xdr:sp macro="" textlink="">
      <xdr:nvSpPr>
        <xdr:cNvPr id="185" name="フローチャート: 判断 184"/>
        <xdr:cNvSpPr/>
      </xdr:nvSpPr>
      <xdr:spPr>
        <a:xfrm>
          <a:off x="2857500" y="130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120558</xdr:rowOff>
    </xdr:from>
    <xdr:ext cx="599010" cy="259045"/>
    <xdr:sp macro="" textlink="">
      <xdr:nvSpPr>
        <xdr:cNvPr id="186" name="テキスト ボックス 185"/>
        <xdr:cNvSpPr txBox="1"/>
      </xdr:nvSpPr>
      <xdr:spPr>
        <a:xfrm>
          <a:off x="2608795" y="1315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56816</xdr:rowOff>
    </xdr:from>
    <xdr:to>
      <xdr:col>10</xdr:col>
      <xdr:colOff>114300</xdr:colOff>
      <xdr:row>72</xdr:row>
      <xdr:rowOff>109982</xdr:rowOff>
    </xdr:to>
    <xdr:cxnSp macro="">
      <xdr:nvCxnSpPr>
        <xdr:cNvPr id="187" name="直線コネクタ 186"/>
        <xdr:cNvCxnSpPr/>
      </xdr:nvCxnSpPr>
      <xdr:spPr>
        <a:xfrm>
          <a:off x="1130300" y="12058316"/>
          <a:ext cx="889000" cy="39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8122</xdr:rowOff>
    </xdr:from>
    <xdr:to>
      <xdr:col>10</xdr:col>
      <xdr:colOff>165100</xdr:colOff>
      <xdr:row>76</xdr:row>
      <xdr:rowOff>109722</xdr:rowOff>
    </xdr:to>
    <xdr:sp macro="" textlink="">
      <xdr:nvSpPr>
        <xdr:cNvPr id="188" name="フローチャート: 判断 187"/>
        <xdr:cNvSpPr/>
      </xdr:nvSpPr>
      <xdr:spPr>
        <a:xfrm>
          <a:off x="1968500" y="130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100849</xdr:rowOff>
    </xdr:from>
    <xdr:ext cx="599010" cy="259045"/>
    <xdr:sp macro="" textlink="">
      <xdr:nvSpPr>
        <xdr:cNvPr id="189" name="テキスト ボックス 188"/>
        <xdr:cNvSpPr txBox="1"/>
      </xdr:nvSpPr>
      <xdr:spPr>
        <a:xfrm>
          <a:off x="1719795" y="1313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36616</xdr:rowOff>
    </xdr:from>
    <xdr:to>
      <xdr:col>6</xdr:col>
      <xdr:colOff>38100</xdr:colOff>
      <xdr:row>73</xdr:row>
      <xdr:rowOff>138216</xdr:rowOff>
    </xdr:to>
    <xdr:sp macro="" textlink="">
      <xdr:nvSpPr>
        <xdr:cNvPr id="190" name="フローチャート: 判断 189"/>
        <xdr:cNvSpPr/>
      </xdr:nvSpPr>
      <xdr:spPr>
        <a:xfrm>
          <a:off x="1079500" y="125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129343</xdr:rowOff>
    </xdr:from>
    <xdr:ext cx="599010" cy="259045"/>
    <xdr:sp macro="" textlink="">
      <xdr:nvSpPr>
        <xdr:cNvPr id="191" name="テキスト ボックス 190"/>
        <xdr:cNvSpPr txBox="1"/>
      </xdr:nvSpPr>
      <xdr:spPr>
        <a:xfrm>
          <a:off x="830795" y="126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35065</xdr:rowOff>
    </xdr:from>
    <xdr:to>
      <xdr:col>24</xdr:col>
      <xdr:colOff>114300</xdr:colOff>
      <xdr:row>71</xdr:row>
      <xdr:rowOff>136665</xdr:rowOff>
    </xdr:to>
    <xdr:sp macro="" textlink="">
      <xdr:nvSpPr>
        <xdr:cNvPr id="197" name="楕円 196"/>
        <xdr:cNvSpPr/>
      </xdr:nvSpPr>
      <xdr:spPr>
        <a:xfrm>
          <a:off x="4584700" y="122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159542</xdr:rowOff>
    </xdr:from>
    <xdr:ext cx="599010" cy="259045"/>
    <xdr:sp macro="" textlink="">
      <xdr:nvSpPr>
        <xdr:cNvPr id="198" name="民生費該当値テキスト"/>
        <xdr:cNvSpPr txBox="1"/>
      </xdr:nvSpPr>
      <xdr:spPr>
        <a:xfrm>
          <a:off x="4686300" y="1216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24729</xdr:rowOff>
    </xdr:from>
    <xdr:to>
      <xdr:col>20</xdr:col>
      <xdr:colOff>38100</xdr:colOff>
      <xdr:row>72</xdr:row>
      <xdr:rowOff>126329</xdr:rowOff>
    </xdr:to>
    <xdr:sp macro="" textlink="">
      <xdr:nvSpPr>
        <xdr:cNvPr id="199" name="楕円 198"/>
        <xdr:cNvSpPr/>
      </xdr:nvSpPr>
      <xdr:spPr>
        <a:xfrm>
          <a:off x="3746500" y="123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142856</xdr:rowOff>
    </xdr:from>
    <xdr:ext cx="599010" cy="259045"/>
    <xdr:sp macro="" textlink="">
      <xdr:nvSpPr>
        <xdr:cNvPr id="200" name="テキスト ボックス 199"/>
        <xdr:cNvSpPr txBox="1"/>
      </xdr:nvSpPr>
      <xdr:spPr>
        <a:xfrm>
          <a:off x="3497795" y="1214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168322</xdr:rowOff>
    </xdr:from>
    <xdr:to>
      <xdr:col>15</xdr:col>
      <xdr:colOff>101600</xdr:colOff>
      <xdr:row>72</xdr:row>
      <xdr:rowOff>98472</xdr:rowOff>
    </xdr:to>
    <xdr:sp macro="" textlink="">
      <xdr:nvSpPr>
        <xdr:cNvPr id="201" name="楕円 200"/>
        <xdr:cNvSpPr/>
      </xdr:nvSpPr>
      <xdr:spPr>
        <a:xfrm>
          <a:off x="2857500" y="123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114999</xdr:rowOff>
    </xdr:from>
    <xdr:ext cx="599010" cy="259045"/>
    <xdr:sp macro="" textlink="">
      <xdr:nvSpPr>
        <xdr:cNvPr id="202" name="テキスト ボックス 201"/>
        <xdr:cNvSpPr txBox="1"/>
      </xdr:nvSpPr>
      <xdr:spPr>
        <a:xfrm>
          <a:off x="2608795" y="1211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59182</xdr:rowOff>
    </xdr:from>
    <xdr:to>
      <xdr:col>10</xdr:col>
      <xdr:colOff>165100</xdr:colOff>
      <xdr:row>72</xdr:row>
      <xdr:rowOff>160782</xdr:rowOff>
    </xdr:to>
    <xdr:sp macro="" textlink="">
      <xdr:nvSpPr>
        <xdr:cNvPr id="203" name="楕円 202"/>
        <xdr:cNvSpPr/>
      </xdr:nvSpPr>
      <xdr:spPr>
        <a:xfrm>
          <a:off x="1968500" y="124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5859</xdr:rowOff>
    </xdr:from>
    <xdr:ext cx="599010" cy="259045"/>
    <xdr:sp macro="" textlink="">
      <xdr:nvSpPr>
        <xdr:cNvPr id="204" name="テキスト ボックス 203"/>
        <xdr:cNvSpPr txBox="1"/>
      </xdr:nvSpPr>
      <xdr:spPr>
        <a:xfrm>
          <a:off x="1719795" y="121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6016</xdr:rowOff>
    </xdr:from>
    <xdr:to>
      <xdr:col>6</xdr:col>
      <xdr:colOff>38100</xdr:colOff>
      <xdr:row>70</xdr:row>
      <xdr:rowOff>107616</xdr:rowOff>
    </xdr:to>
    <xdr:sp macro="" textlink="">
      <xdr:nvSpPr>
        <xdr:cNvPr id="205" name="楕円 204"/>
        <xdr:cNvSpPr/>
      </xdr:nvSpPr>
      <xdr:spPr>
        <a:xfrm>
          <a:off x="1079500" y="120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124143</xdr:rowOff>
    </xdr:from>
    <xdr:ext cx="599010" cy="259045"/>
    <xdr:sp macro="" textlink="">
      <xdr:nvSpPr>
        <xdr:cNvPr id="206" name="テキスト ボックス 205"/>
        <xdr:cNvSpPr txBox="1"/>
      </xdr:nvSpPr>
      <xdr:spPr>
        <a:xfrm>
          <a:off x="830795" y="1178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48718</xdr:rowOff>
    </xdr:from>
    <xdr:to>
      <xdr:col>24</xdr:col>
      <xdr:colOff>63500</xdr:colOff>
      <xdr:row>92</xdr:row>
      <xdr:rowOff>113019</xdr:rowOff>
    </xdr:to>
    <xdr:cxnSp macro="">
      <xdr:nvCxnSpPr>
        <xdr:cNvPr id="238" name="直線コネクタ 237"/>
        <xdr:cNvCxnSpPr/>
      </xdr:nvCxnSpPr>
      <xdr:spPr>
        <a:xfrm flipV="1">
          <a:off x="3797300" y="15650668"/>
          <a:ext cx="838200" cy="2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113019</xdr:rowOff>
    </xdr:from>
    <xdr:to>
      <xdr:col>19</xdr:col>
      <xdr:colOff>177800</xdr:colOff>
      <xdr:row>93</xdr:row>
      <xdr:rowOff>6623</xdr:rowOff>
    </xdr:to>
    <xdr:cxnSp macro="">
      <xdr:nvCxnSpPr>
        <xdr:cNvPr id="241" name="直線コネクタ 240"/>
        <xdr:cNvCxnSpPr/>
      </xdr:nvCxnSpPr>
      <xdr:spPr>
        <a:xfrm flipV="1">
          <a:off x="2908300" y="15886419"/>
          <a:ext cx="889000" cy="6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149041</xdr:rowOff>
    </xdr:from>
    <xdr:to>
      <xdr:col>15</xdr:col>
      <xdr:colOff>50800</xdr:colOff>
      <xdr:row>93</xdr:row>
      <xdr:rowOff>6623</xdr:rowOff>
    </xdr:to>
    <xdr:cxnSp macro="">
      <xdr:nvCxnSpPr>
        <xdr:cNvPr id="244" name="直線コネクタ 243"/>
        <xdr:cNvCxnSpPr/>
      </xdr:nvCxnSpPr>
      <xdr:spPr>
        <a:xfrm>
          <a:off x="2019300" y="1592244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6" name="テキスト ボックス 245"/>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132352</xdr:rowOff>
    </xdr:from>
    <xdr:to>
      <xdr:col>10</xdr:col>
      <xdr:colOff>114300</xdr:colOff>
      <xdr:row>92</xdr:row>
      <xdr:rowOff>149041</xdr:rowOff>
    </xdr:to>
    <xdr:cxnSp macro="">
      <xdr:nvCxnSpPr>
        <xdr:cNvPr id="247" name="直線コネクタ 246"/>
        <xdr:cNvCxnSpPr/>
      </xdr:nvCxnSpPr>
      <xdr:spPr>
        <a:xfrm>
          <a:off x="1130300" y="15562852"/>
          <a:ext cx="889000" cy="3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121067</xdr:rowOff>
    </xdr:from>
    <xdr:to>
      <xdr:col>6</xdr:col>
      <xdr:colOff>38100</xdr:colOff>
      <xdr:row>97</xdr:row>
      <xdr:rowOff>51217</xdr:rowOff>
    </xdr:to>
    <xdr:sp macro="" textlink="">
      <xdr:nvSpPr>
        <xdr:cNvPr id="250" name="フローチャート: 判断 249"/>
        <xdr:cNvSpPr/>
      </xdr:nvSpPr>
      <xdr:spPr>
        <a:xfrm>
          <a:off x="1079500" y="1658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42344</xdr:rowOff>
    </xdr:from>
    <xdr:ext cx="534377" cy="259045"/>
    <xdr:sp macro="" textlink="">
      <xdr:nvSpPr>
        <xdr:cNvPr id="251" name="テキスト ボックス 250"/>
        <xdr:cNvSpPr txBox="1"/>
      </xdr:nvSpPr>
      <xdr:spPr>
        <a:xfrm>
          <a:off x="863111" y="166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169368</xdr:rowOff>
    </xdr:from>
    <xdr:to>
      <xdr:col>24</xdr:col>
      <xdr:colOff>114300</xdr:colOff>
      <xdr:row>91</xdr:row>
      <xdr:rowOff>99518</xdr:rowOff>
    </xdr:to>
    <xdr:sp macro="" textlink="">
      <xdr:nvSpPr>
        <xdr:cNvPr id="257" name="楕円 256"/>
        <xdr:cNvSpPr/>
      </xdr:nvSpPr>
      <xdr:spPr>
        <a:xfrm>
          <a:off x="4584700" y="155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122395</xdr:rowOff>
    </xdr:from>
    <xdr:ext cx="534377" cy="259045"/>
    <xdr:sp macro="" textlink="">
      <xdr:nvSpPr>
        <xdr:cNvPr id="258" name="衛生費該当値テキスト"/>
        <xdr:cNvSpPr txBox="1"/>
      </xdr:nvSpPr>
      <xdr:spPr>
        <a:xfrm>
          <a:off x="4686300" y="1555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62219</xdr:rowOff>
    </xdr:from>
    <xdr:to>
      <xdr:col>20</xdr:col>
      <xdr:colOff>38100</xdr:colOff>
      <xdr:row>92</xdr:row>
      <xdr:rowOff>163819</xdr:rowOff>
    </xdr:to>
    <xdr:sp macro="" textlink="">
      <xdr:nvSpPr>
        <xdr:cNvPr id="259" name="楕円 258"/>
        <xdr:cNvSpPr/>
      </xdr:nvSpPr>
      <xdr:spPr>
        <a:xfrm>
          <a:off x="3746500" y="158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8896</xdr:rowOff>
    </xdr:from>
    <xdr:ext cx="534377" cy="259045"/>
    <xdr:sp macro="" textlink="">
      <xdr:nvSpPr>
        <xdr:cNvPr id="260" name="テキスト ボックス 259"/>
        <xdr:cNvSpPr txBox="1"/>
      </xdr:nvSpPr>
      <xdr:spPr>
        <a:xfrm>
          <a:off x="3530111" y="1561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127273</xdr:rowOff>
    </xdr:from>
    <xdr:to>
      <xdr:col>15</xdr:col>
      <xdr:colOff>101600</xdr:colOff>
      <xdr:row>93</xdr:row>
      <xdr:rowOff>57423</xdr:rowOff>
    </xdr:to>
    <xdr:sp macro="" textlink="">
      <xdr:nvSpPr>
        <xdr:cNvPr id="261" name="楕円 260"/>
        <xdr:cNvSpPr/>
      </xdr:nvSpPr>
      <xdr:spPr>
        <a:xfrm>
          <a:off x="2857500" y="159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73950</xdr:rowOff>
    </xdr:from>
    <xdr:ext cx="534377" cy="259045"/>
    <xdr:sp macro="" textlink="">
      <xdr:nvSpPr>
        <xdr:cNvPr id="262" name="テキスト ボックス 261"/>
        <xdr:cNvSpPr txBox="1"/>
      </xdr:nvSpPr>
      <xdr:spPr>
        <a:xfrm>
          <a:off x="2641111" y="156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98241</xdr:rowOff>
    </xdr:from>
    <xdr:to>
      <xdr:col>10</xdr:col>
      <xdr:colOff>165100</xdr:colOff>
      <xdr:row>93</xdr:row>
      <xdr:rowOff>28391</xdr:rowOff>
    </xdr:to>
    <xdr:sp macro="" textlink="">
      <xdr:nvSpPr>
        <xdr:cNvPr id="263" name="楕円 262"/>
        <xdr:cNvSpPr/>
      </xdr:nvSpPr>
      <xdr:spPr>
        <a:xfrm>
          <a:off x="1968500" y="158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44918</xdr:rowOff>
    </xdr:from>
    <xdr:ext cx="534377" cy="259045"/>
    <xdr:sp macro="" textlink="">
      <xdr:nvSpPr>
        <xdr:cNvPr id="264" name="テキスト ボックス 263"/>
        <xdr:cNvSpPr txBox="1"/>
      </xdr:nvSpPr>
      <xdr:spPr>
        <a:xfrm>
          <a:off x="1752111" y="156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81552</xdr:rowOff>
    </xdr:from>
    <xdr:to>
      <xdr:col>6</xdr:col>
      <xdr:colOff>38100</xdr:colOff>
      <xdr:row>91</xdr:row>
      <xdr:rowOff>11702</xdr:rowOff>
    </xdr:to>
    <xdr:sp macro="" textlink="">
      <xdr:nvSpPr>
        <xdr:cNvPr id="265" name="楕円 264"/>
        <xdr:cNvSpPr/>
      </xdr:nvSpPr>
      <xdr:spPr>
        <a:xfrm>
          <a:off x="1079500" y="155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28229</xdr:rowOff>
    </xdr:from>
    <xdr:ext cx="534377" cy="259045"/>
    <xdr:sp macro="" textlink="">
      <xdr:nvSpPr>
        <xdr:cNvPr id="266" name="テキスト ボックス 265"/>
        <xdr:cNvSpPr txBox="1"/>
      </xdr:nvSpPr>
      <xdr:spPr>
        <a:xfrm>
          <a:off x="863111" y="152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157531</xdr:rowOff>
    </xdr:from>
    <xdr:to>
      <xdr:col>55</xdr:col>
      <xdr:colOff>0</xdr:colOff>
      <xdr:row>38</xdr:row>
      <xdr:rowOff>163703</xdr:rowOff>
    </xdr:to>
    <xdr:cxnSp macro="">
      <xdr:nvCxnSpPr>
        <xdr:cNvPr id="295" name="直線コネクタ 294"/>
        <xdr:cNvCxnSpPr/>
      </xdr:nvCxnSpPr>
      <xdr:spPr>
        <a:xfrm>
          <a:off x="9639300" y="6672631"/>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154711</xdr:rowOff>
    </xdr:from>
    <xdr:to>
      <xdr:col>50</xdr:col>
      <xdr:colOff>114300</xdr:colOff>
      <xdr:row>38</xdr:row>
      <xdr:rowOff>157531</xdr:rowOff>
    </xdr:to>
    <xdr:cxnSp macro="">
      <xdr:nvCxnSpPr>
        <xdr:cNvPr id="298" name="直線コネクタ 297"/>
        <xdr:cNvCxnSpPr/>
      </xdr:nvCxnSpPr>
      <xdr:spPr>
        <a:xfrm>
          <a:off x="8750300" y="666981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147625</xdr:rowOff>
    </xdr:from>
    <xdr:to>
      <xdr:col>45</xdr:col>
      <xdr:colOff>177800</xdr:colOff>
      <xdr:row>38</xdr:row>
      <xdr:rowOff>154711</xdr:rowOff>
    </xdr:to>
    <xdr:cxnSp macro="">
      <xdr:nvCxnSpPr>
        <xdr:cNvPr id="301" name="直線コネクタ 300"/>
        <xdr:cNvCxnSpPr/>
      </xdr:nvCxnSpPr>
      <xdr:spPr>
        <a:xfrm>
          <a:off x="7861300" y="666272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125146</xdr:rowOff>
    </xdr:from>
    <xdr:to>
      <xdr:col>41</xdr:col>
      <xdr:colOff>50800</xdr:colOff>
      <xdr:row>38</xdr:row>
      <xdr:rowOff>147625</xdr:rowOff>
    </xdr:to>
    <xdr:cxnSp macro="">
      <xdr:nvCxnSpPr>
        <xdr:cNvPr id="304" name="直線コネクタ 303"/>
        <xdr:cNvCxnSpPr/>
      </xdr:nvCxnSpPr>
      <xdr:spPr>
        <a:xfrm>
          <a:off x="6972300" y="6297346"/>
          <a:ext cx="889000" cy="3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44856</xdr:rowOff>
    </xdr:from>
    <xdr:to>
      <xdr:col>36</xdr:col>
      <xdr:colOff>165100</xdr:colOff>
      <xdr:row>38</xdr:row>
      <xdr:rowOff>146456</xdr:rowOff>
    </xdr:to>
    <xdr:sp macro="" textlink="">
      <xdr:nvSpPr>
        <xdr:cNvPr id="307" name="フローチャート: 判断 306"/>
        <xdr:cNvSpPr/>
      </xdr:nvSpPr>
      <xdr:spPr>
        <a:xfrm>
          <a:off x="6921500" y="65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137583</xdr:rowOff>
    </xdr:from>
    <xdr:ext cx="469744" cy="259045"/>
    <xdr:sp macro="" textlink="">
      <xdr:nvSpPr>
        <xdr:cNvPr id="308" name="テキスト ボックス 307"/>
        <xdr:cNvSpPr txBox="1"/>
      </xdr:nvSpPr>
      <xdr:spPr>
        <a:xfrm>
          <a:off x="6737428" y="66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112903</xdr:rowOff>
    </xdr:from>
    <xdr:to>
      <xdr:col>55</xdr:col>
      <xdr:colOff>50800</xdr:colOff>
      <xdr:row>39</xdr:row>
      <xdr:rowOff>43053</xdr:rowOff>
    </xdr:to>
    <xdr:sp macro="" textlink="">
      <xdr:nvSpPr>
        <xdr:cNvPr id="314" name="楕円 313"/>
        <xdr:cNvSpPr/>
      </xdr:nvSpPr>
      <xdr:spPr>
        <a:xfrm>
          <a:off x="104267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27830</xdr:rowOff>
    </xdr:from>
    <xdr:ext cx="378565" cy="259045"/>
    <xdr:sp macro="" textlink="">
      <xdr:nvSpPr>
        <xdr:cNvPr id="315" name="労働費該当値テキスト"/>
        <xdr:cNvSpPr txBox="1"/>
      </xdr:nvSpPr>
      <xdr:spPr>
        <a:xfrm>
          <a:off x="10528300" y="654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106731</xdr:rowOff>
    </xdr:from>
    <xdr:to>
      <xdr:col>50</xdr:col>
      <xdr:colOff>165100</xdr:colOff>
      <xdr:row>39</xdr:row>
      <xdr:rowOff>36881</xdr:rowOff>
    </xdr:to>
    <xdr:sp macro="" textlink="">
      <xdr:nvSpPr>
        <xdr:cNvPr id="316" name="楕円 315"/>
        <xdr:cNvSpPr/>
      </xdr:nvSpPr>
      <xdr:spPr>
        <a:xfrm>
          <a:off x="95885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28008</xdr:rowOff>
    </xdr:from>
    <xdr:ext cx="378565" cy="259045"/>
    <xdr:sp macro="" textlink="">
      <xdr:nvSpPr>
        <xdr:cNvPr id="317" name="テキスト ボックス 316"/>
        <xdr:cNvSpPr txBox="1"/>
      </xdr:nvSpPr>
      <xdr:spPr>
        <a:xfrm>
          <a:off x="9450017" y="671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103911</xdr:rowOff>
    </xdr:from>
    <xdr:to>
      <xdr:col>46</xdr:col>
      <xdr:colOff>38100</xdr:colOff>
      <xdr:row>39</xdr:row>
      <xdr:rowOff>34061</xdr:rowOff>
    </xdr:to>
    <xdr:sp macro="" textlink="">
      <xdr:nvSpPr>
        <xdr:cNvPr id="318" name="楕円 317"/>
        <xdr:cNvSpPr/>
      </xdr:nvSpPr>
      <xdr:spPr>
        <a:xfrm>
          <a:off x="8699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25188</xdr:rowOff>
    </xdr:from>
    <xdr:ext cx="378565" cy="259045"/>
    <xdr:sp macro="" textlink="">
      <xdr:nvSpPr>
        <xdr:cNvPr id="319" name="テキスト ボックス 318"/>
        <xdr:cNvSpPr txBox="1"/>
      </xdr:nvSpPr>
      <xdr:spPr>
        <a:xfrm>
          <a:off x="8561017" y="6711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96825</xdr:rowOff>
    </xdr:from>
    <xdr:to>
      <xdr:col>41</xdr:col>
      <xdr:colOff>101600</xdr:colOff>
      <xdr:row>39</xdr:row>
      <xdr:rowOff>26975</xdr:rowOff>
    </xdr:to>
    <xdr:sp macro="" textlink="">
      <xdr:nvSpPr>
        <xdr:cNvPr id="320" name="楕円 319"/>
        <xdr:cNvSpPr/>
      </xdr:nvSpPr>
      <xdr:spPr>
        <a:xfrm>
          <a:off x="7810500" y="66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18102</xdr:rowOff>
    </xdr:from>
    <xdr:ext cx="378565" cy="259045"/>
    <xdr:sp macro="" textlink="">
      <xdr:nvSpPr>
        <xdr:cNvPr id="321" name="テキスト ボックス 320"/>
        <xdr:cNvSpPr txBox="1"/>
      </xdr:nvSpPr>
      <xdr:spPr>
        <a:xfrm>
          <a:off x="7672017" y="670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74346</xdr:rowOff>
    </xdr:from>
    <xdr:to>
      <xdr:col>36</xdr:col>
      <xdr:colOff>165100</xdr:colOff>
      <xdr:row>37</xdr:row>
      <xdr:rowOff>4496</xdr:rowOff>
    </xdr:to>
    <xdr:sp macro="" textlink="">
      <xdr:nvSpPr>
        <xdr:cNvPr id="322" name="楕円 321"/>
        <xdr:cNvSpPr/>
      </xdr:nvSpPr>
      <xdr:spPr>
        <a:xfrm>
          <a:off x="6921500" y="62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21023</xdr:rowOff>
    </xdr:from>
    <xdr:ext cx="469744" cy="259045"/>
    <xdr:sp macro="" textlink="">
      <xdr:nvSpPr>
        <xdr:cNvPr id="323" name="テキスト ボックス 322"/>
        <xdr:cNvSpPr txBox="1"/>
      </xdr:nvSpPr>
      <xdr:spPr>
        <a:xfrm>
          <a:off x="6737428" y="60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39574</xdr:rowOff>
    </xdr:from>
    <xdr:to>
      <xdr:col>54</xdr:col>
      <xdr:colOff>189865</xdr:colOff>
      <xdr:row>59</xdr:row>
      <xdr:rowOff>93735</xdr:rowOff>
    </xdr:to>
    <xdr:cxnSp macro="">
      <xdr:nvCxnSpPr>
        <xdr:cNvPr id="349" name="直線コネクタ 348"/>
        <xdr:cNvCxnSpPr/>
      </xdr:nvCxnSpPr>
      <xdr:spPr>
        <a:xfrm flipV="1">
          <a:off x="10475595" y="9469324"/>
          <a:ext cx="1270" cy="739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97562</xdr:rowOff>
    </xdr:from>
    <xdr:ext cx="378565" cy="259045"/>
    <xdr:sp macro="" textlink="">
      <xdr:nvSpPr>
        <xdr:cNvPr id="350" name="農林水産業費最小値テキスト"/>
        <xdr:cNvSpPr txBox="1"/>
      </xdr:nvSpPr>
      <xdr:spPr>
        <a:xfrm>
          <a:off x="10528300" y="10213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93735</xdr:rowOff>
    </xdr:from>
    <xdr:to>
      <xdr:col>55</xdr:col>
      <xdr:colOff>88900</xdr:colOff>
      <xdr:row>59</xdr:row>
      <xdr:rowOff>93735</xdr:rowOff>
    </xdr:to>
    <xdr:cxnSp macro="">
      <xdr:nvCxnSpPr>
        <xdr:cNvPr id="351" name="直線コネクタ 350"/>
        <xdr:cNvCxnSpPr/>
      </xdr:nvCxnSpPr>
      <xdr:spPr>
        <a:xfrm>
          <a:off x="10388600" y="102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157701</xdr:rowOff>
    </xdr:from>
    <xdr:ext cx="534377" cy="259045"/>
    <xdr:sp macro="" textlink="">
      <xdr:nvSpPr>
        <xdr:cNvPr id="352" name="農林水産業費最大値テキスト"/>
        <xdr:cNvSpPr txBox="1"/>
      </xdr:nvSpPr>
      <xdr:spPr>
        <a:xfrm>
          <a:off x="10528300" y="924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39574</xdr:rowOff>
    </xdr:from>
    <xdr:to>
      <xdr:col>55</xdr:col>
      <xdr:colOff>88900</xdr:colOff>
      <xdr:row>55</xdr:row>
      <xdr:rowOff>39574</xdr:rowOff>
    </xdr:to>
    <xdr:cxnSp macro="">
      <xdr:nvCxnSpPr>
        <xdr:cNvPr id="353" name="直線コネクタ 352"/>
        <xdr:cNvCxnSpPr/>
      </xdr:nvCxnSpPr>
      <xdr:spPr>
        <a:xfrm>
          <a:off x="10388600" y="94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170235</xdr:rowOff>
    </xdr:from>
    <xdr:to>
      <xdr:col>55</xdr:col>
      <xdr:colOff>0</xdr:colOff>
      <xdr:row>55</xdr:row>
      <xdr:rowOff>39574</xdr:rowOff>
    </xdr:to>
    <xdr:cxnSp macro="">
      <xdr:nvCxnSpPr>
        <xdr:cNvPr id="354" name="直線コネクタ 353"/>
        <xdr:cNvCxnSpPr/>
      </xdr:nvCxnSpPr>
      <xdr:spPr>
        <a:xfrm>
          <a:off x="9639300" y="9428535"/>
          <a:ext cx="838200" cy="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31338</xdr:rowOff>
    </xdr:from>
    <xdr:ext cx="534377" cy="259045"/>
    <xdr:sp macro="" textlink="">
      <xdr:nvSpPr>
        <xdr:cNvPr id="355" name="農林水産業費平均値テキスト"/>
        <xdr:cNvSpPr txBox="1"/>
      </xdr:nvSpPr>
      <xdr:spPr>
        <a:xfrm>
          <a:off x="10528300" y="997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52911</xdr:rowOff>
    </xdr:from>
    <xdr:to>
      <xdr:col>55</xdr:col>
      <xdr:colOff>50800</xdr:colOff>
      <xdr:row>58</xdr:row>
      <xdr:rowOff>154511</xdr:rowOff>
    </xdr:to>
    <xdr:sp macro="" textlink="">
      <xdr:nvSpPr>
        <xdr:cNvPr id="356" name="フローチャート: 判断 355"/>
        <xdr:cNvSpPr/>
      </xdr:nvSpPr>
      <xdr:spPr>
        <a:xfrm>
          <a:off x="10426700" y="999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86844</xdr:rowOff>
    </xdr:from>
    <xdr:to>
      <xdr:col>50</xdr:col>
      <xdr:colOff>114300</xdr:colOff>
      <xdr:row>54</xdr:row>
      <xdr:rowOff>170235</xdr:rowOff>
    </xdr:to>
    <xdr:cxnSp macro="">
      <xdr:nvCxnSpPr>
        <xdr:cNvPr id="357" name="直線コネクタ 356"/>
        <xdr:cNvCxnSpPr/>
      </xdr:nvCxnSpPr>
      <xdr:spPr>
        <a:xfrm>
          <a:off x="8750300" y="9173694"/>
          <a:ext cx="889000" cy="25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97456</xdr:rowOff>
    </xdr:from>
    <xdr:to>
      <xdr:col>50</xdr:col>
      <xdr:colOff>165100</xdr:colOff>
      <xdr:row>59</xdr:row>
      <xdr:rowOff>27606</xdr:rowOff>
    </xdr:to>
    <xdr:sp macro="" textlink="">
      <xdr:nvSpPr>
        <xdr:cNvPr id="358" name="フローチャート: 判断 357"/>
        <xdr:cNvSpPr/>
      </xdr:nvSpPr>
      <xdr:spPr>
        <a:xfrm>
          <a:off x="9588500" y="100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18733</xdr:rowOff>
    </xdr:from>
    <xdr:ext cx="469744" cy="259045"/>
    <xdr:sp macro="" textlink="">
      <xdr:nvSpPr>
        <xdr:cNvPr id="359" name="テキスト ボックス 358"/>
        <xdr:cNvSpPr txBox="1"/>
      </xdr:nvSpPr>
      <xdr:spPr>
        <a:xfrm>
          <a:off x="9404428" y="101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86844</xdr:rowOff>
    </xdr:from>
    <xdr:to>
      <xdr:col>45</xdr:col>
      <xdr:colOff>177800</xdr:colOff>
      <xdr:row>56</xdr:row>
      <xdr:rowOff>3781</xdr:rowOff>
    </xdr:to>
    <xdr:cxnSp macro="">
      <xdr:nvCxnSpPr>
        <xdr:cNvPr id="360" name="直線コネクタ 359"/>
        <xdr:cNvCxnSpPr/>
      </xdr:nvCxnSpPr>
      <xdr:spPr>
        <a:xfrm flipV="1">
          <a:off x="7861300" y="9173694"/>
          <a:ext cx="889000" cy="43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92280</xdr:rowOff>
    </xdr:from>
    <xdr:to>
      <xdr:col>46</xdr:col>
      <xdr:colOff>38100</xdr:colOff>
      <xdr:row>59</xdr:row>
      <xdr:rowOff>22430</xdr:rowOff>
    </xdr:to>
    <xdr:sp macro="" textlink="">
      <xdr:nvSpPr>
        <xdr:cNvPr id="361" name="フローチャート: 判断 360"/>
        <xdr:cNvSpPr/>
      </xdr:nvSpPr>
      <xdr:spPr>
        <a:xfrm>
          <a:off x="8699500" y="100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13557</xdr:rowOff>
    </xdr:from>
    <xdr:ext cx="469744" cy="259045"/>
    <xdr:sp macro="" textlink="">
      <xdr:nvSpPr>
        <xdr:cNvPr id="362" name="テキスト ボックス 361"/>
        <xdr:cNvSpPr txBox="1"/>
      </xdr:nvSpPr>
      <xdr:spPr>
        <a:xfrm>
          <a:off x="8515428" y="101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4875</xdr:rowOff>
    </xdr:from>
    <xdr:to>
      <xdr:col>41</xdr:col>
      <xdr:colOff>50800</xdr:colOff>
      <xdr:row>56</xdr:row>
      <xdr:rowOff>3781</xdr:rowOff>
    </xdr:to>
    <xdr:cxnSp macro="">
      <xdr:nvCxnSpPr>
        <xdr:cNvPr id="363" name="直線コネクタ 362"/>
        <xdr:cNvCxnSpPr/>
      </xdr:nvCxnSpPr>
      <xdr:spPr>
        <a:xfrm>
          <a:off x="6972300" y="8748825"/>
          <a:ext cx="889000" cy="8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83707</xdr:rowOff>
    </xdr:from>
    <xdr:to>
      <xdr:col>41</xdr:col>
      <xdr:colOff>101600</xdr:colOff>
      <xdr:row>59</xdr:row>
      <xdr:rowOff>13857</xdr:rowOff>
    </xdr:to>
    <xdr:sp macro="" textlink="">
      <xdr:nvSpPr>
        <xdr:cNvPr id="364" name="フローチャート: 判断 363"/>
        <xdr:cNvSpPr/>
      </xdr:nvSpPr>
      <xdr:spPr>
        <a:xfrm>
          <a:off x="7810500" y="1002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4984</xdr:rowOff>
    </xdr:from>
    <xdr:ext cx="469744" cy="259045"/>
    <xdr:sp macro="" textlink="">
      <xdr:nvSpPr>
        <xdr:cNvPr id="365" name="テキスト ボックス 364"/>
        <xdr:cNvSpPr txBox="1"/>
      </xdr:nvSpPr>
      <xdr:spPr>
        <a:xfrm>
          <a:off x="7626428" y="1012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21283</xdr:rowOff>
    </xdr:from>
    <xdr:to>
      <xdr:col>36</xdr:col>
      <xdr:colOff>165100</xdr:colOff>
      <xdr:row>58</xdr:row>
      <xdr:rowOff>122883</xdr:rowOff>
    </xdr:to>
    <xdr:sp macro="" textlink="">
      <xdr:nvSpPr>
        <xdr:cNvPr id="366" name="フローチャート: 判断 365"/>
        <xdr:cNvSpPr/>
      </xdr:nvSpPr>
      <xdr:spPr>
        <a:xfrm>
          <a:off x="69215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114010</xdr:rowOff>
    </xdr:from>
    <xdr:ext cx="534377" cy="259045"/>
    <xdr:sp macro="" textlink="">
      <xdr:nvSpPr>
        <xdr:cNvPr id="367" name="テキスト ボックス 366"/>
        <xdr:cNvSpPr txBox="1"/>
      </xdr:nvSpPr>
      <xdr:spPr>
        <a:xfrm>
          <a:off x="6705111" y="1005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160224</xdr:rowOff>
    </xdr:from>
    <xdr:to>
      <xdr:col>55</xdr:col>
      <xdr:colOff>50800</xdr:colOff>
      <xdr:row>55</xdr:row>
      <xdr:rowOff>90374</xdr:rowOff>
    </xdr:to>
    <xdr:sp macro="" textlink="">
      <xdr:nvSpPr>
        <xdr:cNvPr id="373" name="楕円 372"/>
        <xdr:cNvSpPr/>
      </xdr:nvSpPr>
      <xdr:spPr>
        <a:xfrm>
          <a:off x="10426700" y="9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113251</xdr:rowOff>
    </xdr:from>
    <xdr:ext cx="534377" cy="259045"/>
    <xdr:sp macro="" textlink="">
      <xdr:nvSpPr>
        <xdr:cNvPr id="374" name="農林水産業費該当値テキスト"/>
        <xdr:cNvSpPr txBox="1"/>
      </xdr:nvSpPr>
      <xdr:spPr>
        <a:xfrm>
          <a:off x="10528300" y="93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119435</xdr:rowOff>
    </xdr:from>
    <xdr:to>
      <xdr:col>50</xdr:col>
      <xdr:colOff>165100</xdr:colOff>
      <xdr:row>55</xdr:row>
      <xdr:rowOff>49585</xdr:rowOff>
    </xdr:to>
    <xdr:sp macro="" textlink="">
      <xdr:nvSpPr>
        <xdr:cNvPr id="375" name="楕円 374"/>
        <xdr:cNvSpPr/>
      </xdr:nvSpPr>
      <xdr:spPr>
        <a:xfrm>
          <a:off x="9588500" y="93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66112</xdr:rowOff>
    </xdr:from>
    <xdr:ext cx="534377" cy="259045"/>
    <xdr:sp macro="" textlink="">
      <xdr:nvSpPr>
        <xdr:cNvPr id="376" name="テキスト ボックス 375"/>
        <xdr:cNvSpPr txBox="1"/>
      </xdr:nvSpPr>
      <xdr:spPr>
        <a:xfrm>
          <a:off x="9372111" y="91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36044</xdr:rowOff>
    </xdr:from>
    <xdr:to>
      <xdr:col>46</xdr:col>
      <xdr:colOff>38100</xdr:colOff>
      <xdr:row>53</xdr:row>
      <xdr:rowOff>137644</xdr:rowOff>
    </xdr:to>
    <xdr:sp macro="" textlink="">
      <xdr:nvSpPr>
        <xdr:cNvPr id="377" name="楕円 376"/>
        <xdr:cNvSpPr/>
      </xdr:nvSpPr>
      <xdr:spPr>
        <a:xfrm>
          <a:off x="8699500" y="91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154171</xdr:rowOff>
    </xdr:from>
    <xdr:ext cx="534377" cy="259045"/>
    <xdr:sp macro="" textlink="">
      <xdr:nvSpPr>
        <xdr:cNvPr id="378" name="テキスト ボックス 377"/>
        <xdr:cNvSpPr txBox="1"/>
      </xdr:nvSpPr>
      <xdr:spPr>
        <a:xfrm>
          <a:off x="8483111" y="889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124431</xdr:rowOff>
    </xdr:from>
    <xdr:to>
      <xdr:col>41</xdr:col>
      <xdr:colOff>101600</xdr:colOff>
      <xdr:row>56</xdr:row>
      <xdr:rowOff>54581</xdr:rowOff>
    </xdr:to>
    <xdr:sp macro="" textlink="">
      <xdr:nvSpPr>
        <xdr:cNvPr id="379" name="楕円 378"/>
        <xdr:cNvSpPr/>
      </xdr:nvSpPr>
      <xdr:spPr>
        <a:xfrm>
          <a:off x="7810500" y="95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71108</xdr:rowOff>
    </xdr:from>
    <xdr:ext cx="534377" cy="259045"/>
    <xdr:sp macro="" textlink="">
      <xdr:nvSpPr>
        <xdr:cNvPr id="380" name="テキスト ボックス 379"/>
        <xdr:cNvSpPr txBox="1"/>
      </xdr:nvSpPr>
      <xdr:spPr>
        <a:xfrm>
          <a:off x="7594111" y="932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125525</xdr:rowOff>
    </xdr:from>
    <xdr:to>
      <xdr:col>36</xdr:col>
      <xdr:colOff>165100</xdr:colOff>
      <xdr:row>51</xdr:row>
      <xdr:rowOff>55675</xdr:rowOff>
    </xdr:to>
    <xdr:sp macro="" textlink="">
      <xdr:nvSpPr>
        <xdr:cNvPr id="381" name="楕円 380"/>
        <xdr:cNvSpPr/>
      </xdr:nvSpPr>
      <xdr:spPr>
        <a:xfrm>
          <a:off x="6921500" y="86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72202</xdr:rowOff>
    </xdr:from>
    <xdr:ext cx="534377" cy="259045"/>
    <xdr:sp macro="" textlink="">
      <xdr:nvSpPr>
        <xdr:cNvPr id="382" name="テキスト ボックス 381"/>
        <xdr:cNvSpPr txBox="1"/>
      </xdr:nvSpPr>
      <xdr:spPr>
        <a:xfrm>
          <a:off x="6705111" y="84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111582</xdr:rowOff>
    </xdr:from>
    <xdr:to>
      <xdr:col>55</xdr:col>
      <xdr:colOff>0</xdr:colOff>
      <xdr:row>74</xdr:row>
      <xdr:rowOff>802</xdr:rowOff>
    </xdr:to>
    <xdr:cxnSp macro="">
      <xdr:nvCxnSpPr>
        <xdr:cNvPr id="409" name="直線コネクタ 408"/>
        <xdr:cNvCxnSpPr/>
      </xdr:nvCxnSpPr>
      <xdr:spPr>
        <a:xfrm flipV="1">
          <a:off x="9639300" y="12455982"/>
          <a:ext cx="838200" cy="23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92654</xdr:rowOff>
    </xdr:from>
    <xdr:to>
      <xdr:col>50</xdr:col>
      <xdr:colOff>114300</xdr:colOff>
      <xdr:row>74</xdr:row>
      <xdr:rowOff>802</xdr:rowOff>
    </xdr:to>
    <xdr:cxnSp macro="">
      <xdr:nvCxnSpPr>
        <xdr:cNvPr id="412" name="直線コネクタ 411"/>
        <xdr:cNvCxnSpPr/>
      </xdr:nvCxnSpPr>
      <xdr:spPr>
        <a:xfrm>
          <a:off x="8750300" y="12265604"/>
          <a:ext cx="889000" cy="4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92654</xdr:rowOff>
    </xdr:from>
    <xdr:to>
      <xdr:col>45</xdr:col>
      <xdr:colOff>177800</xdr:colOff>
      <xdr:row>73</xdr:row>
      <xdr:rowOff>30109</xdr:rowOff>
    </xdr:to>
    <xdr:cxnSp macro="">
      <xdr:nvCxnSpPr>
        <xdr:cNvPr id="415" name="直線コネクタ 414"/>
        <xdr:cNvCxnSpPr/>
      </xdr:nvCxnSpPr>
      <xdr:spPr>
        <a:xfrm flipV="1">
          <a:off x="7861300" y="12265604"/>
          <a:ext cx="889000" cy="28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30109</xdr:rowOff>
    </xdr:from>
    <xdr:to>
      <xdr:col>41</xdr:col>
      <xdr:colOff>50800</xdr:colOff>
      <xdr:row>74</xdr:row>
      <xdr:rowOff>95672</xdr:rowOff>
    </xdr:to>
    <xdr:cxnSp macro="">
      <xdr:nvCxnSpPr>
        <xdr:cNvPr id="418" name="直線コネクタ 417"/>
        <xdr:cNvCxnSpPr/>
      </xdr:nvCxnSpPr>
      <xdr:spPr>
        <a:xfrm flipV="1">
          <a:off x="6972300" y="12545959"/>
          <a:ext cx="889000" cy="2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61331</xdr:rowOff>
    </xdr:from>
    <xdr:to>
      <xdr:col>36</xdr:col>
      <xdr:colOff>165100</xdr:colOff>
      <xdr:row>75</xdr:row>
      <xdr:rowOff>162931</xdr:rowOff>
    </xdr:to>
    <xdr:sp macro="" textlink="">
      <xdr:nvSpPr>
        <xdr:cNvPr id="421" name="フローチャート: 判断 420"/>
        <xdr:cNvSpPr/>
      </xdr:nvSpPr>
      <xdr:spPr>
        <a:xfrm>
          <a:off x="6921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154058</xdr:rowOff>
    </xdr:from>
    <xdr:ext cx="534377" cy="259045"/>
    <xdr:sp macro="" textlink="">
      <xdr:nvSpPr>
        <xdr:cNvPr id="422" name="テキスト ボックス 421"/>
        <xdr:cNvSpPr txBox="1"/>
      </xdr:nvSpPr>
      <xdr:spPr>
        <a:xfrm>
          <a:off x="6705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60782</xdr:rowOff>
    </xdr:from>
    <xdr:to>
      <xdr:col>55</xdr:col>
      <xdr:colOff>50800</xdr:colOff>
      <xdr:row>72</xdr:row>
      <xdr:rowOff>162382</xdr:rowOff>
    </xdr:to>
    <xdr:sp macro="" textlink="">
      <xdr:nvSpPr>
        <xdr:cNvPr id="428" name="楕円 427"/>
        <xdr:cNvSpPr/>
      </xdr:nvSpPr>
      <xdr:spPr>
        <a:xfrm>
          <a:off x="10426700" y="124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83659</xdr:rowOff>
    </xdr:from>
    <xdr:ext cx="534377" cy="259045"/>
    <xdr:sp macro="" textlink="">
      <xdr:nvSpPr>
        <xdr:cNvPr id="429" name="商工費該当値テキスト"/>
        <xdr:cNvSpPr txBox="1"/>
      </xdr:nvSpPr>
      <xdr:spPr>
        <a:xfrm>
          <a:off x="10528300" y="122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121452</xdr:rowOff>
    </xdr:from>
    <xdr:to>
      <xdr:col>50</xdr:col>
      <xdr:colOff>165100</xdr:colOff>
      <xdr:row>74</xdr:row>
      <xdr:rowOff>51602</xdr:rowOff>
    </xdr:to>
    <xdr:sp macro="" textlink="">
      <xdr:nvSpPr>
        <xdr:cNvPr id="430" name="楕円 429"/>
        <xdr:cNvSpPr/>
      </xdr:nvSpPr>
      <xdr:spPr>
        <a:xfrm>
          <a:off x="9588500" y="126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68129</xdr:rowOff>
    </xdr:from>
    <xdr:ext cx="534377" cy="259045"/>
    <xdr:sp macro="" textlink="">
      <xdr:nvSpPr>
        <xdr:cNvPr id="431" name="テキスト ボックス 430"/>
        <xdr:cNvSpPr txBox="1"/>
      </xdr:nvSpPr>
      <xdr:spPr>
        <a:xfrm>
          <a:off x="9372111" y="124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41854</xdr:rowOff>
    </xdr:from>
    <xdr:to>
      <xdr:col>46</xdr:col>
      <xdr:colOff>38100</xdr:colOff>
      <xdr:row>71</xdr:row>
      <xdr:rowOff>143454</xdr:rowOff>
    </xdr:to>
    <xdr:sp macro="" textlink="">
      <xdr:nvSpPr>
        <xdr:cNvPr id="432" name="楕円 431"/>
        <xdr:cNvSpPr/>
      </xdr:nvSpPr>
      <xdr:spPr>
        <a:xfrm>
          <a:off x="8699500" y="122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159981</xdr:rowOff>
    </xdr:from>
    <xdr:ext cx="534377" cy="259045"/>
    <xdr:sp macro="" textlink="">
      <xdr:nvSpPr>
        <xdr:cNvPr id="433" name="テキスト ボックス 432"/>
        <xdr:cNvSpPr txBox="1"/>
      </xdr:nvSpPr>
      <xdr:spPr>
        <a:xfrm>
          <a:off x="8483111" y="1199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150759</xdr:rowOff>
    </xdr:from>
    <xdr:to>
      <xdr:col>41</xdr:col>
      <xdr:colOff>101600</xdr:colOff>
      <xdr:row>73</xdr:row>
      <xdr:rowOff>80909</xdr:rowOff>
    </xdr:to>
    <xdr:sp macro="" textlink="">
      <xdr:nvSpPr>
        <xdr:cNvPr id="434" name="楕円 433"/>
        <xdr:cNvSpPr/>
      </xdr:nvSpPr>
      <xdr:spPr>
        <a:xfrm>
          <a:off x="7810500" y="12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97436</xdr:rowOff>
    </xdr:from>
    <xdr:ext cx="534377" cy="259045"/>
    <xdr:sp macro="" textlink="">
      <xdr:nvSpPr>
        <xdr:cNvPr id="435" name="テキスト ボックス 434"/>
        <xdr:cNvSpPr txBox="1"/>
      </xdr:nvSpPr>
      <xdr:spPr>
        <a:xfrm>
          <a:off x="7594111" y="1227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44872</xdr:rowOff>
    </xdr:from>
    <xdr:to>
      <xdr:col>36</xdr:col>
      <xdr:colOff>165100</xdr:colOff>
      <xdr:row>74</xdr:row>
      <xdr:rowOff>146472</xdr:rowOff>
    </xdr:to>
    <xdr:sp macro="" textlink="">
      <xdr:nvSpPr>
        <xdr:cNvPr id="436" name="楕円 435"/>
        <xdr:cNvSpPr/>
      </xdr:nvSpPr>
      <xdr:spPr>
        <a:xfrm>
          <a:off x="6921500" y="127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162999</xdr:rowOff>
    </xdr:from>
    <xdr:ext cx="534377" cy="259045"/>
    <xdr:sp macro="" textlink="">
      <xdr:nvSpPr>
        <xdr:cNvPr id="437" name="テキスト ボックス 436"/>
        <xdr:cNvSpPr txBox="1"/>
      </xdr:nvSpPr>
      <xdr:spPr>
        <a:xfrm>
          <a:off x="6705111" y="1250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157387</xdr:rowOff>
    </xdr:from>
    <xdr:to>
      <xdr:col>54</xdr:col>
      <xdr:colOff>189865</xdr:colOff>
      <xdr:row>99</xdr:row>
      <xdr:rowOff>588</xdr:rowOff>
    </xdr:to>
    <xdr:cxnSp macro="">
      <xdr:nvCxnSpPr>
        <xdr:cNvPr id="461" name="直線コネクタ 460"/>
        <xdr:cNvCxnSpPr/>
      </xdr:nvCxnSpPr>
      <xdr:spPr>
        <a:xfrm flipV="1">
          <a:off x="10475595" y="16102237"/>
          <a:ext cx="1270" cy="871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4415</xdr:rowOff>
    </xdr:from>
    <xdr:ext cx="534377" cy="259045"/>
    <xdr:sp macro="" textlink="">
      <xdr:nvSpPr>
        <xdr:cNvPr id="462" name="土木費最小値テキスト"/>
        <xdr:cNvSpPr txBox="1"/>
      </xdr:nvSpPr>
      <xdr:spPr>
        <a:xfrm>
          <a:off x="10528300" y="169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xdr:rowOff>
    </xdr:from>
    <xdr:to>
      <xdr:col>55</xdr:col>
      <xdr:colOff>88900</xdr:colOff>
      <xdr:row>99</xdr:row>
      <xdr:rowOff>588</xdr:rowOff>
    </xdr:to>
    <xdr:cxnSp macro="">
      <xdr:nvCxnSpPr>
        <xdr:cNvPr id="463" name="直線コネクタ 462"/>
        <xdr:cNvCxnSpPr/>
      </xdr:nvCxnSpPr>
      <xdr:spPr>
        <a:xfrm>
          <a:off x="10388600" y="169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104064</xdr:rowOff>
    </xdr:from>
    <xdr:ext cx="599010" cy="259045"/>
    <xdr:sp macro="" textlink="">
      <xdr:nvSpPr>
        <xdr:cNvPr id="464" name="土木費最大値テキスト"/>
        <xdr:cNvSpPr txBox="1"/>
      </xdr:nvSpPr>
      <xdr:spPr>
        <a:xfrm>
          <a:off x="10528300" y="158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157387</xdr:rowOff>
    </xdr:from>
    <xdr:to>
      <xdr:col>55</xdr:col>
      <xdr:colOff>88900</xdr:colOff>
      <xdr:row>93</xdr:row>
      <xdr:rowOff>157387</xdr:rowOff>
    </xdr:to>
    <xdr:cxnSp macro="">
      <xdr:nvCxnSpPr>
        <xdr:cNvPr id="465" name="直線コネクタ 464"/>
        <xdr:cNvCxnSpPr/>
      </xdr:nvCxnSpPr>
      <xdr:spPr>
        <a:xfrm>
          <a:off x="10388600" y="161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74682</xdr:rowOff>
    </xdr:from>
    <xdr:to>
      <xdr:col>55</xdr:col>
      <xdr:colOff>0</xdr:colOff>
      <xdr:row>93</xdr:row>
      <xdr:rowOff>157387</xdr:rowOff>
    </xdr:to>
    <xdr:cxnSp macro="">
      <xdr:nvCxnSpPr>
        <xdr:cNvPr id="466" name="直線コネクタ 465"/>
        <xdr:cNvCxnSpPr/>
      </xdr:nvCxnSpPr>
      <xdr:spPr>
        <a:xfrm>
          <a:off x="9639300" y="16019532"/>
          <a:ext cx="838200" cy="8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29765</xdr:rowOff>
    </xdr:from>
    <xdr:ext cx="534377" cy="259045"/>
    <xdr:sp macro="" textlink="">
      <xdr:nvSpPr>
        <xdr:cNvPr id="467" name="土木費平均値テキスト"/>
        <xdr:cNvSpPr txBox="1"/>
      </xdr:nvSpPr>
      <xdr:spPr>
        <a:xfrm>
          <a:off x="10528300" y="16831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51338</xdr:rowOff>
    </xdr:from>
    <xdr:to>
      <xdr:col>55</xdr:col>
      <xdr:colOff>50800</xdr:colOff>
      <xdr:row>98</xdr:row>
      <xdr:rowOff>152938</xdr:rowOff>
    </xdr:to>
    <xdr:sp macro="" textlink="">
      <xdr:nvSpPr>
        <xdr:cNvPr id="468" name="フローチャート: 判断 467"/>
        <xdr:cNvSpPr/>
      </xdr:nvSpPr>
      <xdr:spPr>
        <a:xfrm>
          <a:off x="10426700" y="1685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74682</xdr:rowOff>
    </xdr:from>
    <xdr:to>
      <xdr:col>50</xdr:col>
      <xdr:colOff>114300</xdr:colOff>
      <xdr:row>94</xdr:row>
      <xdr:rowOff>15960</xdr:rowOff>
    </xdr:to>
    <xdr:cxnSp macro="">
      <xdr:nvCxnSpPr>
        <xdr:cNvPr id="469" name="直線コネクタ 468"/>
        <xdr:cNvCxnSpPr/>
      </xdr:nvCxnSpPr>
      <xdr:spPr>
        <a:xfrm flipV="1">
          <a:off x="8750300" y="16019532"/>
          <a:ext cx="889000" cy="1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81783</xdr:rowOff>
    </xdr:from>
    <xdr:to>
      <xdr:col>50</xdr:col>
      <xdr:colOff>165100</xdr:colOff>
      <xdr:row>99</xdr:row>
      <xdr:rowOff>11933</xdr:rowOff>
    </xdr:to>
    <xdr:sp macro="" textlink="">
      <xdr:nvSpPr>
        <xdr:cNvPr id="470" name="フローチャート: 判断 469"/>
        <xdr:cNvSpPr/>
      </xdr:nvSpPr>
      <xdr:spPr>
        <a:xfrm>
          <a:off x="9588500" y="168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3060</xdr:rowOff>
    </xdr:from>
    <xdr:ext cx="534377" cy="259045"/>
    <xdr:sp macro="" textlink="">
      <xdr:nvSpPr>
        <xdr:cNvPr id="471" name="テキスト ボックス 470"/>
        <xdr:cNvSpPr txBox="1"/>
      </xdr:nvSpPr>
      <xdr:spPr>
        <a:xfrm>
          <a:off x="9372111" y="169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69469</xdr:rowOff>
    </xdr:from>
    <xdr:to>
      <xdr:col>45</xdr:col>
      <xdr:colOff>177800</xdr:colOff>
      <xdr:row>94</xdr:row>
      <xdr:rowOff>15960</xdr:rowOff>
    </xdr:to>
    <xdr:cxnSp macro="">
      <xdr:nvCxnSpPr>
        <xdr:cNvPr id="472" name="直線コネクタ 471"/>
        <xdr:cNvCxnSpPr/>
      </xdr:nvCxnSpPr>
      <xdr:spPr>
        <a:xfrm>
          <a:off x="7861300" y="16014319"/>
          <a:ext cx="889000" cy="1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82147</xdr:rowOff>
    </xdr:from>
    <xdr:to>
      <xdr:col>46</xdr:col>
      <xdr:colOff>38100</xdr:colOff>
      <xdr:row>99</xdr:row>
      <xdr:rowOff>12297</xdr:rowOff>
    </xdr:to>
    <xdr:sp macro="" textlink="">
      <xdr:nvSpPr>
        <xdr:cNvPr id="473" name="フローチャート: 判断 472"/>
        <xdr:cNvSpPr/>
      </xdr:nvSpPr>
      <xdr:spPr>
        <a:xfrm>
          <a:off x="8699500" y="1688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3424</xdr:rowOff>
    </xdr:from>
    <xdr:ext cx="534377" cy="259045"/>
    <xdr:sp macro="" textlink="">
      <xdr:nvSpPr>
        <xdr:cNvPr id="474" name="テキスト ボックス 473"/>
        <xdr:cNvSpPr txBox="1"/>
      </xdr:nvSpPr>
      <xdr:spPr>
        <a:xfrm>
          <a:off x="8483111" y="169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44174</xdr:rowOff>
    </xdr:from>
    <xdr:to>
      <xdr:col>41</xdr:col>
      <xdr:colOff>50800</xdr:colOff>
      <xdr:row>93</xdr:row>
      <xdr:rowOff>69469</xdr:rowOff>
    </xdr:to>
    <xdr:cxnSp macro="">
      <xdr:nvCxnSpPr>
        <xdr:cNvPr id="475" name="直線コネクタ 474"/>
        <xdr:cNvCxnSpPr/>
      </xdr:nvCxnSpPr>
      <xdr:spPr>
        <a:xfrm>
          <a:off x="6972300" y="15646124"/>
          <a:ext cx="889000" cy="36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48647</xdr:rowOff>
    </xdr:from>
    <xdr:to>
      <xdr:col>41</xdr:col>
      <xdr:colOff>101600</xdr:colOff>
      <xdr:row>98</xdr:row>
      <xdr:rowOff>150247</xdr:rowOff>
    </xdr:to>
    <xdr:sp macro="" textlink="">
      <xdr:nvSpPr>
        <xdr:cNvPr id="476" name="フローチャート: 判断 475"/>
        <xdr:cNvSpPr/>
      </xdr:nvSpPr>
      <xdr:spPr>
        <a:xfrm>
          <a:off x="7810500" y="1685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141374</xdr:rowOff>
    </xdr:from>
    <xdr:ext cx="534377" cy="259045"/>
    <xdr:sp macro="" textlink="">
      <xdr:nvSpPr>
        <xdr:cNvPr id="477" name="テキスト ボックス 476"/>
        <xdr:cNvSpPr txBox="1"/>
      </xdr:nvSpPr>
      <xdr:spPr>
        <a:xfrm>
          <a:off x="7594111" y="1694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85846</xdr:rowOff>
    </xdr:from>
    <xdr:to>
      <xdr:col>36</xdr:col>
      <xdr:colOff>165100</xdr:colOff>
      <xdr:row>99</xdr:row>
      <xdr:rowOff>15996</xdr:rowOff>
    </xdr:to>
    <xdr:sp macro="" textlink="">
      <xdr:nvSpPr>
        <xdr:cNvPr id="478" name="フローチャート: 判断 477"/>
        <xdr:cNvSpPr/>
      </xdr:nvSpPr>
      <xdr:spPr>
        <a:xfrm>
          <a:off x="69215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7123</xdr:rowOff>
    </xdr:from>
    <xdr:ext cx="534377" cy="259045"/>
    <xdr:sp macro="" textlink="">
      <xdr:nvSpPr>
        <xdr:cNvPr id="479" name="テキスト ボックス 478"/>
        <xdr:cNvSpPr txBox="1"/>
      </xdr:nvSpPr>
      <xdr:spPr>
        <a:xfrm>
          <a:off x="6705111" y="1698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106587</xdr:rowOff>
    </xdr:from>
    <xdr:to>
      <xdr:col>55</xdr:col>
      <xdr:colOff>50800</xdr:colOff>
      <xdr:row>94</xdr:row>
      <xdr:rowOff>36737</xdr:rowOff>
    </xdr:to>
    <xdr:sp macro="" textlink="">
      <xdr:nvSpPr>
        <xdr:cNvPr id="485" name="楕円 484"/>
        <xdr:cNvSpPr/>
      </xdr:nvSpPr>
      <xdr:spPr>
        <a:xfrm>
          <a:off x="10426700" y="160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59614</xdr:rowOff>
    </xdr:from>
    <xdr:ext cx="599010" cy="259045"/>
    <xdr:sp macro="" textlink="">
      <xdr:nvSpPr>
        <xdr:cNvPr id="486" name="土木費該当値テキスト"/>
        <xdr:cNvSpPr txBox="1"/>
      </xdr:nvSpPr>
      <xdr:spPr>
        <a:xfrm>
          <a:off x="10528300" y="1600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23882</xdr:rowOff>
    </xdr:from>
    <xdr:to>
      <xdr:col>50</xdr:col>
      <xdr:colOff>165100</xdr:colOff>
      <xdr:row>93</xdr:row>
      <xdr:rowOff>125482</xdr:rowOff>
    </xdr:to>
    <xdr:sp macro="" textlink="">
      <xdr:nvSpPr>
        <xdr:cNvPr id="487" name="楕円 486"/>
        <xdr:cNvSpPr/>
      </xdr:nvSpPr>
      <xdr:spPr>
        <a:xfrm>
          <a:off x="9588500" y="159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142009</xdr:rowOff>
    </xdr:from>
    <xdr:ext cx="599010" cy="259045"/>
    <xdr:sp macro="" textlink="">
      <xdr:nvSpPr>
        <xdr:cNvPr id="488" name="テキスト ボックス 487"/>
        <xdr:cNvSpPr txBox="1"/>
      </xdr:nvSpPr>
      <xdr:spPr>
        <a:xfrm>
          <a:off x="9339795" y="157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136610</xdr:rowOff>
    </xdr:from>
    <xdr:to>
      <xdr:col>46</xdr:col>
      <xdr:colOff>38100</xdr:colOff>
      <xdr:row>94</xdr:row>
      <xdr:rowOff>66760</xdr:rowOff>
    </xdr:to>
    <xdr:sp macro="" textlink="">
      <xdr:nvSpPr>
        <xdr:cNvPr id="489" name="楕円 488"/>
        <xdr:cNvSpPr/>
      </xdr:nvSpPr>
      <xdr:spPr>
        <a:xfrm>
          <a:off x="8699500" y="160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83287</xdr:rowOff>
    </xdr:from>
    <xdr:ext cx="599010" cy="259045"/>
    <xdr:sp macro="" textlink="">
      <xdr:nvSpPr>
        <xdr:cNvPr id="490" name="テキスト ボックス 489"/>
        <xdr:cNvSpPr txBox="1"/>
      </xdr:nvSpPr>
      <xdr:spPr>
        <a:xfrm>
          <a:off x="8450795" y="1585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18669</xdr:rowOff>
    </xdr:from>
    <xdr:to>
      <xdr:col>41</xdr:col>
      <xdr:colOff>101600</xdr:colOff>
      <xdr:row>93</xdr:row>
      <xdr:rowOff>120269</xdr:rowOff>
    </xdr:to>
    <xdr:sp macro="" textlink="">
      <xdr:nvSpPr>
        <xdr:cNvPr id="491" name="楕円 490"/>
        <xdr:cNvSpPr/>
      </xdr:nvSpPr>
      <xdr:spPr>
        <a:xfrm>
          <a:off x="7810500" y="159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136796</xdr:rowOff>
    </xdr:from>
    <xdr:ext cx="599010" cy="259045"/>
    <xdr:sp macro="" textlink="">
      <xdr:nvSpPr>
        <xdr:cNvPr id="492" name="テキスト ボックス 491"/>
        <xdr:cNvSpPr txBox="1"/>
      </xdr:nvSpPr>
      <xdr:spPr>
        <a:xfrm>
          <a:off x="7561795" y="1573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164824</xdr:rowOff>
    </xdr:from>
    <xdr:to>
      <xdr:col>36</xdr:col>
      <xdr:colOff>165100</xdr:colOff>
      <xdr:row>91</xdr:row>
      <xdr:rowOff>94974</xdr:rowOff>
    </xdr:to>
    <xdr:sp macro="" textlink="">
      <xdr:nvSpPr>
        <xdr:cNvPr id="493" name="楕円 492"/>
        <xdr:cNvSpPr/>
      </xdr:nvSpPr>
      <xdr:spPr>
        <a:xfrm>
          <a:off x="6921500" y="155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111501</xdr:rowOff>
    </xdr:from>
    <xdr:ext cx="599010" cy="259045"/>
    <xdr:sp macro="" textlink="">
      <xdr:nvSpPr>
        <xdr:cNvPr id="494" name="テキスト ボックス 493"/>
        <xdr:cNvSpPr txBox="1"/>
      </xdr:nvSpPr>
      <xdr:spPr>
        <a:xfrm>
          <a:off x="6672795" y="1537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19" name="直線コネクタ 518"/>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0"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1" name="直線コネクタ 520"/>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2"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3" name="直線コネクタ 522"/>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40983</xdr:rowOff>
    </xdr:from>
    <xdr:to>
      <xdr:col>85</xdr:col>
      <xdr:colOff>127000</xdr:colOff>
      <xdr:row>35</xdr:row>
      <xdr:rowOff>123774</xdr:rowOff>
    </xdr:to>
    <xdr:cxnSp macro="">
      <xdr:nvCxnSpPr>
        <xdr:cNvPr id="524" name="直線コネクタ 523"/>
        <xdr:cNvCxnSpPr/>
      </xdr:nvCxnSpPr>
      <xdr:spPr>
        <a:xfrm flipV="1">
          <a:off x="15481300" y="6041733"/>
          <a:ext cx="8382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110152</xdr:rowOff>
    </xdr:from>
    <xdr:ext cx="534377" cy="259045"/>
    <xdr:sp macro="" textlink="">
      <xdr:nvSpPr>
        <xdr:cNvPr id="525" name="消防費平均値テキスト"/>
        <xdr:cNvSpPr txBox="1"/>
      </xdr:nvSpPr>
      <xdr:spPr>
        <a:xfrm>
          <a:off x="16370300" y="645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6" name="フローチャート: 判断 525"/>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101943</xdr:rowOff>
    </xdr:from>
    <xdr:to>
      <xdr:col>81</xdr:col>
      <xdr:colOff>50800</xdr:colOff>
      <xdr:row>35</xdr:row>
      <xdr:rowOff>123774</xdr:rowOff>
    </xdr:to>
    <xdr:cxnSp macro="">
      <xdr:nvCxnSpPr>
        <xdr:cNvPr id="527" name="直線コネクタ 526"/>
        <xdr:cNvCxnSpPr/>
      </xdr:nvCxnSpPr>
      <xdr:spPr>
        <a:xfrm>
          <a:off x="14592300" y="5931243"/>
          <a:ext cx="889000" cy="1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28" name="フローチャート: 判断 527"/>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29" name="テキスト ボックス 528"/>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101943</xdr:rowOff>
    </xdr:from>
    <xdr:to>
      <xdr:col>76</xdr:col>
      <xdr:colOff>114300</xdr:colOff>
      <xdr:row>35</xdr:row>
      <xdr:rowOff>122174</xdr:rowOff>
    </xdr:to>
    <xdr:cxnSp macro="">
      <xdr:nvCxnSpPr>
        <xdr:cNvPr id="530" name="直線コネクタ 529"/>
        <xdr:cNvCxnSpPr/>
      </xdr:nvCxnSpPr>
      <xdr:spPr>
        <a:xfrm flipV="1">
          <a:off x="13703300" y="5931243"/>
          <a:ext cx="889000" cy="1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1" name="フローチャート: 判断 530"/>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2" name="テキスト ボックス 531"/>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80988</xdr:rowOff>
    </xdr:from>
    <xdr:to>
      <xdr:col>71</xdr:col>
      <xdr:colOff>177800</xdr:colOff>
      <xdr:row>35</xdr:row>
      <xdr:rowOff>122174</xdr:rowOff>
    </xdr:to>
    <xdr:cxnSp macro="">
      <xdr:nvCxnSpPr>
        <xdr:cNvPr id="533" name="直線コネクタ 532"/>
        <xdr:cNvCxnSpPr/>
      </xdr:nvCxnSpPr>
      <xdr:spPr>
        <a:xfrm>
          <a:off x="12814300" y="5910288"/>
          <a:ext cx="889000" cy="2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4" name="フローチャート: 判断 533"/>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5" name="テキスト ボックス 534"/>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106464</xdr:rowOff>
    </xdr:from>
    <xdr:to>
      <xdr:col>67</xdr:col>
      <xdr:colOff>101600</xdr:colOff>
      <xdr:row>38</xdr:row>
      <xdr:rowOff>36614</xdr:rowOff>
    </xdr:to>
    <xdr:sp macro="" textlink="">
      <xdr:nvSpPr>
        <xdr:cNvPr id="536" name="フローチャート: 判断 535"/>
        <xdr:cNvSpPr/>
      </xdr:nvSpPr>
      <xdr:spPr>
        <a:xfrm>
          <a:off x="12763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27741</xdr:rowOff>
    </xdr:from>
    <xdr:ext cx="534377" cy="259045"/>
    <xdr:sp macro="" textlink="">
      <xdr:nvSpPr>
        <xdr:cNvPr id="537" name="テキスト ボックス 536"/>
        <xdr:cNvSpPr txBox="1"/>
      </xdr:nvSpPr>
      <xdr:spPr>
        <a:xfrm>
          <a:off x="12547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161633</xdr:rowOff>
    </xdr:from>
    <xdr:to>
      <xdr:col>85</xdr:col>
      <xdr:colOff>177800</xdr:colOff>
      <xdr:row>35</xdr:row>
      <xdr:rowOff>91783</xdr:rowOff>
    </xdr:to>
    <xdr:sp macro="" textlink="">
      <xdr:nvSpPr>
        <xdr:cNvPr id="543" name="楕円 542"/>
        <xdr:cNvSpPr/>
      </xdr:nvSpPr>
      <xdr:spPr>
        <a:xfrm>
          <a:off x="16268700" y="59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13060</xdr:rowOff>
    </xdr:from>
    <xdr:ext cx="534377" cy="259045"/>
    <xdr:sp macro="" textlink="">
      <xdr:nvSpPr>
        <xdr:cNvPr id="544" name="消防費該当値テキスト"/>
        <xdr:cNvSpPr txBox="1"/>
      </xdr:nvSpPr>
      <xdr:spPr>
        <a:xfrm>
          <a:off x="16370300" y="5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72974</xdr:rowOff>
    </xdr:from>
    <xdr:to>
      <xdr:col>81</xdr:col>
      <xdr:colOff>101600</xdr:colOff>
      <xdr:row>36</xdr:row>
      <xdr:rowOff>3124</xdr:rowOff>
    </xdr:to>
    <xdr:sp macro="" textlink="">
      <xdr:nvSpPr>
        <xdr:cNvPr id="545" name="楕円 544"/>
        <xdr:cNvSpPr/>
      </xdr:nvSpPr>
      <xdr:spPr>
        <a:xfrm>
          <a:off x="15430500" y="60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19651</xdr:rowOff>
    </xdr:from>
    <xdr:ext cx="534377" cy="259045"/>
    <xdr:sp macro="" textlink="">
      <xdr:nvSpPr>
        <xdr:cNvPr id="546" name="テキスト ボックス 545"/>
        <xdr:cNvSpPr txBox="1"/>
      </xdr:nvSpPr>
      <xdr:spPr>
        <a:xfrm>
          <a:off x="15214111" y="584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51143</xdr:rowOff>
    </xdr:from>
    <xdr:to>
      <xdr:col>76</xdr:col>
      <xdr:colOff>165100</xdr:colOff>
      <xdr:row>34</xdr:row>
      <xdr:rowOff>152743</xdr:rowOff>
    </xdr:to>
    <xdr:sp macro="" textlink="">
      <xdr:nvSpPr>
        <xdr:cNvPr id="547" name="楕円 546"/>
        <xdr:cNvSpPr/>
      </xdr:nvSpPr>
      <xdr:spPr>
        <a:xfrm>
          <a:off x="14541500" y="58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169270</xdr:rowOff>
    </xdr:from>
    <xdr:ext cx="534377" cy="259045"/>
    <xdr:sp macro="" textlink="">
      <xdr:nvSpPr>
        <xdr:cNvPr id="548" name="テキスト ボックス 547"/>
        <xdr:cNvSpPr txBox="1"/>
      </xdr:nvSpPr>
      <xdr:spPr>
        <a:xfrm>
          <a:off x="14325111" y="56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71374</xdr:rowOff>
    </xdr:from>
    <xdr:to>
      <xdr:col>72</xdr:col>
      <xdr:colOff>38100</xdr:colOff>
      <xdr:row>36</xdr:row>
      <xdr:rowOff>1524</xdr:rowOff>
    </xdr:to>
    <xdr:sp macro="" textlink="">
      <xdr:nvSpPr>
        <xdr:cNvPr id="549" name="楕円 548"/>
        <xdr:cNvSpPr/>
      </xdr:nvSpPr>
      <xdr:spPr>
        <a:xfrm>
          <a:off x="13652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18051</xdr:rowOff>
    </xdr:from>
    <xdr:ext cx="534377" cy="259045"/>
    <xdr:sp macro="" textlink="">
      <xdr:nvSpPr>
        <xdr:cNvPr id="550" name="テキスト ボックス 549"/>
        <xdr:cNvSpPr txBox="1"/>
      </xdr:nvSpPr>
      <xdr:spPr>
        <a:xfrm>
          <a:off x="13436111" y="58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30188</xdr:rowOff>
    </xdr:from>
    <xdr:to>
      <xdr:col>67</xdr:col>
      <xdr:colOff>101600</xdr:colOff>
      <xdr:row>34</xdr:row>
      <xdr:rowOff>131788</xdr:rowOff>
    </xdr:to>
    <xdr:sp macro="" textlink="">
      <xdr:nvSpPr>
        <xdr:cNvPr id="551" name="楕円 550"/>
        <xdr:cNvSpPr/>
      </xdr:nvSpPr>
      <xdr:spPr>
        <a:xfrm>
          <a:off x="12763500" y="5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148315</xdr:rowOff>
    </xdr:from>
    <xdr:ext cx="534377" cy="259045"/>
    <xdr:sp macro="" textlink="">
      <xdr:nvSpPr>
        <xdr:cNvPr id="552" name="テキスト ボックス 551"/>
        <xdr:cNvSpPr txBox="1"/>
      </xdr:nvSpPr>
      <xdr:spPr>
        <a:xfrm>
          <a:off x="12547111" y="56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5" name="直線コネクタ 574"/>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6"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7" name="直線コネクタ 576"/>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78"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79" name="直線コネクタ 578"/>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64879</xdr:rowOff>
    </xdr:from>
    <xdr:to>
      <xdr:col>85</xdr:col>
      <xdr:colOff>127000</xdr:colOff>
      <xdr:row>53</xdr:row>
      <xdr:rowOff>37470</xdr:rowOff>
    </xdr:to>
    <xdr:cxnSp macro="">
      <xdr:nvCxnSpPr>
        <xdr:cNvPr id="580" name="直線コネクタ 579"/>
        <xdr:cNvCxnSpPr/>
      </xdr:nvCxnSpPr>
      <xdr:spPr>
        <a:xfrm flipV="1">
          <a:off x="15481300" y="8637379"/>
          <a:ext cx="838200" cy="48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1"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2" name="フローチャート: 判断 581"/>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30749</xdr:rowOff>
    </xdr:from>
    <xdr:to>
      <xdr:col>81</xdr:col>
      <xdr:colOff>50800</xdr:colOff>
      <xdr:row>53</xdr:row>
      <xdr:rowOff>37470</xdr:rowOff>
    </xdr:to>
    <xdr:cxnSp macro="">
      <xdr:nvCxnSpPr>
        <xdr:cNvPr id="583" name="直線コネクタ 582"/>
        <xdr:cNvCxnSpPr/>
      </xdr:nvCxnSpPr>
      <xdr:spPr>
        <a:xfrm>
          <a:off x="14592300" y="911759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4" name="フローチャート: 判断 583"/>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5" name="テキスト ボックス 584"/>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163109</xdr:rowOff>
    </xdr:from>
    <xdr:to>
      <xdr:col>76</xdr:col>
      <xdr:colOff>114300</xdr:colOff>
      <xdr:row>53</xdr:row>
      <xdr:rowOff>30749</xdr:rowOff>
    </xdr:to>
    <xdr:cxnSp macro="">
      <xdr:nvCxnSpPr>
        <xdr:cNvPr id="586" name="直線コネクタ 585"/>
        <xdr:cNvCxnSpPr/>
      </xdr:nvCxnSpPr>
      <xdr:spPr>
        <a:xfrm>
          <a:off x="13703300" y="8907059"/>
          <a:ext cx="889000" cy="2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7" name="フローチャート: 判断 586"/>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88" name="テキスト ボックス 587"/>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163109</xdr:rowOff>
    </xdr:from>
    <xdr:to>
      <xdr:col>71</xdr:col>
      <xdr:colOff>177800</xdr:colOff>
      <xdr:row>52</xdr:row>
      <xdr:rowOff>128132</xdr:rowOff>
    </xdr:to>
    <xdr:cxnSp macro="">
      <xdr:nvCxnSpPr>
        <xdr:cNvPr id="589" name="直線コネクタ 588"/>
        <xdr:cNvCxnSpPr/>
      </xdr:nvCxnSpPr>
      <xdr:spPr>
        <a:xfrm flipV="1">
          <a:off x="12814300" y="8907059"/>
          <a:ext cx="889000" cy="13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0" name="フローチャート: 判断 589"/>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1" name="テキスト ボックス 590"/>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106022</xdr:rowOff>
    </xdr:from>
    <xdr:to>
      <xdr:col>67</xdr:col>
      <xdr:colOff>101600</xdr:colOff>
      <xdr:row>55</xdr:row>
      <xdr:rowOff>36172</xdr:rowOff>
    </xdr:to>
    <xdr:sp macro="" textlink="">
      <xdr:nvSpPr>
        <xdr:cNvPr id="592" name="フローチャート: 判断 591"/>
        <xdr:cNvSpPr/>
      </xdr:nvSpPr>
      <xdr:spPr>
        <a:xfrm>
          <a:off x="12763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27299</xdr:rowOff>
    </xdr:from>
    <xdr:ext cx="534377" cy="259045"/>
    <xdr:sp macro="" textlink="">
      <xdr:nvSpPr>
        <xdr:cNvPr id="593" name="テキスト ボックス 592"/>
        <xdr:cNvSpPr txBox="1"/>
      </xdr:nvSpPr>
      <xdr:spPr>
        <a:xfrm>
          <a:off x="12547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14079</xdr:rowOff>
    </xdr:from>
    <xdr:to>
      <xdr:col>85</xdr:col>
      <xdr:colOff>177800</xdr:colOff>
      <xdr:row>50</xdr:row>
      <xdr:rowOff>115679</xdr:rowOff>
    </xdr:to>
    <xdr:sp macro="" textlink="">
      <xdr:nvSpPr>
        <xdr:cNvPr id="599" name="楕円 598"/>
        <xdr:cNvSpPr/>
      </xdr:nvSpPr>
      <xdr:spPr>
        <a:xfrm>
          <a:off x="16268700" y="85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100456</xdr:rowOff>
    </xdr:from>
    <xdr:ext cx="534377" cy="259045"/>
    <xdr:sp macro="" textlink="">
      <xdr:nvSpPr>
        <xdr:cNvPr id="600" name="教育費該当値テキスト"/>
        <xdr:cNvSpPr txBox="1"/>
      </xdr:nvSpPr>
      <xdr:spPr>
        <a:xfrm>
          <a:off x="16370300" y="850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158120</xdr:rowOff>
    </xdr:from>
    <xdr:to>
      <xdr:col>81</xdr:col>
      <xdr:colOff>101600</xdr:colOff>
      <xdr:row>53</xdr:row>
      <xdr:rowOff>88270</xdr:rowOff>
    </xdr:to>
    <xdr:sp macro="" textlink="">
      <xdr:nvSpPr>
        <xdr:cNvPr id="601" name="楕円 600"/>
        <xdr:cNvSpPr/>
      </xdr:nvSpPr>
      <xdr:spPr>
        <a:xfrm>
          <a:off x="15430500" y="90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104797</xdr:rowOff>
    </xdr:from>
    <xdr:ext cx="534377" cy="259045"/>
    <xdr:sp macro="" textlink="">
      <xdr:nvSpPr>
        <xdr:cNvPr id="602" name="テキスト ボックス 601"/>
        <xdr:cNvSpPr txBox="1"/>
      </xdr:nvSpPr>
      <xdr:spPr>
        <a:xfrm>
          <a:off x="15214111" y="88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151399</xdr:rowOff>
    </xdr:from>
    <xdr:to>
      <xdr:col>76</xdr:col>
      <xdr:colOff>165100</xdr:colOff>
      <xdr:row>53</xdr:row>
      <xdr:rowOff>81549</xdr:rowOff>
    </xdr:to>
    <xdr:sp macro="" textlink="">
      <xdr:nvSpPr>
        <xdr:cNvPr id="603" name="楕円 602"/>
        <xdr:cNvSpPr/>
      </xdr:nvSpPr>
      <xdr:spPr>
        <a:xfrm>
          <a:off x="14541500" y="90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98076</xdr:rowOff>
    </xdr:from>
    <xdr:ext cx="534377" cy="259045"/>
    <xdr:sp macro="" textlink="">
      <xdr:nvSpPr>
        <xdr:cNvPr id="604" name="テキスト ボックス 603"/>
        <xdr:cNvSpPr txBox="1"/>
      </xdr:nvSpPr>
      <xdr:spPr>
        <a:xfrm>
          <a:off x="14325111" y="884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112309</xdr:rowOff>
    </xdr:from>
    <xdr:to>
      <xdr:col>72</xdr:col>
      <xdr:colOff>38100</xdr:colOff>
      <xdr:row>52</xdr:row>
      <xdr:rowOff>42459</xdr:rowOff>
    </xdr:to>
    <xdr:sp macro="" textlink="">
      <xdr:nvSpPr>
        <xdr:cNvPr id="605" name="楕円 604"/>
        <xdr:cNvSpPr/>
      </xdr:nvSpPr>
      <xdr:spPr>
        <a:xfrm>
          <a:off x="13652500" y="88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58986</xdr:rowOff>
    </xdr:from>
    <xdr:ext cx="534377" cy="259045"/>
    <xdr:sp macro="" textlink="">
      <xdr:nvSpPr>
        <xdr:cNvPr id="606" name="テキスト ボックス 605"/>
        <xdr:cNvSpPr txBox="1"/>
      </xdr:nvSpPr>
      <xdr:spPr>
        <a:xfrm>
          <a:off x="13436111" y="86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77332</xdr:rowOff>
    </xdr:from>
    <xdr:to>
      <xdr:col>67</xdr:col>
      <xdr:colOff>101600</xdr:colOff>
      <xdr:row>53</xdr:row>
      <xdr:rowOff>7482</xdr:rowOff>
    </xdr:to>
    <xdr:sp macro="" textlink="">
      <xdr:nvSpPr>
        <xdr:cNvPr id="607" name="楕円 606"/>
        <xdr:cNvSpPr/>
      </xdr:nvSpPr>
      <xdr:spPr>
        <a:xfrm>
          <a:off x="12763500" y="899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24009</xdr:rowOff>
    </xdr:from>
    <xdr:ext cx="534377" cy="259045"/>
    <xdr:sp macro="" textlink="">
      <xdr:nvSpPr>
        <xdr:cNvPr id="608" name="テキスト ボックス 607"/>
        <xdr:cNvSpPr txBox="1"/>
      </xdr:nvSpPr>
      <xdr:spPr>
        <a:xfrm>
          <a:off x="12547111" y="87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8" name="テキスト ボックス 62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4" name="直線コネクタ 633"/>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7"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38" name="直線コネクタ 637"/>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122675</xdr:rowOff>
    </xdr:from>
    <xdr:to>
      <xdr:col>85</xdr:col>
      <xdr:colOff>127000</xdr:colOff>
      <xdr:row>73</xdr:row>
      <xdr:rowOff>96375</xdr:rowOff>
    </xdr:to>
    <xdr:cxnSp macro="">
      <xdr:nvCxnSpPr>
        <xdr:cNvPr id="639" name="直線コネクタ 638"/>
        <xdr:cNvCxnSpPr/>
      </xdr:nvCxnSpPr>
      <xdr:spPr>
        <a:xfrm flipV="1">
          <a:off x="15481300" y="12124175"/>
          <a:ext cx="8382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125663</xdr:rowOff>
    </xdr:from>
    <xdr:ext cx="469744" cy="259045"/>
    <xdr:sp macro="" textlink="">
      <xdr:nvSpPr>
        <xdr:cNvPr id="640" name="災害復旧費平均値テキスト"/>
        <xdr:cNvSpPr txBox="1"/>
      </xdr:nvSpPr>
      <xdr:spPr>
        <a:xfrm>
          <a:off x="16370300" y="13498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1" name="フローチャート: 判断 640"/>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96375</xdr:rowOff>
    </xdr:from>
    <xdr:to>
      <xdr:col>81</xdr:col>
      <xdr:colOff>50800</xdr:colOff>
      <xdr:row>74</xdr:row>
      <xdr:rowOff>26717</xdr:rowOff>
    </xdr:to>
    <xdr:cxnSp macro="">
      <xdr:nvCxnSpPr>
        <xdr:cNvPr id="642" name="直線コネクタ 641"/>
        <xdr:cNvCxnSpPr/>
      </xdr:nvCxnSpPr>
      <xdr:spPr>
        <a:xfrm flipV="1">
          <a:off x="14592300" y="12612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3" name="フローチャート: 判断 642"/>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126697</xdr:rowOff>
    </xdr:from>
    <xdr:ext cx="469744" cy="259045"/>
    <xdr:sp macro="" textlink="">
      <xdr:nvSpPr>
        <xdr:cNvPr id="644" name="テキスト ボックス 643"/>
        <xdr:cNvSpPr txBox="1"/>
      </xdr:nvSpPr>
      <xdr:spPr>
        <a:xfrm>
          <a:off x="15246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115000</xdr:rowOff>
    </xdr:from>
    <xdr:to>
      <xdr:col>76</xdr:col>
      <xdr:colOff>114300</xdr:colOff>
      <xdr:row>74</xdr:row>
      <xdr:rowOff>26717</xdr:rowOff>
    </xdr:to>
    <xdr:cxnSp macro="">
      <xdr:nvCxnSpPr>
        <xdr:cNvPr id="645" name="直線コネクタ 644"/>
        <xdr:cNvCxnSpPr/>
      </xdr:nvCxnSpPr>
      <xdr:spPr>
        <a:xfrm>
          <a:off x="13703300" y="12459400"/>
          <a:ext cx="889000" cy="2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6" name="フローチャート: 判断 645"/>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135363</xdr:rowOff>
    </xdr:from>
    <xdr:ext cx="378565" cy="259045"/>
    <xdr:sp macro="" textlink="">
      <xdr:nvSpPr>
        <xdr:cNvPr id="647" name="テキスト ボックス 646"/>
        <xdr:cNvSpPr txBox="1"/>
      </xdr:nvSpPr>
      <xdr:spPr>
        <a:xfrm>
          <a:off x="14403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115000</xdr:rowOff>
    </xdr:from>
    <xdr:to>
      <xdr:col>71</xdr:col>
      <xdr:colOff>177800</xdr:colOff>
      <xdr:row>73</xdr:row>
      <xdr:rowOff>96200</xdr:rowOff>
    </xdr:to>
    <xdr:cxnSp macro="">
      <xdr:nvCxnSpPr>
        <xdr:cNvPr id="648" name="直線コネクタ 647"/>
        <xdr:cNvCxnSpPr/>
      </xdr:nvCxnSpPr>
      <xdr:spPr>
        <a:xfrm flipV="1">
          <a:off x="12814300" y="12459400"/>
          <a:ext cx="889000" cy="15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49" name="フローチャート: 判断 648"/>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91133</xdr:rowOff>
    </xdr:from>
    <xdr:ext cx="469744" cy="259045"/>
    <xdr:sp macro="" textlink="">
      <xdr:nvSpPr>
        <xdr:cNvPr id="650" name="テキスト ボックス 649"/>
        <xdr:cNvSpPr txBox="1"/>
      </xdr:nvSpPr>
      <xdr:spPr>
        <a:xfrm>
          <a:off x="13468428" y="136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39610</xdr:rowOff>
    </xdr:from>
    <xdr:to>
      <xdr:col>67</xdr:col>
      <xdr:colOff>101600</xdr:colOff>
      <xdr:row>79</xdr:row>
      <xdr:rowOff>141210</xdr:rowOff>
    </xdr:to>
    <xdr:sp macro="" textlink="">
      <xdr:nvSpPr>
        <xdr:cNvPr id="651" name="フローチャート: 判断 650"/>
        <xdr:cNvSpPr/>
      </xdr:nvSpPr>
      <xdr:spPr>
        <a:xfrm>
          <a:off x="12763500" y="1358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132337</xdr:rowOff>
    </xdr:from>
    <xdr:ext cx="378565" cy="259045"/>
    <xdr:sp macro="" textlink="">
      <xdr:nvSpPr>
        <xdr:cNvPr id="652" name="テキスト ボックス 651"/>
        <xdr:cNvSpPr txBox="1"/>
      </xdr:nvSpPr>
      <xdr:spPr>
        <a:xfrm>
          <a:off x="12625017" y="1367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71875</xdr:rowOff>
    </xdr:from>
    <xdr:to>
      <xdr:col>85</xdr:col>
      <xdr:colOff>177800</xdr:colOff>
      <xdr:row>71</xdr:row>
      <xdr:rowOff>2025</xdr:rowOff>
    </xdr:to>
    <xdr:sp macro="" textlink="">
      <xdr:nvSpPr>
        <xdr:cNvPr id="658" name="楕円 657"/>
        <xdr:cNvSpPr/>
      </xdr:nvSpPr>
      <xdr:spPr>
        <a:xfrm>
          <a:off x="16268700" y="120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24902</xdr:rowOff>
    </xdr:from>
    <xdr:ext cx="599010" cy="259045"/>
    <xdr:sp macro="" textlink="">
      <xdr:nvSpPr>
        <xdr:cNvPr id="659" name="災害復旧費該当値テキスト"/>
        <xdr:cNvSpPr txBox="1"/>
      </xdr:nvSpPr>
      <xdr:spPr>
        <a:xfrm>
          <a:off x="16370300" y="1202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45575</xdr:rowOff>
    </xdr:from>
    <xdr:to>
      <xdr:col>81</xdr:col>
      <xdr:colOff>101600</xdr:colOff>
      <xdr:row>73</xdr:row>
      <xdr:rowOff>147175</xdr:rowOff>
    </xdr:to>
    <xdr:sp macro="" textlink="">
      <xdr:nvSpPr>
        <xdr:cNvPr id="660" name="楕円 659"/>
        <xdr:cNvSpPr/>
      </xdr:nvSpPr>
      <xdr:spPr>
        <a:xfrm>
          <a:off x="15430500" y="12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163702</xdr:rowOff>
    </xdr:from>
    <xdr:ext cx="534377" cy="259045"/>
    <xdr:sp macro="" textlink="">
      <xdr:nvSpPr>
        <xdr:cNvPr id="661" name="テキスト ボックス 660"/>
        <xdr:cNvSpPr txBox="1"/>
      </xdr:nvSpPr>
      <xdr:spPr>
        <a:xfrm>
          <a:off x="15214111" y="123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147367</xdr:rowOff>
    </xdr:from>
    <xdr:to>
      <xdr:col>76</xdr:col>
      <xdr:colOff>165100</xdr:colOff>
      <xdr:row>74</xdr:row>
      <xdr:rowOff>77517</xdr:rowOff>
    </xdr:to>
    <xdr:sp macro="" textlink="">
      <xdr:nvSpPr>
        <xdr:cNvPr id="662" name="楕円 661"/>
        <xdr:cNvSpPr/>
      </xdr:nvSpPr>
      <xdr:spPr>
        <a:xfrm>
          <a:off x="14541500" y="126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94044</xdr:rowOff>
    </xdr:from>
    <xdr:ext cx="534377" cy="259045"/>
    <xdr:sp macro="" textlink="">
      <xdr:nvSpPr>
        <xdr:cNvPr id="663" name="テキスト ボックス 662"/>
        <xdr:cNvSpPr txBox="1"/>
      </xdr:nvSpPr>
      <xdr:spPr>
        <a:xfrm>
          <a:off x="14325111" y="124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64200</xdr:rowOff>
    </xdr:from>
    <xdr:to>
      <xdr:col>72</xdr:col>
      <xdr:colOff>38100</xdr:colOff>
      <xdr:row>72</xdr:row>
      <xdr:rowOff>165800</xdr:rowOff>
    </xdr:to>
    <xdr:sp macro="" textlink="">
      <xdr:nvSpPr>
        <xdr:cNvPr id="664" name="楕円 663"/>
        <xdr:cNvSpPr/>
      </xdr:nvSpPr>
      <xdr:spPr>
        <a:xfrm>
          <a:off x="13652500" y="124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10877</xdr:rowOff>
    </xdr:from>
    <xdr:ext cx="599010" cy="259045"/>
    <xdr:sp macro="" textlink="">
      <xdr:nvSpPr>
        <xdr:cNvPr id="665" name="テキスト ボックス 664"/>
        <xdr:cNvSpPr txBox="1"/>
      </xdr:nvSpPr>
      <xdr:spPr>
        <a:xfrm>
          <a:off x="13403795" y="1218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45400</xdr:rowOff>
    </xdr:from>
    <xdr:to>
      <xdr:col>67</xdr:col>
      <xdr:colOff>101600</xdr:colOff>
      <xdr:row>73</xdr:row>
      <xdr:rowOff>147000</xdr:rowOff>
    </xdr:to>
    <xdr:sp macro="" textlink="">
      <xdr:nvSpPr>
        <xdr:cNvPr id="666" name="楕円 665"/>
        <xdr:cNvSpPr/>
      </xdr:nvSpPr>
      <xdr:spPr>
        <a:xfrm>
          <a:off x="12763500" y="125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163527</xdr:rowOff>
    </xdr:from>
    <xdr:ext cx="534377" cy="259045"/>
    <xdr:sp macro="" textlink="">
      <xdr:nvSpPr>
        <xdr:cNvPr id="667" name="テキスト ボックス 666"/>
        <xdr:cNvSpPr txBox="1"/>
      </xdr:nvSpPr>
      <xdr:spPr>
        <a:xfrm>
          <a:off x="12547111" y="123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6522</xdr:rowOff>
    </xdr:from>
    <xdr:to>
      <xdr:col>85</xdr:col>
      <xdr:colOff>126364</xdr:colOff>
      <xdr:row>98</xdr:row>
      <xdr:rowOff>74188</xdr:rowOff>
    </xdr:to>
    <xdr:cxnSp macro="">
      <xdr:nvCxnSpPr>
        <xdr:cNvPr id="691" name="直線コネクタ 690"/>
        <xdr:cNvCxnSpPr/>
      </xdr:nvCxnSpPr>
      <xdr:spPr>
        <a:xfrm flipV="1">
          <a:off x="16317595" y="15779922"/>
          <a:ext cx="1269" cy="10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78015</xdr:rowOff>
    </xdr:from>
    <xdr:ext cx="469744" cy="259045"/>
    <xdr:sp macro="" textlink="">
      <xdr:nvSpPr>
        <xdr:cNvPr id="692" name="公債費最小値テキスト"/>
        <xdr:cNvSpPr txBox="1"/>
      </xdr:nvSpPr>
      <xdr:spPr>
        <a:xfrm>
          <a:off x="16370300" y="1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74188</xdr:rowOff>
    </xdr:from>
    <xdr:to>
      <xdr:col>86</xdr:col>
      <xdr:colOff>25400</xdr:colOff>
      <xdr:row>98</xdr:row>
      <xdr:rowOff>74188</xdr:rowOff>
    </xdr:to>
    <xdr:cxnSp macro="">
      <xdr:nvCxnSpPr>
        <xdr:cNvPr id="693" name="直線コネクタ 692"/>
        <xdr:cNvCxnSpPr/>
      </xdr:nvCxnSpPr>
      <xdr:spPr>
        <a:xfrm>
          <a:off x="16230600" y="1687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124649</xdr:rowOff>
    </xdr:from>
    <xdr:ext cx="534377" cy="259045"/>
    <xdr:sp macro="" textlink="">
      <xdr:nvSpPr>
        <xdr:cNvPr id="694" name="公債費最大値テキスト"/>
        <xdr:cNvSpPr txBox="1"/>
      </xdr:nvSpPr>
      <xdr:spPr>
        <a:xfrm>
          <a:off x="16370300" y="155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6522</xdr:rowOff>
    </xdr:from>
    <xdr:to>
      <xdr:col>86</xdr:col>
      <xdr:colOff>25400</xdr:colOff>
      <xdr:row>92</xdr:row>
      <xdr:rowOff>6522</xdr:rowOff>
    </xdr:to>
    <xdr:cxnSp macro="">
      <xdr:nvCxnSpPr>
        <xdr:cNvPr id="695" name="直線コネクタ 694"/>
        <xdr:cNvCxnSpPr/>
      </xdr:nvCxnSpPr>
      <xdr:spPr>
        <a:xfrm>
          <a:off x="16230600" y="1577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137604</xdr:rowOff>
    </xdr:from>
    <xdr:to>
      <xdr:col>85</xdr:col>
      <xdr:colOff>127000</xdr:colOff>
      <xdr:row>94</xdr:row>
      <xdr:rowOff>37573</xdr:rowOff>
    </xdr:to>
    <xdr:cxnSp macro="">
      <xdr:nvCxnSpPr>
        <xdr:cNvPr id="696" name="直線コネクタ 695"/>
        <xdr:cNvCxnSpPr/>
      </xdr:nvCxnSpPr>
      <xdr:spPr>
        <a:xfrm flipV="1">
          <a:off x="15481300" y="16082454"/>
          <a:ext cx="8382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146823</xdr:rowOff>
    </xdr:from>
    <xdr:ext cx="534377" cy="259045"/>
    <xdr:sp macro="" textlink="">
      <xdr:nvSpPr>
        <xdr:cNvPr id="697" name="公債費平均値テキスト"/>
        <xdr:cNvSpPr txBox="1"/>
      </xdr:nvSpPr>
      <xdr:spPr>
        <a:xfrm>
          <a:off x="16370300" y="1626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168396</xdr:rowOff>
    </xdr:from>
    <xdr:to>
      <xdr:col>85</xdr:col>
      <xdr:colOff>177800</xdr:colOff>
      <xdr:row>95</xdr:row>
      <xdr:rowOff>98546</xdr:rowOff>
    </xdr:to>
    <xdr:sp macro="" textlink="">
      <xdr:nvSpPr>
        <xdr:cNvPr id="698" name="フローチャート: 判断 697"/>
        <xdr:cNvSpPr/>
      </xdr:nvSpPr>
      <xdr:spPr>
        <a:xfrm>
          <a:off x="162687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37573</xdr:rowOff>
    </xdr:from>
    <xdr:to>
      <xdr:col>81</xdr:col>
      <xdr:colOff>50800</xdr:colOff>
      <xdr:row>94</xdr:row>
      <xdr:rowOff>128746</xdr:rowOff>
    </xdr:to>
    <xdr:cxnSp macro="">
      <xdr:nvCxnSpPr>
        <xdr:cNvPr id="699" name="直線コネクタ 698"/>
        <xdr:cNvCxnSpPr/>
      </xdr:nvCxnSpPr>
      <xdr:spPr>
        <a:xfrm flipV="1">
          <a:off x="14592300" y="16153873"/>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16833</xdr:rowOff>
    </xdr:from>
    <xdr:to>
      <xdr:col>81</xdr:col>
      <xdr:colOff>101600</xdr:colOff>
      <xdr:row>95</xdr:row>
      <xdr:rowOff>118433</xdr:rowOff>
    </xdr:to>
    <xdr:sp macro="" textlink="">
      <xdr:nvSpPr>
        <xdr:cNvPr id="700" name="フローチャート: 判断 699"/>
        <xdr:cNvSpPr/>
      </xdr:nvSpPr>
      <xdr:spPr>
        <a:xfrm>
          <a:off x="15430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109560</xdr:rowOff>
    </xdr:from>
    <xdr:ext cx="534377" cy="259045"/>
    <xdr:sp macro="" textlink="">
      <xdr:nvSpPr>
        <xdr:cNvPr id="701" name="テキスト ボックス 700"/>
        <xdr:cNvSpPr txBox="1"/>
      </xdr:nvSpPr>
      <xdr:spPr>
        <a:xfrm>
          <a:off x="15214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145701</xdr:rowOff>
    </xdr:from>
    <xdr:to>
      <xdr:col>76</xdr:col>
      <xdr:colOff>114300</xdr:colOff>
      <xdr:row>94</xdr:row>
      <xdr:rowOff>128746</xdr:rowOff>
    </xdr:to>
    <xdr:cxnSp macro="">
      <xdr:nvCxnSpPr>
        <xdr:cNvPr id="702" name="直線コネクタ 701"/>
        <xdr:cNvCxnSpPr/>
      </xdr:nvCxnSpPr>
      <xdr:spPr>
        <a:xfrm>
          <a:off x="13703300" y="15747651"/>
          <a:ext cx="889000" cy="49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3823</xdr:rowOff>
    </xdr:from>
    <xdr:to>
      <xdr:col>76</xdr:col>
      <xdr:colOff>165100</xdr:colOff>
      <xdr:row>95</xdr:row>
      <xdr:rowOff>105423</xdr:rowOff>
    </xdr:to>
    <xdr:sp macro="" textlink="">
      <xdr:nvSpPr>
        <xdr:cNvPr id="703" name="フローチャート: 判断 702"/>
        <xdr:cNvSpPr/>
      </xdr:nvSpPr>
      <xdr:spPr>
        <a:xfrm>
          <a:off x="14541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96550</xdr:rowOff>
    </xdr:from>
    <xdr:ext cx="534377" cy="259045"/>
    <xdr:sp macro="" textlink="">
      <xdr:nvSpPr>
        <xdr:cNvPr id="704" name="テキスト ボックス 703"/>
        <xdr:cNvSpPr txBox="1"/>
      </xdr:nvSpPr>
      <xdr:spPr>
        <a:xfrm>
          <a:off x="14325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145701</xdr:rowOff>
    </xdr:from>
    <xdr:to>
      <xdr:col>71</xdr:col>
      <xdr:colOff>177800</xdr:colOff>
      <xdr:row>93</xdr:row>
      <xdr:rowOff>18732</xdr:rowOff>
    </xdr:to>
    <xdr:cxnSp macro="">
      <xdr:nvCxnSpPr>
        <xdr:cNvPr id="705" name="直線コネクタ 704"/>
        <xdr:cNvCxnSpPr/>
      </xdr:nvCxnSpPr>
      <xdr:spPr>
        <a:xfrm flipV="1">
          <a:off x="12814300" y="15747651"/>
          <a:ext cx="889000" cy="2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156127</xdr:rowOff>
    </xdr:from>
    <xdr:to>
      <xdr:col>72</xdr:col>
      <xdr:colOff>38100</xdr:colOff>
      <xdr:row>95</xdr:row>
      <xdr:rowOff>86277</xdr:rowOff>
    </xdr:to>
    <xdr:sp macro="" textlink="">
      <xdr:nvSpPr>
        <xdr:cNvPr id="706" name="フローチャート: 判断 705"/>
        <xdr:cNvSpPr/>
      </xdr:nvSpPr>
      <xdr:spPr>
        <a:xfrm>
          <a:off x="13652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77404</xdr:rowOff>
    </xdr:from>
    <xdr:ext cx="534377" cy="259045"/>
    <xdr:sp macro="" textlink="">
      <xdr:nvSpPr>
        <xdr:cNvPr id="707" name="テキスト ボックス 706"/>
        <xdr:cNvSpPr txBox="1"/>
      </xdr:nvSpPr>
      <xdr:spPr>
        <a:xfrm>
          <a:off x="13436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99282</xdr:rowOff>
    </xdr:from>
    <xdr:to>
      <xdr:col>67</xdr:col>
      <xdr:colOff>101600</xdr:colOff>
      <xdr:row>95</xdr:row>
      <xdr:rowOff>29432</xdr:rowOff>
    </xdr:to>
    <xdr:sp macro="" textlink="">
      <xdr:nvSpPr>
        <xdr:cNvPr id="708" name="フローチャート: 判断 707"/>
        <xdr:cNvSpPr/>
      </xdr:nvSpPr>
      <xdr:spPr>
        <a:xfrm>
          <a:off x="12763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20559</xdr:rowOff>
    </xdr:from>
    <xdr:ext cx="534377" cy="259045"/>
    <xdr:sp macro="" textlink="">
      <xdr:nvSpPr>
        <xdr:cNvPr id="709" name="テキスト ボックス 708"/>
        <xdr:cNvSpPr txBox="1"/>
      </xdr:nvSpPr>
      <xdr:spPr>
        <a:xfrm>
          <a:off x="12547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86804</xdr:rowOff>
    </xdr:from>
    <xdr:to>
      <xdr:col>85</xdr:col>
      <xdr:colOff>177800</xdr:colOff>
      <xdr:row>94</xdr:row>
      <xdr:rowOff>16954</xdr:rowOff>
    </xdr:to>
    <xdr:sp macro="" textlink="">
      <xdr:nvSpPr>
        <xdr:cNvPr id="715" name="楕円 714"/>
        <xdr:cNvSpPr/>
      </xdr:nvSpPr>
      <xdr:spPr>
        <a:xfrm>
          <a:off x="16268700" y="160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109681</xdr:rowOff>
    </xdr:from>
    <xdr:ext cx="534377" cy="259045"/>
    <xdr:sp macro="" textlink="">
      <xdr:nvSpPr>
        <xdr:cNvPr id="716" name="公債費該当値テキスト"/>
        <xdr:cNvSpPr txBox="1"/>
      </xdr:nvSpPr>
      <xdr:spPr>
        <a:xfrm>
          <a:off x="16370300" y="158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158223</xdr:rowOff>
    </xdr:from>
    <xdr:to>
      <xdr:col>81</xdr:col>
      <xdr:colOff>101600</xdr:colOff>
      <xdr:row>94</xdr:row>
      <xdr:rowOff>88373</xdr:rowOff>
    </xdr:to>
    <xdr:sp macro="" textlink="">
      <xdr:nvSpPr>
        <xdr:cNvPr id="717" name="楕円 716"/>
        <xdr:cNvSpPr/>
      </xdr:nvSpPr>
      <xdr:spPr>
        <a:xfrm>
          <a:off x="15430500" y="161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104900</xdr:rowOff>
    </xdr:from>
    <xdr:ext cx="534377" cy="259045"/>
    <xdr:sp macro="" textlink="">
      <xdr:nvSpPr>
        <xdr:cNvPr id="718" name="テキスト ボックス 717"/>
        <xdr:cNvSpPr txBox="1"/>
      </xdr:nvSpPr>
      <xdr:spPr>
        <a:xfrm>
          <a:off x="15214111" y="158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77946</xdr:rowOff>
    </xdr:from>
    <xdr:to>
      <xdr:col>76</xdr:col>
      <xdr:colOff>165100</xdr:colOff>
      <xdr:row>95</xdr:row>
      <xdr:rowOff>8096</xdr:rowOff>
    </xdr:to>
    <xdr:sp macro="" textlink="">
      <xdr:nvSpPr>
        <xdr:cNvPr id="719" name="楕円 718"/>
        <xdr:cNvSpPr/>
      </xdr:nvSpPr>
      <xdr:spPr>
        <a:xfrm>
          <a:off x="14541500" y="161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24623</xdr:rowOff>
    </xdr:from>
    <xdr:ext cx="534377" cy="259045"/>
    <xdr:sp macro="" textlink="">
      <xdr:nvSpPr>
        <xdr:cNvPr id="720" name="テキスト ボックス 719"/>
        <xdr:cNvSpPr txBox="1"/>
      </xdr:nvSpPr>
      <xdr:spPr>
        <a:xfrm>
          <a:off x="14325111" y="159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94901</xdr:rowOff>
    </xdr:from>
    <xdr:to>
      <xdr:col>72</xdr:col>
      <xdr:colOff>38100</xdr:colOff>
      <xdr:row>92</xdr:row>
      <xdr:rowOff>25051</xdr:rowOff>
    </xdr:to>
    <xdr:sp macro="" textlink="">
      <xdr:nvSpPr>
        <xdr:cNvPr id="721" name="楕円 720"/>
        <xdr:cNvSpPr/>
      </xdr:nvSpPr>
      <xdr:spPr>
        <a:xfrm>
          <a:off x="13652500" y="15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41578</xdr:rowOff>
    </xdr:from>
    <xdr:ext cx="534377" cy="259045"/>
    <xdr:sp macro="" textlink="">
      <xdr:nvSpPr>
        <xdr:cNvPr id="722" name="テキスト ボックス 721"/>
        <xdr:cNvSpPr txBox="1"/>
      </xdr:nvSpPr>
      <xdr:spPr>
        <a:xfrm>
          <a:off x="13436111" y="15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139382</xdr:rowOff>
    </xdr:from>
    <xdr:to>
      <xdr:col>67</xdr:col>
      <xdr:colOff>101600</xdr:colOff>
      <xdr:row>93</xdr:row>
      <xdr:rowOff>69532</xdr:rowOff>
    </xdr:to>
    <xdr:sp macro="" textlink="">
      <xdr:nvSpPr>
        <xdr:cNvPr id="723" name="楕円 722"/>
        <xdr:cNvSpPr/>
      </xdr:nvSpPr>
      <xdr:spPr>
        <a:xfrm>
          <a:off x="12763500" y="15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86059</xdr:rowOff>
    </xdr:from>
    <xdr:ext cx="534377" cy="259045"/>
    <xdr:sp macro="" textlink="">
      <xdr:nvSpPr>
        <xdr:cNvPr id="724" name="テキスト ボックス 723"/>
        <xdr:cNvSpPr txBox="1"/>
      </xdr:nvSpPr>
      <xdr:spPr>
        <a:xfrm>
          <a:off x="12547111" y="156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29591</xdr:rowOff>
    </xdr:from>
    <xdr:to>
      <xdr:col>111</xdr:col>
      <xdr:colOff>177800</xdr:colOff>
      <xdr:row>39</xdr:row>
      <xdr:rowOff>44450</xdr:rowOff>
    </xdr:to>
    <xdr:cxnSp macro="">
      <xdr:nvCxnSpPr>
        <xdr:cNvPr id="756" name="直線コネクタ 755"/>
        <xdr:cNvCxnSpPr/>
      </xdr:nvCxnSpPr>
      <xdr:spPr>
        <a:xfrm>
          <a:off x="20434300" y="6544691"/>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29591</xdr:rowOff>
    </xdr:from>
    <xdr:to>
      <xdr:col>107</xdr:col>
      <xdr:colOff>50800</xdr:colOff>
      <xdr:row>39</xdr:row>
      <xdr:rowOff>44450</xdr:rowOff>
    </xdr:to>
    <xdr:cxnSp macro="">
      <xdr:nvCxnSpPr>
        <xdr:cNvPr id="759" name="直線コネクタ 758"/>
        <xdr:cNvCxnSpPr/>
      </xdr:nvCxnSpPr>
      <xdr:spPr>
        <a:xfrm flipV="1">
          <a:off x="19545300" y="6544691"/>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71137</xdr:rowOff>
    </xdr:from>
    <xdr:ext cx="313932" cy="259045"/>
    <xdr:sp macro="" textlink="">
      <xdr:nvSpPr>
        <xdr:cNvPr id="761" name="テキスト ボックス 760"/>
        <xdr:cNvSpPr txBox="1"/>
      </xdr:nvSpPr>
      <xdr:spPr>
        <a:xfrm>
          <a:off x="20277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29972</xdr:rowOff>
    </xdr:from>
    <xdr:to>
      <xdr:col>102</xdr:col>
      <xdr:colOff>114300</xdr:colOff>
      <xdr:row>39</xdr:row>
      <xdr:rowOff>44450</xdr:rowOff>
    </xdr:to>
    <xdr:cxnSp macro="">
      <xdr:nvCxnSpPr>
        <xdr:cNvPr id="762" name="直線コネクタ 761"/>
        <xdr:cNvCxnSpPr/>
      </xdr:nvCxnSpPr>
      <xdr:spPr>
        <a:xfrm>
          <a:off x="18656300" y="67165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136716</xdr:rowOff>
    </xdr:from>
    <xdr:to>
      <xdr:col>98</xdr:col>
      <xdr:colOff>38100</xdr:colOff>
      <xdr:row>39</xdr:row>
      <xdr:rowOff>66866</xdr:rowOff>
    </xdr:to>
    <xdr:sp macro="" textlink="">
      <xdr:nvSpPr>
        <xdr:cNvPr id="765" name="フローチャート: 判断 764"/>
        <xdr:cNvSpPr/>
      </xdr:nvSpPr>
      <xdr:spPr>
        <a:xfrm>
          <a:off x="18605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83393</xdr:rowOff>
    </xdr:from>
    <xdr:ext cx="378565" cy="259045"/>
    <xdr:sp macro="" textlink="">
      <xdr:nvSpPr>
        <xdr:cNvPr id="766" name="テキスト ボックス 765"/>
        <xdr:cNvSpPr txBox="1"/>
      </xdr:nvSpPr>
      <xdr:spPr>
        <a:xfrm>
          <a:off x="18467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150241</xdr:rowOff>
    </xdr:from>
    <xdr:to>
      <xdr:col>107</xdr:col>
      <xdr:colOff>101600</xdr:colOff>
      <xdr:row>38</xdr:row>
      <xdr:rowOff>80390</xdr:rowOff>
    </xdr:to>
    <xdr:sp macro="" textlink="">
      <xdr:nvSpPr>
        <xdr:cNvPr id="776" name="楕円 775"/>
        <xdr:cNvSpPr/>
      </xdr:nvSpPr>
      <xdr:spPr>
        <a:xfrm>
          <a:off x="20383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96918</xdr:rowOff>
    </xdr:from>
    <xdr:ext cx="378565" cy="259045"/>
    <xdr:sp macro="" textlink="">
      <xdr:nvSpPr>
        <xdr:cNvPr id="777" name="テキスト ボックス 776"/>
        <xdr:cNvSpPr txBox="1"/>
      </xdr:nvSpPr>
      <xdr:spPr>
        <a:xfrm>
          <a:off x="20245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150622</xdr:rowOff>
    </xdr:from>
    <xdr:to>
      <xdr:col>98</xdr:col>
      <xdr:colOff>38100</xdr:colOff>
      <xdr:row>39</xdr:row>
      <xdr:rowOff>80772</xdr:rowOff>
    </xdr:to>
    <xdr:sp macro="" textlink="">
      <xdr:nvSpPr>
        <xdr:cNvPr id="780" name="楕円 779"/>
        <xdr:cNvSpPr/>
      </xdr:nvSpPr>
      <xdr:spPr>
        <a:xfrm>
          <a:off x="18605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71899</xdr:rowOff>
    </xdr:from>
    <xdr:ext cx="313932" cy="259045"/>
    <xdr:sp macro="" textlink="">
      <xdr:nvSpPr>
        <xdr:cNvPr id="781" name="テキスト ボックス 780"/>
        <xdr:cNvSpPr txBox="1"/>
      </xdr:nvSpPr>
      <xdr:spPr>
        <a:xfrm>
          <a:off x="18499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目的別に住民一人当たりのコストを見ると、最も割合が高いのが土木費で、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480,715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59,718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倍以上も高い数値となっている。内訳としては、震災に伴う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低平地整備事業や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区画整理事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業が大きな割合を占める。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続いて、総務費が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379,313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円となっており、積立金で復旧・復興事業の財源となる復興交付金を一旦基金に積立てしていることが要因となっており、依然として類似団体中の最上位となっている。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震災復興基本計画における復興期間は令和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年度までとなっており、それまでの間は、土木費に限らず、通常時よりも高水準で推移していくことが予想され、その後については減少に転じ、通常時の状態に戻っていくものと思われる。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財政調整基金は、中期的な見通しのもと、決算剰余金を中心に積み立てし、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必要最低限</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の取崩しに努めている。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剰余金として積み立て済みの、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既交付</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分</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の震災復興特別交付税の過大算定分返還が必要になる場合もあり、</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安定したものではない。</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実質単年度収支は、繰越事業の影響等から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年度もマイナスとなった。今後も震災復興特別交付税の精算や、復興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事業で新規整備した公共</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施設の維持管理費増も懸念されるため、財政健全化と必要な財源確保に努めていく。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、前年度に引き続き連結実質収支が黒字となった。一般会計では、標準財政規模に対する比率は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10.16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8.54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これは復旧復興事業の進捗により繰越予算額が減少したこと及び復興予算にかかる基金繰入金が低減したことによるものである。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全会計においても連結実質赤字比率は発生していない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しかし、復旧・復興事業の収束に伴い、特定財源の減少が見込まれることから、連結実質赤字比率の算定に影響を与える可能性がある。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今後も、一般会計を含むすべての会計において、各種経営（財政）計画等に基づき、持続的な経営・財政の健全化に努めていくものとする。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242987560</v>
      </c>
      <c r="BO4" s="431"/>
      <c r="BP4" s="431"/>
      <c r="BQ4" s="431"/>
      <c r="BR4" s="431"/>
      <c r="BS4" s="431"/>
      <c r="BT4" s="431"/>
      <c r="BU4" s="432"/>
      <c r="BV4" s="430">
        <v>250416315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10.7</v>
      </c>
      <c r="CU4" s="437"/>
      <c r="CV4" s="437"/>
      <c r="CW4" s="437"/>
      <c r="CX4" s="437"/>
      <c r="CY4" s="437"/>
      <c r="CZ4" s="437"/>
      <c r="DA4" s="438"/>
      <c r="DB4" s="436">
        <v>20.2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211185988</v>
      </c>
      <c r="BO5" s="468"/>
      <c r="BP5" s="468"/>
      <c r="BQ5" s="468"/>
      <c r="BR5" s="468"/>
      <c r="BS5" s="468"/>
      <c r="BT5" s="468"/>
      <c r="BU5" s="469"/>
      <c r="BV5" s="467">
        <v>208185348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102.2</v>
      </c>
      <c r="CU5" s="465"/>
      <c r="CV5" s="465"/>
      <c r="CW5" s="465"/>
      <c r="CX5" s="465"/>
      <c r="CY5" s="465"/>
      <c r="CZ5" s="465"/>
      <c r="DA5" s="466"/>
      <c r="DB5" s="464">
        <v>99.9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31801572</v>
      </c>
      <c r="BO6" s="468"/>
      <c r="BP6" s="468"/>
      <c r="BQ6" s="468"/>
      <c r="BR6" s="468"/>
      <c r="BS6" s="468"/>
      <c r="BT6" s="468"/>
      <c r="BU6" s="469"/>
      <c r="BV6" s="467">
        <v>42230967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106.4</v>
      </c>
      <c r="CU6" s="505"/>
      <c r="CV6" s="505"/>
      <c r="CW6" s="505"/>
      <c r="CX6" s="505"/>
      <c r="CY6" s="505"/>
      <c r="CZ6" s="505"/>
      <c r="DA6" s="506"/>
      <c r="DB6" s="504">
        <v>105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27573107</v>
      </c>
      <c r="BO7" s="468"/>
      <c r="BP7" s="468"/>
      <c r="BQ7" s="468"/>
      <c r="BR7" s="468"/>
      <c r="BS7" s="468"/>
      <c r="BT7" s="468"/>
      <c r="BU7" s="469"/>
      <c r="BV7" s="467">
        <v>34303586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39624080</v>
      </c>
      <c r="CU7" s="468"/>
      <c r="CV7" s="468"/>
      <c r="CW7" s="468"/>
      <c r="CX7" s="468"/>
      <c r="CY7" s="468"/>
      <c r="CZ7" s="468"/>
      <c r="DA7" s="469"/>
      <c r="DB7" s="467">
        <v>39321082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4228465</v>
      </c>
      <c r="BO8" s="468"/>
      <c r="BP8" s="468"/>
      <c r="BQ8" s="468"/>
      <c r="BR8" s="468"/>
      <c r="BS8" s="468"/>
      <c r="BT8" s="468"/>
      <c r="BU8" s="469"/>
      <c r="BV8" s="467">
        <v>7927381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0.54</v>
      </c>
      <c r="CU8" s="508"/>
      <c r="CV8" s="508"/>
      <c r="CW8" s="508"/>
      <c r="CX8" s="508"/>
      <c r="CY8" s="508"/>
      <c r="CZ8" s="508"/>
      <c r="DA8" s="509"/>
      <c r="DB8" s="507">
        <v>0.53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147214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-3698916</v>
      </c>
      <c r="BO9" s="468"/>
      <c r="BP9" s="468"/>
      <c r="BQ9" s="468"/>
      <c r="BR9" s="468"/>
      <c r="BS9" s="468"/>
      <c r="BT9" s="468"/>
      <c r="BU9" s="469"/>
      <c r="BV9" s="467">
        <v>503810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6.4</v>
      </c>
      <c r="CU9" s="465"/>
      <c r="CV9" s="465"/>
      <c r="CW9" s="465"/>
      <c r="CX9" s="465"/>
      <c r="CY9" s="465"/>
      <c r="CZ9" s="465"/>
      <c r="DA9" s="466"/>
      <c r="DB9" s="464">
        <v>6.9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160826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1469</v>
      </c>
      <c r="BO10" s="468"/>
      <c r="BP10" s="468"/>
      <c r="BQ10" s="468"/>
      <c r="BR10" s="468"/>
      <c r="BS10" s="468"/>
      <c r="BT10" s="468"/>
      <c r="BU10" s="469"/>
      <c r="BV10" s="467">
        <v>1519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102</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142638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2900000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141356</v>
      </c>
      <c r="S13" s="552"/>
      <c r="T13" s="552"/>
      <c r="U13" s="552"/>
      <c r="V13" s="553"/>
      <c r="W13" s="483" t="s">
        <v>140</v>
      </c>
      <c r="X13" s="484"/>
      <c r="Y13" s="484"/>
      <c r="Z13" s="484"/>
      <c r="AA13" s="484"/>
      <c r="AB13" s="474"/>
      <c r="AC13" s="518">
        <v>5165</v>
      </c>
      <c r="AD13" s="519"/>
      <c r="AE13" s="519"/>
      <c r="AF13" s="519"/>
      <c r="AG13" s="561"/>
      <c r="AH13" s="518">
        <v>6282</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-3697447</v>
      </c>
      <c r="BO13" s="468"/>
      <c r="BP13" s="468"/>
      <c r="BQ13" s="468"/>
      <c r="BR13" s="468"/>
      <c r="BS13" s="468"/>
      <c r="BT13" s="468"/>
      <c r="BU13" s="469"/>
      <c r="BV13" s="467">
        <v>-2394671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9.3000000000000007</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144529</v>
      </c>
      <c r="S14" s="552"/>
      <c r="T14" s="552"/>
      <c r="U14" s="552"/>
      <c r="V14" s="553"/>
      <c r="W14" s="457"/>
      <c r="X14" s="458"/>
      <c r="Y14" s="458"/>
      <c r="Z14" s="458"/>
      <c r="AA14" s="458"/>
      <c r="AB14" s="447"/>
      <c r="AC14" s="554">
        <v>7.8</v>
      </c>
      <c r="AD14" s="555"/>
      <c r="AE14" s="555"/>
      <c r="AF14" s="555"/>
      <c r="AG14" s="556"/>
      <c r="AH14" s="554">
        <v>8.9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147</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143342</v>
      </c>
      <c r="S15" s="552"/>
      <c r="T15" s="552"/>
      <c r="U15" s="552"/>
      <c r="V15" s="553"/>
      <c r="W15" s="483" t="s">
        <v>149</v>
      </c>
      <c r="X15" s="484"/>
      <c r="Y15" s="484"/>
      <c r="Z15" s="484"/>
      <c r="AA15" s="484"/>
      <c r="AB15" s="474"/>
      <c r="AC15" s="518">
        <v>19669</v>
      </c>
      <c r="AD15" s="519"/>
      <c r="AE15" s="519"/>
      <c r="AF15" s="519"/>
      <c r="AG15" s="561"/>
      <c r="AH15" s="518">
        <v>20850</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17605211</v>
      </c>
      <c r="BO15" s="431"/>
      <c r="BP15" s="431"/>
      <c r="BQ15" s="431"/>
      <c r="BR15" s="431"/>
      <c r="BS15" s="431"/>
      <c r="BT15" s="431"/>
      <c r="BU15" s="432"/>
      <c r="BV15" s="430">
        <v>17002776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29.7</v>
      </c>
      <c r="AD16" s="555"/>
      <c r="AE16" s="555"/>
      <c r="AF16" s="555"/>
      <c r="AG16" s="556"/>
      <c r="AH16" s="554">
        <v>29.7</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32508704</v>
      </c>
      <c r="BO16" s="468"/>
      <c r="BP16" s="468"/>
      <c r="BQ16" s="468"/>
      <c r="BR16" s="468"/>
      <c r="BS16" s="468"/>
      <c r="BT16" s="468"/>
      <c r="BU16" s="469"/>
      <c r="BV16" s="467">
        <v>31623188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41297</v>
      </c>
      <c r="AD17" s="519"/>
      <c r="AE17" s="519"/>
      <c r="AF17" s="519"/>
      <c r="AG17" s="561"/>
      <c r="AH17" s="518">
        <v>43158</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22507600</v>
      </c>
      <c r="BO17" s="468"/>
      <c r="BP17" s="468"/>
      <c r="BQ17" s="468"/>
      <c r="BR17" s="468"/>
      <c r="BS17" s="468"/>
      <c r="BT17" s="468"/>
      <c r="BU17" s="469"/>
      <c r="BV17" s="467">
        <v>21779546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554.54999999999995</v>
      </c>
      <c r="M18" s="583"/>
      <c r="N18" s="583"/>
      <c r="O18" s="583"/>
      <c r="P18" s="583"/>
      <c r="Q18" s="583"/>
      <c r="R18" s="584"/>
      <c r="S18" s="584"/>
      <c r="T18" s="584"/>
      <c r="U18" s="584"/>
      <c r="V18" s="585"/>
      <c r="W18" s="485"/>
      <c r="X18" s="486"/>
      <c r="Y18" s="486"/>
      <c r="Z18" s="486"/>
      <c r="AA18" s="486"/>
      <c r="AB18" s="477"/>
      <c r="AC18" s="586">
        <v>62.4</v>
      </c>
      <c r="AD18" s="587"/>
      <c r="AE18" s="587"/>
      <c r="AF18" s="587"/>
      <c r="AG18" s="588"/>
      <c r="AH18" s="586">
        <v>61.4</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41046108</v>
      </c>
      <c r="BO18" s="468"/>
      <c r="BP18" s="468"/>
      <c r="BQ18" s="468"/>
      <c r="BR18" s="468"/>
      <c r="BS18" s="468"/>
      <c r="BT18" s="468"/>
      <c r="BU18" s="469"/>
      <c r="BV18" s="467">
        <v>39501569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265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98757903</v>
      </c>
      <c r="BO19" s="468"/>
      <c r="BP19" s="468"/>
      <c r="BQ19" s="468"/>
      <c r="BR19" s="468"/>
      <c r="BS19" s="468"/>
      <c r="BT19" s="468"/>
      <c r="BU19" s="469"/>
      <c r="BV19" s="467">
        <v>91104158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56819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80261966</v>
      </c>
      <c r="BO23" s="468"/>
      <c r="BP23" s="468"/>
      <c r="BQ23" s="468"/>
      <c r="BR23" s="468"/>
      <c r="BS23" s="468"/>
      <c r="BT23" s="468"/>
      <c r="BU23" s="469"/>
      <c r="BV23" s="467">
        <v>77321666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10000</v>
      </c>
      <c r="R24" s="519"/>
      <c r="S24" s="519"/>
      <c r="T24" s="519"/>
      <c r="U24" s="519"/>
      <c r="V24" s="561"/>
      <c r="W24" s="620"/>
      <c r="X24" s="608"/>
      <c r="Y24" s="609"/>
      <c r="Z24" s="517" t="s">
        <v>173</v>
      </c>
      <c r="AA24" s="497"/>
      <c r="AB24" s="497"/>
      <c r="AC24" s="497"/>
      <c r="AD24" s="497"/>
      <c r="AE24" s="497"/>
      <c r="AF24" s="497"/>
      <c r="AG24" s="498"/>
      <c r="AH24" s="518">
        <v>1404</v>
      </c>
      <c r="AI24" s="519"/>
      <c r="AJ24" s="519"/>
      <c r="AK24" s="519"/>
      <c r="AL24" s="561"/>
      <c r="AM24" s="518">
        <v>4221828</v>
      </c>
      <c r="AN24" s="519"/>
      <c r="AO24" s="519"/>
      <c r="AP24" s="519"/>
      <c r="AQ24" s="519"/>
      <c r="AR24" s="561"/>
      <c r="AS24" s="518">
        <v>3007</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51425351</v>
      </c>
      <c r="BO24" s="468"/>
      <c r="BP24" s="468"/>
      <c r="BQ24" s="468"/>
      <c r="BR24" s="468"/>
      <c r="BS24" s="468"/>
      <c r="BT24" s="468"/>
      <c r="BU24" s="469"/>
      <c r="BV24" s="467">
        <v>51158855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2</v>
      </c>
      <c r="M25" s="519"/>
      <c r="N25" s="519"/>
      <c r="O25" s="519"/>
      <c r="P25" s="561"/>
      <c r="Q25" s="518">
        <v>8110</v>
      </c>
      <c r="R25" s="519"/>
      <c r="S25" s="519"/>
      <c r="T25" s="519"/>
      <c r="U25" s="519"/>
      <c r="V25" s="561"/>
      <c r="W25" s="620"/>
      <c r="X25" s="608"/>
      <c r="Y25" s="609"/>
      <c r="Z25" s="517" t="s">
        <v>176</v>
      </c>
      <c r="AA25" s="497"/>
      <c r="AB25" s="497"/>
      <c r="AC25" s="497"/>
      <c r="AD25" s="497"/>
      <c r="AE25" s="497"/>
      <c r="AF25" s="497"/>
      <c r="AG25" s="498"/>
      <c r="AH25" s="518" t="s">
        <v>147</v>
      </c>
      <c r="AI25" s="519"/>
      <c r="AJ25" s="519"/>
      <c r="AK25" s="519"/>
      <c r="AL25" s="561"/>
      <c r="AM25" s="518" t="s">
        <v>138</v>
      </c>
      <c r="AN25" s="519"/>
      <c r="AO25" s="519"/>
      <c r="AP25" s="519"/>
      <c r="AQ25" s="519"/>
      <c r="AR25" s="561"/>
      <c r="AS25" s="518" t="s">
        <v>138</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7352531</v>
      </c>
      <c r="BO25" s="431"/>
      <c r="BP25" s="431"/>
      <c r="BQ25" s="431"/>
      <c r="BR25" s="431"/>
      <c r="BS25" s="431"/>
      <c r="BT25" s="431"/>
      <c r="BU25" s="432"/>
      <c r="BV25" s="430">
        <v>4920192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7050</v>
      </c>
      <c r="R26" s="519"/>
      <c r="S26" s="519"/>
      <c r="T26" s="519"/>
      <c r="U26" s="519"/>
      <c r="V26" s="561"/>
      <c r="W26" s="620"/>
      <c r="X26" s="608"/>
      <c r="Y26" s="609"/>
      <c r="Z26" s="517" t="s">
        <v>179</v>
      </c>
      <c r="AA26" s="630"/>
      <c r="AB26" s="630"/>
      <c r="AC26" s="630"/>
      <c r="AD26" s="630"/>
      <c r="AE26" s="630"/>
      <c r="AF26" s="630"/>
      <c r="AG26" s="631"/>
      <c r="AH26" s="518">
        <v>151</v>
      </c>
      <c r="AI26" s="519"/>
      <c r="AJ26" s="519"/>
      <c r="AK26" s="519"/>
      <c r="AL26" s="561"/>
      <c r="AM26" s="518">
        <v>447564</v>
      </c>
      <c r="AN26" s="519"/>
      <c r="AO26" s="519"/>
      <c r="AP26" s="519"/>
      <c r="AQ26" s="519"/>
      <c r="AR26" s="561"/>
      <c r="AS26" s="518">
        <v>2964</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147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5450</v>
      </c>
      <c r="R27" s="519"/>
      <c r="S27" s="519"/>
      <c r="T27" s="519"/>
      <c r="U27" s="519"/>
      <c r="V27" s="561"/>
      <c r="W27" s="620"/>
      <c r="X27" s="608"/>
      <c r="Y27" s="609"/>
      <c r="Z27" s="517" t="s">
        <v>182</v>
      </c>
      <c r="AA27" s="497"/>
      <c r="AB27" s="497"/>
      <c r="AC27" s="497"/>
      <c r="AD27" s="497"/>
      <c r="AE27" s="497"/>
      <c r="AF27" s="497"/>
      <c r="AG27" s="498"/>
      <c r="AH27" s="518">
        <v>67</v>
      </c>
      <c r="AI27" s="519"/>
      <c r="AJ27" s="519"/>
      <c r="AK27" s="519"/>
      <c r="AL27" s="561"/>
      <c r="AM27" s="518">
        <v>242953</v>
      </c>
      <c r="AN27" s="519"/>
      <c r="AO27" s="519"/>
      <c r="AP27" s="519"/>
      <c r="AQ27" s="519"/>
      <c r="AR27" s="561"/>
      <c r="AS27" s="518">
        <v>3626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128</v>
      </c>
      <c r="BO27" s="644"/>
      <c r="BP27" s="644"/>
      <c r="BQ27" s="644"/>
      <c r="BR27" s="644"/>
      <c r="BS27" s="644"/>
      <c r="BT27" s="644"/>
      <c r="BU27" s="645"/>
      <c r="BV27" s="643" t="s">
        <v>147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4810</v>
      </c>
      <c r="R28" s="519"/>
      <c r="S28" s="519"/>
      <c r="T28" s="519"/>
      <c r="U28" s="519"/>
      <c r="V28" s="561"/>
      <c r="W28" s="620"/>
      <c r="X28" s="608"/>
      <c r="Y28" s="609"/>
      <c r="Z28" s="517" t="s">
        <v>185</v>
      </c>
      <c r="AA28" s="497"/>
      <c r="AB28" s="497"/>
      <c r="AC28" s="497"/>
      <c r="AD28" s="497"/>
      <c r="AE28" s="497"/>
      <c r="AF28" s="497"/>
      <c r="AG28" s="498"/>
      <c r="AH28" s="518" t="s">
        <v>147</v>
      </c>
      <c r="AI28" s="519"/>
      <c r="AJ28" s="519"/>
      <c r="AK28" s="519"/>
      <c r="AL28" s="561"/>
      <c r="AM28" s="518" t="s">
        <v>147</v>
      </c>
      <c r="AN28" s="519"/>
      <c r="AO28" s="519"/>
      <c r="AP28" s="519"/>
      <c r="AQ28" s="519"/>
      <c r="AR28" s="561"/>
      <c r="AS28" s="518" t="s">
        <v>138</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14772357</v>
      </c>
      <c r="BO28" s="431"/>
      <c r="BP28" s="431"/>
      <c r="BQ28" s="431"/>
      <c r="BR28" s="431"/>
      <c r="BS28" s="431"/>
      <c r="BT28" s="431"/>
      <c r="BU28" s="432"/>
      <c r="BV28" s="430">
        <v>10982908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28</v>
      </c>
      <c r="M29" s="519"/>
      <c r="N29" s="519"/>
      <c r="O29" s="519"/>
      <c r="P29" s="561"/>
      <c r="Q29" s="518">
        <v>4440</v>
      </c>
      <c r="R29" s="519"/>
      <c r="S29" s="519"/>
      <c r="T29" s="519"/>
      <c r="U29" s="519"/>
      <c r="V29" s="561"/>
      <c r="W29" s="621"/>
      <c r="X29" s="622"/>
      <c r="Y29" s="623"/>
      <c r="Z29" s="517" t="s">
        <v>188</v>
      </c>
      <c r="AA29" s="497"/>
      <c r="AB29" s="497"/>
      <c r="AC29" s="497"/>
      <c r="AD29" s="497"/>
      <c r="AE29" s="497"/>
      <c r="AF29" s="497"/>
      <c r="AG29" s="498"/>
      <c r="AH29" s="518">
        <v>1471</v>
      </c>
      <c r="AI29" s="519"/>
      <c r="AJ29" s="519"/>
      <c r="AK29" s="519"/>
      <c r="AL29" s="561"/>
      <c r="AM29" s="518">
        <v>4464781</v>
      </c>
      <c r="AN29" s="519"/>
      <c r="AO29" s="519"/>
      <c r="AP29" s="519"/>
      <c r="AQ29" s="519"/>
      <c r="AR29" s="561"/>
      <c r="AS29" s="518">
        <v>3035</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3160844</v>
      </c>
      <c r="BO29" s="468"/>
      <c r="BP29" s="468"/>
      <c r="BQ29" s="468"/>
      <c r="BR29" s="468"/>
      <c r="BS29" s="468"/>
      <c r="BT29" s="468"/>
      <c r="BU29" s="469"/>
      <c r="BV29" s="467">
        <v>2814431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111575442</v>
      </c>
      <c r="BO30" s="644"/>
      <c r="BP30" s="644"/>
      <c r="BQ30" s="644"/>
      <c r="BR30" s="644"/>
      <c r="BS30" s="644"/>
      <c r="BT30" s="644"/>
      <c r="BU30" s="645"/>
      <c r="BV30" s="643">
        <v>109344511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石巻市国民健康保険事業特別会計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石巻市病院事業会計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石巻市水産物地方卸売市場事業特別会計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石巻地区広域行政事務組合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石巻地域高等教育事業団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石巻市土地取得特別会計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石巻市後期高齢者医療特別会計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石巻市下水道事業特別会計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石巻地方広域水道企業団</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石巻市芸術文化振興財団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石巻市市街地開発事業特別会計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石巻市介護保険事業特別会計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IF('各会計、関係団体の財政状況及び健全化判断比率'!B34="","",'各会計、関係団体の財政状況及び健全化判断比率'!B34)</f>
        <v>石巻市漁業集落排水事業特別会計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宮城県市町村職員退職手当組合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石巻地区勤労者福祉サービスセンター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11</v>
      </c>
      <c r="BF37" s="656"/>
      <c r="BG37" s="657" t="str">
        <f>IF('各会計、関係団体の財政状況及び健全化判断比率'!B35="","",'各会計、関係団体の財政状況及び健全化判断比率'!B35)</f>
        <v>石巻市農業集落排水事業特別会計</v>
      </c>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宮城県市町村自治振興センター</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網地島ライン</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12</v>
      </c>
      <c r="BF38" s="656"/>
      <c r="BG38" s="657" t="str">
        <f>IF('各会計、関係団体の財政状況及び健全化判断比率'!B36="","",'各会計、関係団体の財政状況及び健全化判断比率'!B36)</f>
        <v>石巻市浄化槽整備事業特別会計</v>
      </c>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宮城県後期高齢者医療広域連合（一般会計）</v>
      </c>
      <c r="BZ38" s="657"/>
      <c r="CA38" s="657"/>
      <c r="CB38" s="657"/>
      <c r="CC38" s="657"/>
      <c r="CD38" s="657"/>
      <c r="CE38" s="657"/>
      <c r="CF38" s="657"/>
      <c r="CG38" s="657"/>
      <c r="CH38" s="657"/>
      <c r="CI38" s="657"/>
      <c r="CJ38" s="657"/>
      <c r="CK38" s="657"/>
      <c r="CL38" s="657"/>
      <c r="CM38" s="657"/>
      <c r="CN38" s="214"/>
      <c r="CO38" s="656">
        <f t="shared" si="3"/>
        <v>23</v>
      </c>
      <c r="CP38" s="656"/>
      <c r="CQ38" s="657" t="str">
        <f>IF('各会計、関係団体の財政状況及び健全化判断比率'!BS11="","",'各会計、関係団体の財政状況及び健全化判断比率'!BS11)</f>
        <v>街づくりまんぼう</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宮城県後期高齢者医療広域連合（後期高齢者医療事業会計）</v>
      </c>
      <c r="BZ39" s="657"/>
      <c r="CA39" s="657"/>
      <c r="CB39" s="657"/>
      <c r="CC39" s="657"/>
      <c r="CD39" s="657"/>
      <c r="CE39" s="657"/>
      <c r="CF39" s="657"/>
      <c r="CG39" s="657"/>
      <c r="CH39" s="657"/>
      <c r="CI39" s="657"/>
      <c r="CJ39" s="657"/>
      <c r="CK39" s="657"/>
      <c r="CL39" s="657"/>
      <c r="CM39" s="657"/>
      <c r="CN39" s="214"/>
      <c r="CO39" s="656">
        <f t="shared" si="3"/>
        <v>24</v>
      </c>
      <c r="CP39" s="656"/>
      <c r="CQ39" s="657" t="str">
        <f>IF('各会計、関係団体の財政状況及び健全化判断比率'!BS12="","",'各会計、関係団体の財政状況及び健全化判断比率'!BS12)</f>
        <v>かほく・上品の郷</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25</v>
      </c>
      <c r="CP40" s="656"/>
      <c r="CQ40" s="657" t="str">
        <f>IF('各会計、関係団体の財政状況及び健全化判断比率'!BS13="","",'各会計、関係団体の財政状況及び健全化判断比率'!BS13)</f>
        <v>おしかパブリックサービス</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26</v>
      </c>
      <c r="CP41" s="656"/>
      <c r="CQ41" s="657" t="str">
        <f>IF('各会計、関係団体の財政状況及び健全化判断比率'!BS14="","",'各会計、関係団体の財政状況及び健全化判断比率'!BS14)</f>
        <v>慶長遣欧施設船協会</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HxpaX4Ihqd8MvFICt8C6xtZlFwLJi/9CvmSDRMLWs/omFKm7TPtxA97DEeQGOo61odejqXV+qYu1UE2NvTAeQ==" saltValue="cly/3OPzgLFtCGIenOc4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574</v>
      </c>
      <c r="D34" s="1248"/>
      <c r="E34" s="1249"/>
      <c r="F34" s="32">
        <v>23.41</v>
      </c>
      <c r="G34" s="33">
        <v>29.34</v>
      </c>
      <c r="H34" s="33">
        <v>18.09</v>
      </c>
      <c r="I34" s="33">
        <v>18.7</v>
      </c>
      <c r="J34" s="34">
        <v>10.16</v>
      </c>
      <c r="K34" s="22"/>
      <c r="L34" s="22"/>
      <c r="M34" s="22"/>
      <c r="N34" s="22"/>
      <c r="O34" s="22"/>
      <c r="P34" s="22"/>
    </row>
    <row r="35" spans="1:16" ht="39" customHeight="1" x14ac:dyDescent="0.15">
      <c r="A35" s="22"/>
      <c r="B35" s="35"/>
      <c r="C35" s="1242" t="s">
        <v>575</v>
      </c>
      <c r="D35" s="1243"/>
      <c r="E35" s="1244"/>
      <c r="F35" s="36">
        <v>0.88</v>
      </c>
      <c r="G35" s="37">
        <v>0.31</v>
      </c>
      <c r="H35" s="37">
        <v>0.01</v>
      </c>
      <c r="I35" s="37">
        <v>1.1599999999999999</v>
      </c>
      <c r="J35" s="38">
        <v>1.02</v>
      </c>
      <c r="K35" s="22"/>
      <c r="L35" s="22"/>
      <c r="M35" s="22"/>
      <c r="N35" s="22"/>
      <c r="O35" s="22"/>
      <c r="P35" s="22"/>
    </row>
    <row r="36" spans="1:16" ht="39" customHeight="1" x14ac:dyDescent="0.15">
      <c r="A36" s="22"/>
      <c r="B36" s="35"/>
      <c r="C36" s="1242" t="s">
        <v>576</v>
      </c>
      <c r="D36" s="1243"/>
      <c r="E36" s="1244"/>
      <c r="F36" s="36">
        <v>7.12</v>
      </c>
      <c r="G36" s="37">
        <v>2.73</v>
      </c>
      <c r="H36" s="37">
        <v>0.96</v>
      </c>
      <c r="I36" s="37">
        <v>1.51</v>
      </c>
      <c r="J36" s="38">
        <v>0.5</v>
      </c>
      <c r="K36" s="22"/>
      <c r="L36" s="22"/>
      <c r="M36" s="22"/>
      <c r="N36" s="22"/>
      <c r="O36" s="22"/>
      <c r="P36" s="22"/>
    </row>
    <row r="37" spans="1:16" ht="39" customHeight="1" x14ac:dyDescent="0.15">
      <c r="A37" s="22"/>
      <c r="B37" s="35"/>
      <c r="C37" s="1242" t="s">
        <v>577</v>
      </c>
      <c r="D37" s="1243"/>
      <c r="E37" s="1244"/>
      <c r="F37" s="36">
        <v>0.1</v>
      </c>
      <c r="G37" s="37">
        <v>0.23</v>
      </c>
      <c r="H37" s="37">
        <v>1.05</v>
      </c>
      <c r="I37" s="37">
        <v>0.01</v>
      </c>
      <c r="J37" s="38">
        <v>0.1</v>
      </c>
      <c r="K37" s="22"/>
      <c r="L37" s="22"/>
      <c r="M37" s="22"/>
      <c r="N37" s="22"/>
      <c r="O37" s="22"/>
      <c r="P37" s="22"/>
    </row>
    <row r="38" spans="1:16" ht="39" customHeight="1" x14ac:dyDescent="0.15">
      <c r="A38" s="22"/>
      <c r="B38" s="35"/>
      <c r="C38" s="1242" t="s">
        <v>578</v>
      </c>
      <c r="D38" s="1243"/>
      <c r="E38" s="1244"/>
      <c r="F38" s="36">
        <v>0</v>
      </c>
      <c r="G38" s="37">
        <v>0.01</v>
      </c>
      <c r="H38" s="37">
        <v>0</v>
      </c>
      <c r="I38" s="37">
        <v>0</v>
      </c>
      <c r="J38" s="38">
        <v>0.04</v>
      </c>
      <c r="K38" s="22"/>
      <c r="L38" s="22"/>
      <c r="M38" s="22"/>
      <c r="N38" s="22"/>
      <c r="O38" s="22"/>
      <c r="P38" s="22"/>
    </row>
    <row r="39" spans="1:16" ht="39" customHeight="1" x14ac:dyDescent="0.15">
      <c r="A39" s="22"/>
      <c r="B39" s="35"/>
      <c r="C39" s="1242" t="s">
        <v>579</v>
      </c>
      <c r="D39" s="1243"/>
      <c r="E39" s="1244"/>
      <c r="F39" s="36">
        <v>0.02</v>
      </c>
      <c r="G39" s="37">
        <v>0.02</v>
      </c>
      <c r="H39" s="37">
        <v>0.04</v>
      </c>
      <c r="I39" s="37">
        <v>0.04</v>
      </c>
      <c r="J39" s="38">
        <v>0.03</v>
      </c>
      <c r="K39" s="22"/>
      <c r="L39" s="22"/>
      <c r="M39" s="22"/>
      <c r="N39" s="22"/>
      <c r="O39" s="22"/>
      <c r="P39" s="22"/>
    </row>
    <row r="40" spans="1:16" ht="39" customHeight="1" x14ac:dyDescent="0.15">
      <c r="A40" s="22"/>
      <c r="B40" s="35"/>
      <c r="C40" s="1242" t="s">
        <v>580</v>
      </c>
      <c r="D40" s="1243"/>
      <c r="E40" s="1244"/>
      <c r="F40" s="36">
        <v>0</v>
      </c>
      <c r="G40" s="37">
        <v>0</v>
      </c>
      <c r="H40" s="37">
        <v>0</v>
      </c>
      <c r="I40" s="37">
        <v>0</v>
      </c>
      <c r="J40" s="38">
        <v>0</v>
      </c>
      <c r="K40" s="22"/>
      <c r="L40" s="22"/>
      <c r="M40" s="22"/>
      <c r="N40" s="22"/>
      <c r="O40" s="22"/>
      <c r="P40" s="22"/>
    </row>
    <row r="41" spans="1:16" ht="39" customHeight="1" x14ac:dyDescent="0.15">
      <c r="A41" s="22"/>
      <c r="B41" s="35"/>
      <c r="C41" s="1242" t="s">
        <v>581</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582</v>
      </c>
      <c r="D42" s="1243"/>
      <c r="E42" s="1244"/>
      <c r="F42" s="36" t="s">
        <v>524</v>
      </c>
      <c r="G42" s="37" t="s">
        <v>524</v>
      </c>
      <c r="H42" s="37" t="s">
        <v>524</v>
      </c>
      <c r="I42" s="37" t="s">
        <v>524</v>
      </c>
      <c r="J42" s="38" t="s">
        <v>524</v>
      </c>
      <c r="K42" s="22"/>
      <c r="L42" s="22"/>
      <c r="M42" s="22"/>
      <c r="N42" s="22"/>
      <c r="O42" s="22"/>
      <c r="P42" s="22"/>
    </row>
    <row r="43" spans="1:16" ht="39" customHeight="1" thickBot="1" x14ac:dyDescent="0.2">
      <c r="A43" s="22"/>
      <c r="B43" s="40"/>
      <c r="C43" s="1245" t="s">
        <v>583</v>
      </c>
      <c r="D43" s="1246"/>
      <c r="E43" s="1247"/>
      <c r="F43" s="41">
        <v>8.81</v>
      </c>
      <c r="G43" s="42">
        <v>4.3899999999999997</v>
      </c>
      <c r="H43" s="42">
        <v>0.67</v>
      </c>
      <c r="I43" s="42">
        <v>3.46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HwBL2f3x3l5OfXNDw/hUiRcgA614NlZZaMrvlvV5c9Mg79+IFvyL7zEw98JWZNCmn1tp4l61W54u3rGVAZiqw==" saltValue="7IhU28aNyMHRmbXXoAe/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6691</v>
      </c>
      <c r="L45" s="60">
        <v>6914</v>
      </c>
      <c r="M45" s="60">
        <v>5931</v>
      </c>
      <c r="N45" s="60">
        <v>6556</v>
      </c>
      <c r="O45" s="61">
        <v>7005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x14ac:dyDescent="0.15">
      <c r="A48" s="48"/>
      <c r="B48" s="1252"/>
      <c r="C48" s="1253"/>
      <c r="D48" s="62"/>
      <c r="E48" s="1258" t="s">
        <v>15</v>
      </c>
      <c r="F48" s="1258"/>
      <c r="G48" s="1258"/>
      <c r="H48" s="1258"/>
      <c r="I48" s="1258"/>
      <c r="J48" s="1259"/>
      <c r="K48" s="63">
        <v>3630</v>
      </c>
      <c r="L48" s="64">
        <v>3138</v>
      </c>
      <c r="M48" s="64">
        <v>3187</v>
      </c>
      <c r="N48" s="64">
        <v>2833</v>
      </c>
      <c r="O48" s="65">
        <v>3315</v>
      </c>
      <c r="P48" s="48"/>
      <c r="Q48" s="48"/>
      <c r="R48" s="48"/>
      <c r="S48" s="48"/>
      <c r="T48" s="48"/>
      <c r="U48" s="48"/>
    </row>
    <row r="49" spans="1:21" ht="30.75" customHeight="1" x14ac:dyDescent="0.15">
      <c r="A49" s="48"/>
      <c r="B49" s="1252"/>
      <c r="C49" s="1253"/>
      <c r="D49" s="62"/>
      <c r="E49" s="1258" t="s">
        <v>16</v>
      </c>
      <c r="F49" s="1258"/>
      <c r="G49" s="1258"/>
      <c r="H49" s="1258"/>
      <c r="I49" s="1258"/>
      <c r="J49" s="1259"/>
      <c r="K49" s="63">
        <v>706</v>
      </c>
      <c r="L49" s="64">
        <v>671</v>
      </c>
      <c r="M49" s="64">
        <v>517</v>
      </c>
      <c r="N49" s="64">
        <v>453</v>
      </c>
      <c r="O49" s="65">
        <v>359</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v>1</v>
      </c>
      <c r="N50" s="64">
        <v>5</v>
      </c>
      <c r="O50" s="65">
        <v>13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6899</v>
      </c>
      <c r="L52" s="64">
        <v>7039</v>
      </c>
      <c r="M52" s="64">
        <v>6838</v>
      </c>
      <c r="N52" s="64">
        <v>6801</v>
      </c>
      <c r="O52" s="65">
        <v>7302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4129</v>
      </c>
      <c r="L53" s="69">
        <v>3685</v>
      </c>
      <c r="M53" s="69">
        <v>2798</v>
      </c>
      <c r="N53" s="69">
        <v>3046</v>
      </c>
      <c r="O53" s="70">
        <v>3390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524</v>
      </c>
      <c r="L57" s="84" t="s">
        <v>524</v>
      </c>
      <c r="M57" s="84" t="s">
        <v>524</v>
      </c>
      <c r="N57" s="84" t="s">
        <v>524</v>
      </c>
      <c r="O57" s="85" t="s">
        <v>524</v>
      </c>
    </row>
    <row r="58" spans="1:21" ht="31.5" customHeight="1" thickBot="1" x14ac:dyDescent="0.2">
      <c r="B58" s="1268"/>
      <c r="C58" s="1269"/>
      <c r="D58" s="1273" t="s">
        <v>27</v>
      </c>
      <c r="E58" s="1274"/>
      <c r="F58" s="1274"/>
      <c r="G58" s="1274"/>
      <c r="H58" s="1274"/>
      <c r="I58" s="1274"/>
      <c r="J58" s="1275"/>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WtH245rBbE+ZtyoFhNtW03k3yDX3uLv9i5q45Q3ZbrHKQifQZX+msGCrn6gs+3e8K/wo/NjMrQYTud7kXcMQ==" saltValue="FZqGHurV9pkp+yXfvCde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73147</v>
      </c>
      <c r="J41" s="104">
        <v>75143</v>
      </c>
      <c r="K41" s="104">
        <v>77221</v>
      </c>
      <c r="L41" s="104">
        <v>77322</v>
      </c>
      <c r="M41" s="105">
        <v>80262</v>
      </c>
    </row>
    <row r="42" spans="2:13" ht="27.75" customHeight="1" x14ac:dyDescent="0.15">
      <c r="B42" s="1278"/>
      <c r="C42" s="1279"/>
      <c r="D42" s="106"/>
      <c r="E42" s="1284" t="s">
        <v>32</v>
      </c>
      <c r="F42" s="1284"/>
      <c r="G42" s="1284"/>
      <c r="H42" s="1285"/>
      <c r="I42" s="107" t="s">
        <v>524</v>
      </c>
      <c r="J42" s="108" t="s">
        <v>524</v>
      </c>
      <c r="K42" s="108" t="s">
        <v>524</v>
      </c>
      <c r="L42" s="108" t="s">
        <v>524</v>
      </c>
      <c r="M42" s="109" t="s">
        <v>524</v>
      </c>
    </row>
    <row r="43" spans="2:13" ht="27.75" customHeight="1" x14ac:dyDescent="0.15">
      <c r="B43" s="1278"/>
      <c r="C43" s="1279"/>
      <c r="D43" s="106"/>
      <c r="E43" s="1284" t="s">
        <v>33</v>
      </c>
      <c r="F43" s="1284"/>
      <c r="G43" s="1284"/>
      <c r="H43" s="1285"/>
      <c r="I43" s="107">
        <v>47405</v>
      </c>
      <c r="J43" s="108">
        <v>44072</v>
      </c>
      <c r="K43" s="108">
        <v>43038</v>
      </c>
      <c r="L43" s="108">
        <v>37848</v>
      </c>
      <c r="M43" s="109">
        <v>37858</v>
      </c>
    </row>
    <row r="44" spans="2:13" ht="27.75" customHeight="1" x14ac:dyDescent="0.15">
      <c r="B44" s="1278"/>
      <c r="C44" s="1279"/>
      <c r="D44" s="106"/>
      <c r="E44" s="1284" t="s">
        <v>34</v>
      </c>
      <c r="F44" s="1284"/>
      <c r="G44" s="1284"/>
      <c r="H44" s="1285"/>
      <c r="I44" s="107">
        <v>3574</v>
      </c>
      <c r="J44" s="108">
        <v>3006</v>
      </c>
      <c r="K44" s="108">
        <v>2664</v>
      </c>
      <c r="L44" s="108">
        <v>2389</v>
      </c>
      <c r="M44" s="109">
        <v>2225</v>
      </c>
    </row>
    <row r="45" spans="2:13" ht="27.75" customHeight="1" x14ac:dyDescent="0.15">
      <c r="B45" s="1278"/>
      <c r="C45" s="1279"/>
      <c r="D45" s="106"/>
      <c r="E45" s="1284" t="s">
        <v>35</v>
      </c>
      <c r="F45" s="1284"/>
      <c r="G45" s="1284"/>
      <c r="H45" s="1285"/>
      <c r="I45" s="107">
        <v>10450</v>
      </c>
      <c r="J45" s="108">
        <v>9892</v>
      </c>
      <c r="K45" s="108">
        <v>9527</v>
      </c>
      <c r="L45" s="108">
        <v>9149</v>
      </c>
      <c r="M45" s="109">
        <v>9009</v>
      </c>
    </row>
    <row r="46" spans="2:13" ht="27.75" customHeight="1" x14ac:dyDescent="0.15">
      <c r="B46" s="1278"/>
      <c r="C46" s="1279"/>
      <c r="D46" s="110"/>
      <c r="E46" s="1284" t="s">
        <v>36</v>
      </c>
      <c r="F46" s="1284"/>
      <c r="G46" s="1284"/>
      <c r="H46" s="1285"/>
      <c r="I46" s="107">
        <v>67</v>
      </c>
      <c r="J46" s="108">
        <v>103</v>
      </c>
      <c r="K46" s="108">
        <v>87</v>
      </c>
      <c r="L46" s="108">
        <v>77</v>
      </c>
      <c r="M46" s="109">
        <v>46</v>
      </c>
    </row>
    <row r="47" spans="2:13" ht="27.75" customHeight="1" x14ac:dyDescent="0.15">
      <c r="B47" s="1278"/>
      <c r="C47" s="1279"/>
      <c r="D47" s="111"/>
      <c r="E47" s="1286" t="s">
        <v>37</v>
      </c>
      <c r="F47" s="1287"/>
      <c r="G47" s="1287"/>
      <c r="H47" s="1288"/>
      <c r="I47" s="107" t="s">
        <v>524</v>
      </c>
      <c r="J47" s="108" t="s">
        <v>524</v>
      </c>
      <c r="K47" s="108" t="s">
        <v>524</v>
      </c>
      <c r="L47" s="108" t="s">
        <v>524</v>
      </c>
      <c r="M47" s="109" t="s">
        <v>524</v>
      </c>
    </row>
    <row r="48" spans="2:13" ht="27.75" customHeight="1" x14ac:dyDescent="0.15">
      <c r="B48" s="1278"/>
      <c r="C48" s="1279"/>
      <c r="D48" s="106"/>
      <c r="E48" s="1284" t="s">
        <v>38</v>
      </c>
      <c r="F48" s="1284"/>
      <c r="G48" s="1284"/>
      <c r="H48" s="1285"/>
      <c r="I48" s="107" t="s">
        <v>524</v>
      </c>
      <c r="J48" s="108" t="s">
        <v>524</v>
      </c>
      <c r="K48" s="108" t="s">
        <v>524</v>
      </c>
      <c r="L48" s="108" t="s">
        <v>524</v>
      </c>
      <c r="M48" s="109" t="s">
        <v>524</v>
      </c>
    </row>
    <row r="49" spans="2:13" ht="27.75" customHeight="1" x14ac:dyDescent="0.15">
      <c r="B49" s="1280"/>
      <c r="C49" s="1281"/>
      <c r="D49" s="106"/>
      <c r="E49" s="1284" t="s">
        <v>39</v>
      </c>
      <c r="F49" s="1284"/>
      <c r="G49" s="1284"/>
      <c r="H49" s="1285"/>
      <c r="I49" s="107" t="s">
        <v>524</v>
      </c>
      <c r="J49" s="108" t="s">
        <v>524</v>
      </c>
      <c r="K49" s="108" t="s">
        <v>524</v>
      </c>
      <c r="L49" s="108" t="s">
        <v>524</v>
      </c>
      <c r="M49" s="109" t="s">
        <v>524</v>
      </c>
    </row>
    <row r="50" spans="2:13" ht="27.75" customHeight="1" x14ac:dyDescent="0.15">
      <c r="B50" s="1289" t="s">
        <v>40</v>
      </c>
      <c r="C50" s="1290"/>
      <c r="D50" s="112"/>
      <c r="E50" s="1284" t="s">
        <v>41</v>
      </c>
      <c r="F50" s="1284"/>
      <c r="G50" s="1284"/>
      <c r="H50" s="1285"/>
      <c r="I50" s="107">
        <v>29823</v>
      </c>
      <c r="J50" s="108">
        <v>32734</v>
      </c>
      <c r="K50" s="108">
        <v>35862</v>
      </c>
      <c r="L50" s="108">
        <v>39447</v>
      </c>
      <c r="M50" s="109">
        <v>45749</v>
      </c>
    </row>
    <row r="51" spans="2:13" ht="27.75" customHeight="1" x14ac:dyDescent="0.15">
      <c r="B51" s="1278"/>
      <c r="C51" s="1279"/>
      <c r="D51" s="106"/>
      <c r="E51" s="1284" t="s">
        <v>42</v>
      </c>
      <c r="F51" s="1284"/>
      <c r="G51" s="1284"/>
      <c r="H51" s="1285"/>
      <c r="I51" s="107">
        <v>17344</v>
      </c>
      <c r="J51" s="108">
        <v>20436</v>
      </c>
      <c r="K51" s="108">
        <v>24257</v>
      </c>
      <c r="L51" s="108">
        <v>23439</v>
      </c>
      <c r="M51" s="109">
        <v>21866</v>
      </c>
    </row>
    <row r="52" spans="2:13" ht="27.75" customHeight="1" x14ac:dyDescent="0.15">
      <c r="B52" s="1280"/>
      <c r="C52" s="1281"/>
      <c r="D52" s="106"/>
      <c r="E52" s="1284" t="s">
        <v>43</v>
      </c>
      <c r="F52" s="1284"/>
      <c r="G52" s="1284"/>
      <c r="H52" s="1285"/>
      <c r="I52" s="107">
        <v>70312</v>
      </c>
      <c r="J52" s="108">
        <v>70565</v>
      </c>
      <c r="K52" s="108">
        <v>70041</v>
      </c>
      <c r="L52" s="108">
        <v>70082</v>
      </c>
      <c r="M52" s="109">
        <v>72070</v>
      </c>
    </row>
    <row r="53" spans="2:13" ht="27.75" customHeight="1" thickBot="1" x14ac:dyDescent="0.2">
      <c r="B53" s="1291" t="s">
        <v>44</v>
      </c>
      <c r="C53" s="1292"/>
      <c r="D53" s="113"/>
      <c r="E53" s="1293" t="s">
        <v>45</v>
      </c>
      <c r="F53" s="1293"/>
      <c r="G53" s="1293"/>
      <c r="H53" s="1294"/>
      <c r="I53" s="114">
        <v>17164</v>
      </c>
      <c r="J53" s="115">
        <v>8481</v>
      </c>
      <c r="K53" s="115">
        <v>2377</v>
      </c>
      <c r="L53" s="115">
        <v>-6184</v>
      </c>
      <c r="M53" s="116">
        <v>-10286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s8azL206HHiRwFEGpTKt5WOCV4YYadujJFqZWX6wCVyirNJ9ZGoKUkige1+BxpyKyleIyZ+X1rTmbeP30l5A==" saltValue="FgM8Jhcv13T1aOH2FD4l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10105</v>
      </c>
      <c r="G55" s="128">
        <v>10983</v>
      </c>
      <c r="H55" s="129">
        <v>14772</v>
      </c>
    </row>
    <row r="56" spans="2:8" ht="52.5" customHeight="1" x14ac:dyDescent="0.15">
      <c r="B56" s="130"/>
      <c r="C56" s="1305" t="s">
        <v>49</v>
      </c>
      <c r="D56" s="1305"/>
      <c r="E56" s="1306"/>
      <c r="F56" s="131">
        <v>3762</v>
      </c>
      <c r="G56" s="131">
        <v>2814</v>
      </c>
      <c r="H56" s="132">
        <v>3161</v>
      </c>
    </row>
    <row r="57" spans="2:8" ht="53.25" customHeight="1" x14ac:dyDescent="0.15">
      <c r="B57" s="130"/>
      <c r="C57" s="1307" t="s">
        <v>50</v>
      </c>
      <c r="D57" s="1307"/>
      <c r="E57" s="1308"/>
      <c r="F57" s="133">
        <v>117581</v>
      </c>
      <c r="G57" s="133">
        <v>109345</v>
      </c>
      <c r="H57" s="134">
        <v>111575</v>
      </c>
    </row>
    <row r="58" spans="2:8" ht="45.75" customHeight="1" x14ac:dyDescent="0.15">
      <c r="B58" s="135"/>
      <c r="C58" s="1295" t="s">
        <v>605</v>
      </c>
      <c r="D58" s="1296"/>
      <c r="E58" s="1297"/>
      <c r="F58" s="136">
        <v>79560</v>
      </c>
      <c r="G58" s="136">
        <v>71787</v>
      </c>
      <c r="H58" s="137">
        <v>75885</v>
      </c>
    </row>
    <row r="59" spans="2:8" ht="45.75" customHeight="1" x14ac:dyDescent="0.15">
      <c r="B59" s="135"/>
      <c r="C59" s="1295" t="s">
        <v>607</v>
      </c>
      <c r="D59" s="1296"/>
      <c r="E59" s="1297"/>
      <c r="F59" s="136">
        <v>7243</v>
      </c>
      <c r="G59" s="136">
        <v>11575</v>
      </c>
      <c r="H59" s="137">
        <v>15870</v>
      </c>
    </row>
    <row r="60" spans="2:8" ht="45.75" customHeight="1" x14ac:dyDescent="0.15">
      <c r="B60" s="135"/>
      <c r="C60" s="1295" t="s">
        <v>608</v>
      </c>
      <c r="D60" s="1296"/>
      <c r="E60" s="1297"/>
      <c r="F60" s="136">
        <v>21566</v>
      </c>
      <c r="G60" s="136">
        <v>16743</v>
      </c>
      <c r="H60" s="137">
        <v>11627</v>
      </c>
    </row>
    <row r="61" spans="2:8" ht="45.75" customHeight="1" x14ac:dyDescent="0.15">
      <c r="B61" s="135"/>
      <c r="C61" s="1295" t="s">
        <v>606</v>
      </c>
      <c r="D61" s="1296"/>
      <c r="E61" s="1297"/>
      <c r="F61" s="136">
        <v>2900</v>
      </c>
      <c r="G61" s="136">
        <v>2888</v>
      </c>
      <c r="H61" s="137">
        <v>2877</v>
      </c>
    </row>
    <row r="62" spans="2:8" ht="45.75" customHeight="1" thickBot="1" x14ac:dyDescent="0.2">
      <c r="B62" s="138"/>
      <c r="C62" s="1298" t="s">
        <v>609</v>
      </c>
      <c r="D62" s="1299"/>
      <c r="E62" s="1300"/>
      <c r="F62" s="139">
        <v>2001</v>
      </c>
      <c r="G62" s="139">
        <v>2002</v>
      </c>
      <c r="H62" s="140">
        <v>2002</v>
      </c>
    </row>
    <row r="63" spans="2:8" ht="52.5" customHeight="1" thickBot="1" x14ac:dyDescent="0.2">
      <c r="B63" s="141"/>
      <c r="C63" s="1301" t="s">
        <v>51</v>
      </c>
      <c r="D63" s="1301"/>
      <c r="E63" s="1302"/>
      <c r="F63" s="142">
        <v>131447</v>
      </c>
      <c r="G63" s="142">
        <v>123142</v>
      </c>
      <c r="H63" s="143">
        <v>129509</v>
      </c>
    </row>
    <row r="64" spans="2:8" ht="15" customHeight="1" x14ac:dyDescent="0.15"/>
  </sheetData>
  <sheetProtection algorithmName="SHA-512" hashValue="mHoNJL7ca2YnBaZmjiZrPBScL74V7jZH+LJZz9TeyV4HoTkmJNSOzK7E62EdqUqYjnepsJGGpBbsgamDjd5XMA==" saltValue="wJ8EAQlUbPdYPpwrXdhY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AL44" sqref="AL4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616</v>
      </c>
      <c r="AO51" s="1312"/>
      <c r="AP51" s="1312"/>
      <c r="AQ51" s="1312"/>
      <c r="AR51" s="1312"/>
      <c r="AS51" s="1312"/>
      <c r="AT51" s="1312"/>
      <c r="AU51" s="1312"/>
      <c r="AV51" s="1312"/>
      <c r="AW51" s="1312"/>
      <c r="AX51" s="1312"/>
      <c r="AY51" s="1312"/>
      <c r="AZ51" s="1312"/>
      <c r="BA51" s="1312"/>
      <c r="BB51" s="1312" t="s">
        <v>617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25.1</v>
      </c>
      <c r="BY51" s="1309"/>
      <c r="BZ51" s="1309"/>
      <c r="CA51" s="1309"/>
      <c r="CB51" s="1309"/>
      <c r="CC51" s="1309"/>
      <c r="CD51" s="1309"/>
      <c r="CE51" s="1309"/>
      <c r="CF51" s="1309">
        <v>7.1</v>
      </c>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55</v>
      </c>
      <c r="BY53" s="1309"/>
      <c r="BZ53" s="1309"/>
      <c r="CA53" s="1309"/>
      <c r="CB53" s="1309"/>
      <c r="CC53" s="1309"/>
      <c r="CD53" s="1309"/>
      <c r="CE53" s="1309"/>
      <c r="CF53" s="1309">
        <v>55.5</v>
      </c>
      <c r="CG53" s="1309"/>
      <c r="CH53" s="1309"/>
      <c r="CI53" s="1309"/>
      <c r="CJ53" s="1309"/>
      <c r="CK53" s="1309"/>
      <c r="CL53" s="1309"/>
      <c r="CM53" s="1309"/>
      <c r="CN53" s="1309">
        <v>56.6</v>
      </c>
      <c r="CO53" s="1309"/>
      <c r="CP53" s="1309"/>
      <c r="CQ53" s="1309"/>
      <c r="CR53" s="1309"/>
      <c r="CS53" s="1309"/>
      <c r="CT53" s="1309"/>
      <c r="CU53" s="1309"/>
      <c r="CV53" s="1309">
        <v>54.6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619</v>
      </c>
      <c r="AO55" s="1314"/>
      <c r="AP55" s="1314"/>
      <c r="AQ55" s="1314"/>
      <c r="AR55" s="1314"/>
      <c r="AS55" s="1314"/>
      <c r="AT55" s="1314"/>
      <c r="AU55" s="1314"/>
      <c r="AV55" s="1314"/>
      <c r="AW55" s="1314"/>
      <c r="AX55" s="1314"/>
      <c r="AY55" s="1314"/>
      <c r="AZ55" s="1314"/>
      <c r="BA55" s="1314"/>
      <c r="BB55" s="1312" t="s">
        <v>617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6.5</v>
      </c>
      <c r="BY55" s="1309"/>
      <c r="BZ55" s="1309"/>
      <c r="CA55" s="1309"/>
      <c r="CB55" s="1309"/>
      <c r="CC55" s="1309"/>
      <c r="CD55" s="1309"/>
      <c r="CE55" s="1309"/>
      <c r="CF55" s="1309">
        <v>5.8</v>
      </c>
      <c r="CG55" s="1309"/>
      <c r="CH55" s="1309"/>
      <c r="CI55" s="1309"/>
      <c r="CJ55" s="1309"/>
      <c r="CK55" s="1309"/>
      <c r="CL55" s="1309"/>
      <c r="CM55" s="1309"/>
      <c r="CN55" s="1309">
        <v>2.7</v>
      </c>
      <c r="CO55" s="1309"/>
      <c r="CP55" s="1309"/>
      <c r="CQ55" s="1309"/>
      <c r="CR55" s="1309"/>
      <c r="CS55" s="1309"/>
      <c r="CT55" s="1309"/>
      <c r="CU55" s="1309"/>
      <c r="CV55" s="1309">
        <v>0.5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57.2</v>
      </c>
      <c r="BY57" s="1309"/>
      <c r="BZ57" s="1309"/>
      <c r="CA57" s="1309"/>
      <c r="CB57" s="1309"/>
      <c r="CC57" s="1309"/>
      <c r="CD57" s="1309"/>
      <c r="CE57" s="1309"/>
      <c r="CF57" s="1309">
        <v>58.6</v>
      </c>
      <c r="CG57" s="1309"/>
      <c r="CH57" s="1309"/>
      <c r="CI57" s="1309"/>
      <c r="CJ57" s="1309"/>
      <c r="CK57" s="1309"/>
      <c r="CL57" s="1309"/>
      <c r="CM57" s="1309"/>
      <c r="CN57" s="1309">
        <v>60.2</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616</v>
      </c>
      <c r="AO73" s="1312"/>
      <c r="AP73" s="1312"/>
      <c r="AQ73" s="1312"/>
      <c r="AR73" s="1312"/>
      <c r="AS73" s="1312"/>
      <c r="AT73" s="1312"/>
      <c r="AU73" s="1312"/>
      <c r="AV73" s="1312"/>
      <c r="AW73" s="1312"/>
      <c r="AX73" s="1312"/>
      <c r="AY73" s="1312"/>
      <c r="AZ73" s="1312"/>
      <c r="BA73" s="1312"/>
      <c r="BB73" s="1312" t="s">
        <v>617</v>
      </c>
      <c r="BC73" s="1312"/>
      <c r="BD73" s="1312"/>
      <c r="BE73" s="1312"/>
      <c r="BF73" s="1312"/>
      <c r="BG73" s="1312"/>
      <c r="BH73" s="1312"/>
      <c r="BI73" s="1312"/>
      <c r="BJ73" s="1312"/>
      <c r="BK73" s="1312"/>
      <c r="BL73" s="1312"/>
      <c r="BM73" s="1312"/>
      <c r="BN73" s="1312"/>
      <c r="BO73" s="1312"/>
      <c r="BP73" s="1309">
        <v>48.5</v>
      </c>
      <c r="BQ73" s="1309"/>
      <c r="BR73" s="1309"/>
      <c r="BS73" s="1309"/>
      <c r="BT73" s="1309"/>
      <c r="BU73" s="1309"/>
      <c r="BV73" s="1309"/>
      <c r="BW73" s="1309"/>
      <c r="BX73" s="1309">
        <v>25.1</v>
      </c>
      <c r="BY73" s="1309"/>
      <c r="BZ73" s="1309"/>
      <c r="CA73" s="1309"/>
      <c r="CB73" s="1309"/>
      <c r="CC73" s="1309"/>
      <c r="CD73" s="1309"/>
      <c r="CE73" s="1309"/>
      <c r="CF73" s="1309">
        <v>7.1</v>
      </c>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09">
        <v>15.2</v>
      </c>
      <c r="BQ75" s="1309"/>
      <c r="BR75" s="1309"/>
      <c r="BS75" s="1309"/>
      <c r="BT75" s="1309"/>
      <c r="BU75" s="1309"/>
      <c r="BV75" s="1309"/>
      <c r="BW75" s="1309"/>
      <c r="BX75" s="1309">
        <v>13.4</v>
      </c>
      <c r="BY75" s="1309"/>
      <c r="BZ75" s="1309"/>
      <c r="CA75" s="1309"/>
      <c r="CB75" s="1309"/>
      <c r="CC75" s="1309"/>
      <c r="CD75" s="1309"/>
      <c r="CE75" s="1309"/>
      <c r="CF75" s="1309">
        <v>10.3</v>
      </c>
      <c r="CG75" s="1309"/>
      <c r="CH75" s="1309"/>
      <c r="CI75" s="1309"/>
      <c r="CJ75" s="1309"/>
      <c r="CK75" s="1309"/>
      <c r="CL75" s="1309"/>
      <c r="CM75" s="1309"/>
      <c r="CN75" s="1309">
        <v>9.5</v>
      </c>
      <c r="CO75" s="1309"/>
      <c r="CP75" s="1309"/>
      <c r="CQ75" s="1309"/>
      <c r="CR75" s="1309"/>
      <c r="CS75" s="1309"/>
      <c r="CT75" s="1309"/>
      <c r="CU75" s="1309"/>
      <c r="CV75" s="1309">
        <v>9.3000000000000007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617</v>
      </c>
      <c r="BC77" s="1312"/>
      <c r="BD77" s="1312"/>
      <c r="BE77" s="1312"/>
      <c r="BF77" s="1312"/>
      <c r="BG77" s="1312"/>
      <c r="BH77" s="1312"/>
      <c r="BI77" s="1312"/>
      <c r="BJ77" s="1312"/>
      <c r="BK77" s="1312"/>
      <c r="BL77" s="1312"/>
      <c r="BM77" s="1312"/>
      <c r="BN77" s="1312"/>
      <c r="BO77" s="1312"/>
      <c r="BP77" s="1309">
        <v>34.9</v>
      </c>
      <c r="BQ77" s="1309"/>
      <c r="BR77" s="1309"/>
      <c r="BS77" s="1309"/>
      <c r="BT77" s="1309"/>
      <c r="BU77" s="1309"/>
      <c r="BV77" s="1309"/>
      <c r="BW77" s="1309"/>
      <c r="BX77" s="1309">
        <v>6.5</v>
      </c>
      <c r="BY77" s="1309"/>
      <c r="BZ77" s="1309"/>
      <c r="CA77" s="1309"/>
      <c r="CB77" s="1309"/>
      <c r="CC77" s="1309"/>
      <c r="CD77" s="1309"/>
      <c r="CE77" s="1309"/>
      <c r="CF77" s="1309">
        <v>5.8</v>
      </c>
      <c r="CG77" s="1309"/>
      <c r="CH77" s="1309"/>
      <c r="CI77" s="1309"/>
      <c r="CJ77" s="1309"/>
      <c r="CK77" s="1309"/>
      <c r="CL77" s="1309"/>
      <c r="CM77" s="1309"/>
      <c r="CN77" s="1309">
        <v>2.7</v>
      </c>
      <c r="CO77" s="1309"/>
      <c r="CP77" s="1309"/>
      <c r="CQ77" s="1309"/>
      <c r="CR77" s="1309"/>
      <c r="CS77" s="1309"/>
      <c r="CT77" s="1309"/>
      <c r="CU77" s="1309"/>
      <c r="CV77" s="1309">
        <v>0.5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622</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5.9</v>
      </c>
      <c r="BY79" s="1309"/>
      <c r="BZ79" s="1309"/>
      <c r="CA79" s="1309"/>
      <c r="CB79" s="1309"/>
      <c r="CC79" s="1309"/>
      <c r="CD79" s="1309"/>
      <c r="CE79" s="1309"/>
      <c r="CF79" s="1309">
        <v>5.3</v>
      </c>
      <c r="CG79" s="1309"/>
      <c r="CH79" s="1309"/>
      <c r="CI79" s="1309"/>
      <c r="CJ79" s="1309"/>
      <c r="CK79" s="1309"/>
      <c r="CL79" s="1309"/>
      <c r="CM79" s="1309"/>
      <c r="CN79" s="1309">
        <v>5</v>
      </c>
      <c r="CO79" s="1309"/>
      <c r="CP79" s="1309"/>
      <c r="CQ79" s="1309"/>
      <c r="CR79" s="1309"/>
      <c r="CS79" s="1309"/>
      <c r="CT79" s="1309"/>
      <c r="CU79" s="1309"/>
      <c r="CV79" s="1309">
        <v>5.0999999999999996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asy+i0XiXR2/Z5MaSgcrY39wxqq8spQMOsG0qHYdmX+1TC0syjvOown3uScDW2WgZ9GkBy8vC6SrWqCZ1+58A==" saltValue="MTII0NVLd6egCqWaTubB5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L44" sqref="AL4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EL78QoSYXI2nBuf5b448CHjnaB8uE112YdbGr9w3fbxNriTA6yPCt03iq6wrjAKLUmd7FoPA80C+RGabYNQTPQ==" saltValue="ojzPoAOkkwOV0/V5nAz9x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 zoomScaleNormal="100" zoomScaleSheetLayoutView="55" workbookViewId="0">
      <selection activeCell="AL44" sqref="AL4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QbhFGXfTd51ptQReznyW13UjNXqXpmNgHlGsZ3LWC7AGrneW29NjfKB0Y8VMUYnH8j/NQdaY0KRMe+T19XFi1Q==" saltValue="L/40I5mYkIdqqKMyB/q8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758055</v>
      </c>
      <c r="E3" s="162"/>
      <c r="F3" s="163">
        <v>58051</v>
      </c>
      <c r="G3" s="164"/>
      <c r="H3" s="165"/>
    </row>
    <row r="4" spans="1:8" x14ac:dyDescent="0.15">
      <c r="A4" s="166"/>
      <c r="B4" s="167"/>
      <c r="C4" s="168"/>
      <c r="D4" s="169">
        <v>49844</v>
      </c>
      <c r="E4" s="170"/>
      <c r="F4" s="171">
        <v>32143</v>
      </c>
      <c r="G4" s="172"/>
      <c r="H4" s="173"/>
    </row>
    <row r="5" spans="1:8" x14ac:dyDescent="0.15">
      <c r="A5" s="154" t="s">
        <v>557</v>
      </c>
      <c r="B5" s="159"/>
      <c r="C5" s="160"/>
      <c r="D5" s="161">
        <v>523042</v>
      </c>
      <c r="E5" s="162"/>
      <c r="F5" s="163">
        <v>63257</v>
      </c>
      <c r="G5" s="164"/>
      <c r="H5" s="165"/>
    </row>
    <row r="6" spans="1:8" x14ac:dyDescent="0.15">
      <c r="A6" s="166"/>
      <c r="B6" s="167"/>
      <c r="C6" s="168"/>
      <c r="D6" s="169">
        <v>44359</v>
      </c>
      <c r="E6" s="170"/>
      <c r="F6" s="171">
        <v>27259</v>
      </c>
      <c r="G6" s="172"/>
      <c r="H6" s="173"/>
    </row>
    <row r="7" spans="1:8" x14ac:dyDescent="0.15">
      <c r="A7" s="154" t="s">
        <v>558</v>
      </c>
      <c r="B7" s="159"/>
      <c r="C7" s="160"/>
      <c r="D7" s="161">
        <v>415821</v>
      </c>
      <c r="E7" s="162"/>
      <c r="F7" s="163">
        <v>52308</v>
      </c>
      <c r="G7" s="164"/>
      <c r="H7" s="165"/>
    </row>
    <row r="8" spans="1:8" x14ac:dyDescent="0.15">
      <c r="A8" s="166"/>
      <c r="B8" s="167"/>
      <c r="C8" s="168"/>
      <c r="D8" s="169">
        <v>41863</v>
      </c>
      <c r="E8" s="170"/>
      <c r="F8" s="171">
        <v>28695</v>
      </c>
      <c r="G8" s="172"/>
      <c r="H8" s="173"/>
    </row>
    <row r="9" spans="1:8" x14ac:dyDescent="0.15">
      <c r="A9" s="154" t="s">
        <v>559</v>
      </c>
      <c r="B9" s="159"/>
      <c r="C9" s="160"/>
      <c r="D9" s="161">
        <v>313301</v>
      </c>
      <c r="E9" s="162"/>
      <c r="F9" s="163">
        <v>46402</v>
      </c>
      <c r="G9" s="164"/>
      <c r="H9" s="165"/>
    </row>
    <row r="10" spans="1:8" x14ac:dyDescent="0.15">
      <c r="A10" s="166"/>
      <c r="B10" s="167"/>
      <c r="C10" s="168"/>
      <c r="D10" s="169">
        <v>50179</v>
      </c>
      <c r="E10" s="170"/>
      <c r="F10" s="171">
        <v>26897</v>
      </c>
      <c r="G10" s="172"/>
      <c r="H10" s="173"/>
    </row>
    <row r="11" spans="1:8" x14ac:dyDescent="0.15">
      <c r="A11" s="154" t="s">
        <v>560</v>
      </c>
      <c r="B11" s="159"/>
      <c r="C11" s="160"/>
      <c r="D11" s="161">
        <v>305214</v>
      </c>
      <c r="E11" s="162"/>
      <c r="F11" s="163">
        <v>66343</v>
      </c>
      <c r="G11" s="164"/>
      <c r="H11" s="165"/>
    </row>
    <row r="12" spans="1:8" x14ac:dyDescent="0.15">
      <c r="A12" s="166"/>
      <c r="B12" s="167"/>
      <c r="C12" s="174"/>
      <c r="D12" s="169">
        <v>67928</v>
      </c>
      <c r="E12" s="170"/>
      <c r="F12" s="171">
        <v>34529</v>
      </c>
      <c r="G12" s="172"/>
      <c r="H12" s="173"/>
    </row>
    <row r="13" spans="1:8" x14ac:dyDescent="0.15">
      <c r="A13" s="154"/>
      <c r="B13" s="159"/>
      <c r="C13" s="175"/>
      <c r="D13" s="176">
        <v>463087</v>
      </c>
      <c r="E13" s="177"/>
      <c r="F13" s="178">
        <v>57272</v>
      </c>
      <c r="G13" s="179"/>
      <c r="H13" s="165"/>
    </row>
    <row r="14" spans="1:8" x14ac:dyDescent="0.15">
      <c r="A14" s="166"/>
      <c r="B14" s="167"/>
      <c r="C14" s="168"/>
      <c r="D14" s="169">
        <v>50835</v>
      </c>
      <c r="E14" s="170"/>
      <c r="F14" s="171">
        <v>29905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25.39</v>
      </c>
      <c r="C19" s="180">
        <f>ROUND(VALUE(SUBSTITUTE(実質収支比率等に係る経年分析!G$48,"▲","-")),2)</f>
        <v>32</v>
      </c>
      <c r="D19" s="180">
        <f>ROUND(VALUE(SUBSTITUTE(実質収支比率等に係る経年分析!H$48,"▲","-")),2)</f>
        <v>19.05</v>
      </c>
      <c r="E19" s="180">
        <f>ROUND(VALUE(SUBSTITUTE(実質収支比率等に係る経年分析!I$48,"▲","-")),2)</f>
        <v>20.16</v>
      </c>
      <c r="F19" s="180">
        <f>ROUND(VALUE(SUBSTITUTE(実質収支比率等に係る経年分析!J$48,"▲","-")),2)</f>
        <v>10.67</v>
      </c>
    </row>
    <row r="20" spans="1:11" x14ac:dyDescent="0.15">
      <c r="A20" s="180" t="s">
        <v>55</v>
      </c>
      <c r="B20" s="180">
        <f>ROUND(VALUE(SUBSTITUTE(実質収支比率等に係る経年分析!F$47,"▲","-")),2)</f>
        <v>23.47</v>
      </c>
      <c r="C20" s="180">
        <f>ROUND(VALUE(SUBSTITUTE(実質収支比率等に係る経年分析!G$47,"▲","-")),2)</f>
        <v>26.69</v>
      </c>
      <c r="D20" s="180">
        <f>ROUND(VALUE(SUBSTITUTE(実質収支比率等に係る経年分析!H$47,"▲","-")),2)</f>
        <v>25.7</v>
      </c>
      <c r="E20" s="180">
        <f>ROUND(VALUE(SUBSTITUTE(実質収支比率等に係る経年分析!I$47,"▲","-")),2)</f>
        <v>27.93</v>
      </c>
      <c r="F20" s="180">
        <f>ROUND(VALUE(SUBSTITUTE(実質収支比率等に係る経年分析!J$47,"▲","-")),2)</f>
        <v>37.28</v>
      </c>
    </row>
    <row r="21" spans="1:11" x14ac:dyDescent="0.15">
      <c r="A21" s="180" t="s">
        <v>56</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-5.32</v>
      </c>
      <c r="D21" s="180">
        <f>IF(ISNUMBER(VALUE(SUBSTITUTE(実質収支比率等に係る経年分析!H$49,"▲","-"))),ROUND(VALUE(SUBSTITUTE(実質収支比率等に係る経年分析!H$49,"▲","-")),2),NA())</f>
        <v>-30.26</v>
      </c>
      <c r="E21" s="180">
        <f>IF(ISNUMBER(VALUE(SUBSTITUTE(実質収支比率等に係る経年分析!I$49,"▲","-"))),ROUND(VALUE(SUBSTITUTE(実質収支比率等に係る経年分析!I$49,"▲","-")),2),NA())</f>
        <v>-6.09</v>
      </c>
      <c r="F21" s="180">
        <f>IF(ISNUMBER(VALUE(SUBSTITUTE(実質収支比率等に係る経年分析!J$49,"▲","-"))),ROUND(VALUE(SUBSTITUTE(実質収支比率等に係る経年分析!J$49,"▲","-")),2),NA())</f>
        <v>-9.33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8.81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4.3899999999999997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3.46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石巻市漁業集落排水事業特別会計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石巻市浄化槽整備事業特別会計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石巻市後期高齢者医療特別会計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石巻市農業集落排水事業特別会計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石巻市国民健康保険事業特別会計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石巻市市街地開発事業特別会計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v>
      </c>
    </row>
    <row r="35" spans="1:16" x14ac:dyDescent="0.15">
      <c r="A35" s="181" t="str">
        <f>IF(連結実質赤字比率に係る赤字・黒字の構成分析!C$35="",NA(),連結実質赤字比率に係る赤字・黒字の構成分析!C$35)</f>
        <v>石巻市介護保険事業特別会計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1.1599999999999999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6899</v>
      </c>
      <c r="E42" s="182"/>
      <c r="F42" s="182"/>
      <c r="G42" s="182">
        <f>'実質公債費比率（分子）の構造'!L$52</f>
        <v>7039</v>
      </c>
      <c r="H42" s="182"/>
      <c r="I42" s="182"/>
      <c r="J42" s="182">
        <f>'実質公債費比率（分子）の構造'!M$52</f>
        <v>6838</v>
      </c>
      <c r="K42" s="182"/>
      <c r="L42" s="182"/>
      <c r="M42" s="182">
        <f>'実質公債費比率（分子）の構造'!N$52</f>
        <v>6801</v>
      </c>
      <c r="N42" s="182"/>
      <c r="O42" s="182"/>
      <c r="P42" s="182">
        <f>'実質公債費比率（分子）の構造'!O$52</f>
        <v>7302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5</v>
      </c>
      <c r="L44" s="182"/>
      <c r="M44" s="182"/>
      <c r="N44" s="182">
        <f>'実質公債費比率（分子）の構造'!O$50</f>
        <v>13</v>
      </c>
      <c r="O44" s="182"/>
      <c r="P44" s="182"/>
    </row>
    <row r="45" spans="1:16" x14ac:dyDescent="0.15">
      <c r="A45" s="182" t="s">
        <v>66</v>
      </c>
      <c r="B45" s="182">
        <f>'実質公債費比率（分子）の構造'!K$49</f>
        <v>706</v>
      </c>
      <c r="C45" s="182"/>
      <c r="D45" s="182"/>
      <c r="E45" s="182">
        <f>'実質公債費比率（分子）の構造'!L$49</f>
        <v>671</v>
      </c>
      <c r="F45" s="182"/>
      <c r="G45" s="182"/>
      <c r="H45" s="182">
        <f>'実質公債費比率（分子）の構造'!M$49</f>
        <v>517</v>
      </c>
      <c r="I45" s="182"/>
      <c r="J45" s="182"/>
      <c r="K45" s="182">
        <f>'実質公債費比率（分子）の構造'!N$49</f>
        <v>453</v>
      </c>
      <c r="L45" s="182"/>
      <c r="M45" s="182"/>
      <c r="N45" s="182">
        <f>'実質公債費比率（分子）の構造'!O$49</f>
        <v>359</v>
      </c>
      <c r="O45" s="182"/>
      <c r="P45" s="182"/>
    </row>
    <row r="46" spans="1:16" x14ac:dyDescent="0.15">
      <c r="A46" s="182" t="s">
        <v>67</v>
      </c>
      <c r="B46" s="182">
        <f>'実質公債費比率（分子）の構造'!K$48</f>
        <v>3630</v>
      </c>
      <c r="C46" s="182"/>
      <c r="D46" s="182"/>
      <c r="E46" s="182">
        <f>'実質公債費比率（分子）の構造'!L$48</f>
        <v>3138</v>
      </c>
      <c r="F46" s="182"/>
      <c r="G46" s="182"/>
      <c r="H46" s="182">
        <f>'実質公債費比率（分子）の構造'!M$48</f>
        <v>3187</v>
      </c>
      <c r="I46" s="182"/>
      <c r="J46" s="182"/>
      <c r="K46" s="182">
        <f>'実質公債費比率（分子）の構造'!N$48</f>
        <v>2833</v>
      </c>
      <c r="L46" s="182"/>
      <c r="M46" s="182"/>
      <c r="N46" s="182">
        <f>'実質公債費比率（分子）の構造'!O$48</f>
        <v>3315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6691</v>
      </c>
      <c r="C49" s="182"/>
      <c r="D49" s="182"/>
      <c r="E49" s="182">
        <f>'実質公債費比率（分子）の構造'!L$45</f>
        <v>6914</v>
      </c>
      <c r="F49" s="182"/>
      <c r="G49" s="182"/>
      <c r="H49" s="182">
        <f>'実質公債費比率（分子）の構造'!M$45</f>
        <v>5931</v>
      </c>
      <c r="I49" s="182"/>
      <c r="J49" s="182"/>
      <c r="K49" s="182">
        <f>'実質公債費比率（分子）の構造'!N$45</f>
        <v>6556</v>
      </c>
      <c r="L49" s="182"/>
      <c r="M49" s="182"/>
      <c r="N49" s="182">
        <f>'実質公債費比率（分子）の構造'!O$45</f>
        <v>7005</v>
      </c>
      <c r="O49" s="182"/>
      <c r="P49" s="182"/>
    </row>
    <row r="50" spans="1:16" x14ac:dyDescent="0.15">
      <c r="A50" s="182" t="s">
        <v>71</v>
      </c>
      <c r="B50" s="182" t="e">
        <f>NA()</f>
        <v>#N/A</v>
      </c>
      <c r="C50" s="182">
        <f>IF(ISNUMBER('実質公債費比率（分子）の構造'!K$53),'実質公債費比率（分子）の構造'!K$53,NA())</f>
        <v>4129</v>
      </c>
      <c r="D50" s="182" t="e">
        <f>NA()</f>
        <v>#N/A</v>
      </c>
      <c r="E50" s="182" t="e">
        <f>NA()</f>
        <v>#N/A</v>
      </c>
      <c r="F50" s="182">
        <f>IF(ISNUMBER('実質公債費比率（分子）の構造'!L$53),'実質公債費比率（分子）の構造'!L$53,NA())</f>
        <v>3685</v>
      </c>
      <c r="G50" s="182" t="e">
        <f>NA()</f>
        <v>#N/A</v>
      </c>
      <c r="H50" s="182" t="e">
        <f>NA()</f>
        <v>#N/A</v>
      </c>
      <c r="I50" s="182">
        <f>IF(ISNUMBER('実質公債費比率（分子）の構造'!M$53),'実質公債費比率（分子）の構造'!M$53,NA())</f>
        <v>2798</v>
      </c>
      <c r="J50" s="182" t="e">
        <f>NA()</f>
        <v>#N/A</v>
      </c>
      <c r="K50" s="182" t="e">
        <f>NA()</f>
        <v>#N/A</v>
      </c>
      <c r="L50" s="182">
        <f>IF(ISNUMBER('実質公債費比率（分子）の構造'!N$53),'実質公債費比率（分子）の構造'!N$53,NA())</f>
        <v>3046</v>
      </c>
      <c r="M50" s="182" t="e">
        <f>NA()</f>
        <v>#N/A</v>
      </c>
      <c r="N50" s="182" t="e">
        <f>NA()</f>
        <v>#N/A</v>
      </c>
      <c r="O50" s="182">
        <f>IF(ISNUMBER('実質公債費比率（分子）の構造'!O$53),'実質公債費比率（分子）の構造'!O$53,NA())</f>
        <v>3390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70312</v>
      </c>
      <c r="E56" s="181"/>
      <c r="F56" s="181"/>
      <c r="G56" s="181">
        <f>'将来負担比率（分子）の構造'!J$52</f>
        <v>70565</v>
      </c>
      <c r="H56" s="181"/>
      <c r="I56" s="181"/>
      <c r="J56" s="181">
        <f>'将来負担比率（分子）の構造'!K$52</f>
        <v>70041</v>
      </c>
      <c r="K56" s="181"/>
      <c r="L56" s="181"/>
      <c r="M56" s="181">
        <f>'将来負担比率（分子）の構造'!L$52</f>
        <v>70082</v>
      </c>
      <c r="N56" s="181"/>
      <c r="O56" s="181"/>
      <c r="P56" s="181">
        <f>'将来負担比率（分子）の構造'!M$52</f>
        <v>72070</v>
      </c>
    </row>
    <row r="57" spans="1:16" x14ac:dyDescent="0.15">
      <c r="A57" s="181" t="s">
        <v>42</v>
      </c>
      <c r="B57" s="181"/>
      <c r="C57" s="181"/>
      <c r="D57" s="181">
        <f>'将来負担比率（分子）の構造'!I$51</f>
        <v>17344</v>
      </c>
      <c r="E57" s="181"/>
      <c r="F57" s="181"/>
      <c r="G57" s="181">
        <f>'将来負担比率（分子）の構造'!J$51</f>
        <v>20436</v>
      </c>
      <c r="H57" s="181"/>
      <c r="I57" s="181"/>
      <c r="J57" s="181">
        <f>'将来負担比率（分子）の構造'!K$51</f>
        <v>24257</v>
      </c>
      <c r="K57" s="181"/>
      <c r="L57" s="181"/>
      <c r="M57" s="181">
        <f>'将来負担比率（分子）の構造'!L$51</f>
        <v>23439</v>
      </c>
      <c r="N57" s="181"/>
      <c r="O57" s="181"/>
      <c r="P57" s="181">
        <f>'将来負担比率（分子）の構造'!M$51</f>
        <v>21866</v>
      </c>
    </row>
    <row r="58" spans="1:16" x14ac:dyDescent="0.15">
      <c r="A58" s="181" t="s">
        <v>41</v>
      </c>
      <c r="B58" s="181"/>
      <c r="C58" s="181"/>
      <c r="D58" s="181">
        <f>'将来負担比率（分子）の構造'!I$50</f>
        <v>29823</v>
      </c>
      <c r="E58" s="181"/>
      <c r="F58" s="181"/>
      <c r="G58" s="181">
        <f>'将来負担比率（分子）の構造'!J$50</f>
        <v>32734</v>
      </c>
      <c r="H58" s="181"/>
      <c r="I58" s="181"/>
      <c r="J58" s="181">
        <f>'将来負担比率（分子）の構造'!K$50</f>
        <v>35862</v>
      </c>
      <c r="K58" s="181"/>
      <c r="L58" s="181"/>
      <c r="M58" s="181">
        <f>'将来負担比率（分子）の構造'!L$50</f>
        <v>39447</v>
      </c>
      <c r="N58" s="181"/>
      <c r="O58" s="181"/>
      <c r="P58" s="181">
        <f>'将来負担比率（分子）の構造'!M$50</f>
        <v>45749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67</v>
      </c>
      <c r="C61" s="181"/>
      <c r="D61" s="181"/>
      <c r="E61" s="181">
        <f>'将来負担比率（分子）の構造'!J$46</f>
        <v>103</v>
      </c>
      <c r="F61" s="181"/>
      <c r="G61" s="181"/>
      <c r="H61" s="181">
        <f>'将来負担比率（分子）の構造'!K$46</f>
        <v>87</v>
      </c>
      <c r="I61" s="181"/>
      <c r="J61" s="181"/>
      <c r="K61" s="181">
        <f>'将来負担比率（分子）の構造'!L$46</f>
        <v>77</v>
      </c>
      <c r="L61" s="181"/>
      <c r="M61" s="181"/>
      <c r="N61" s="181">
        <f>'将来負担比率（分子）の構造'!M$46</f>
        <v>46</v>
      </c>
      <c r="O61" s="181"/>
      <c r="P61" s="181"/>
    </row>
    <row r="62" spans="1:16" x14ac:dyDescent="0.15">
      <c r="A62" s="181" t="s">
        <v>35</v>
      </c>
      <c r="B62" s="181">
        <f>'将来負担比率（分子）の構造'!I$45</f>
        <v>10450</v>
      </c>
      <c r="C62" s="181"/>
      <c r="D62" s="181"/>
      <c r="E62" s="181">
        <f>'将来負担比率（分子）の構造'!J$45</f>
        <v>9892</v>
      </c>
      <c r="F62" s="181"/>
      <c r="G62" s="181"/>
      <c r="H62" s="181">
        <f>'将来負担比率（分子）の構造'!K$45</f>
        <v>9527</v>
      </c>
      <c r="I62" s="181"/>
      <c r="J62" s="181"/>
      <c r="K62" s="181">
        <f>'将来負担比率（分子）の構造'!L$45</f>
        <v>9149</v>
      </c>
      <c r="L62" s="181"/>
      <c r="M62" s="181"/>
      <c r="N62" s="181">
        <f>'将来負担比率（分子）の構造'!M$45</f>
        <v>9009</v>
      </c>
      <c r="O62" s="181"/>
      <c r="P62" s="181"/>
    </row>
    <row r="63" spans="1:16" x14ac:dyDescent="0.15">
      <c r="A63" s="181" t="s">
        <v>34</v>
      </c>
      <c r="B63" s="181">
        <f>'将来負担比率（分子）の構造'!I$44</f>
        <v>3574</v>
      </c>
      <c r="C63" s="181"/>
      <c r="D63" s="181"/>
      <c r="E63" s="181">
        <f>'将来負担比率（分子）の構造'!J$44</f>
        <v>3006</v>
      </c>
      <c r="F63" s="181"/>
      <c r="G63" s="181"/>
      <c r="H63" s="181">
        <f>'将来負担比率（分子）の構造'!K$44</f>
        <v>2664</v>
      </c>
      <c r="I63" s="181"/>
      <c r="J63" s="181"/>
      <c r="K63" s="181">
        <f>'将来負担比率（分子）の構造'!L$44</f>
        <v>2389</v>
      </c>
      <c r="L63" s="181"/>
      <c r="M63" s="181"/>
      <c r="N63" s="181">
        <f>'将来負担比率（分子）の構造'!M$44</f>
        <v>2225</v>
      </c>
      <c r="O63" s="181"/>
      <c r="P63" s="181"/>
    </row>
    <row r="64" spans="1:16" x14ac:dyDescent="0.15">
      <c r="A64" s="181" t="s">
        <v>33</v>
      </c>
      <c r="B64" s="181">
        <f>'将来負担比率（分子）の構造'!I$43</f>
        <v>47405</v>
      </c>
      <c r="C64" s="181"/>
      <c r="D64" s="181"/>
      <c r="E64" s="181">
        <f>'将来負担比率（分子）の構造'!J$43</f>
        <v>44072</v>
      </c>
      <c r="F64" s="181"/>
      <c r="G64" s="181"/>
      <c r="H64" s="181">
        <f>'将来負担比率（分子）の構造'!K$43</f>
        <v>43038</v>
      </c>
      <c r="I64" s="181"/>
      <c r="J64" s="181"/>
      <c r="K64" s="181">
        <f>'将来負担比率（分子）の構造'!L$43</f>
        <v>37848</v>
      </c>
      <c r="L64" s="181"/>
      <c r="M64" s="181"/>
      <c r="N64" s="181">
        <f>'将来負担比率（分子）の構造'!M$43</f>
        <v>37858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73147</v>
      </c>
      <c r="C66" s="181"/>
      <c r="D66" s="181"/>
      <c r="E66" s="181">
        <f>'将来負担比率（分子）の構造'!J$41</f>
        <v>75143</v>
      </c>
      <c r="F66" s="181"/>
      <c r="G66" s="181"/>
      <c r="H66" s="181">
        <f>'将来負担比率（分子）の構造'!K$41</f>
        <v>77221</v>
      </c>
      <c r="I66" s="181"/>
      <c r="J66" s="181"/>
      <c r="K66" s="181">
        <f>'将来負担比率（分子）の構造'!L$41</f>
        <v>77322</v>
      </c>
      <c r="L66" s="181"/>
      <c r="M66" s="181"/>
      <c r="N66" s="181">
        <f>'将来負担比率（分子）の構造'!M$41</f>
        <v>80262</v>
      </c>
      <c r="O66" s="181"/>
      <c r="P66" s="181"/>
    </row>
    <row r="67" spans="1:16" x14ac:dyDescent="0.15">
      <c r="A67" s="181" t="s">
        <v>75</v>
      </c>
      <c r="B67" s="181" t="e">
        <f>NA()</f>
        <v>#N/A</v>
      </c>
      <c r="C67" s="181">
        <f>IF(ISNUMBER('将来負担比率（分子）の構造'!I$53), IF('将来負担比率（分子）の構造'!I$53 &lt; 0, 0, '将来負担比率（分子）の構造'!I$53), NA())</f>
        <v>17164</v>
      </c>
      <c r="D67" s="181" t="e">
        <f>NA()</f>
        <v>#N/A</v>
      </c>
      <c r="E67" s="181" t="e">
        <f>NA()</f>
        <v>#N/A</v>
      </c>
      <c r="F67" s="181">
        <f>IF(ISNUMBER('将来負担比率（分子）の構造'!J$53), IF('将来負担比率（分子）の構造'!J$53 &lt; 0, 0, '将来負担比率（分子）の構造'!J$53), NA())</f>
        <v>8481</v>
      </c>
      <c r="G67" s="181" t="e">
        <f>NA()</f>
        <v>#N/A</v>
      </c>
      <c r="H67" s="181" t="e">
        <f>NA()</f>
        <v>#N/A</v>
      </c>
      <c r="I67" s="181">
        <f>IF(ISNUMBER('将来負担比率（分子）の構造'!K$53), IF('将来負担比率（分子）の構造'!K$53 &lt; 0, 0, '将来負担比率（分子）の構造'!K$53), NA())</f>
        <v>2377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10105</v>
      </c>
      <c r="C72" s="185">
        <f>基金残高に係る経年分析!G55</f>
        <v>10983</v>
      </c>
      <c r="D72" s="185">
        <f>基金残高に係る経年分析!H55</f>
        <v>14772</v>
      </c>
    </row>
    <row r="73" spans="1:16" x14ac:dyDescent="0.15">
      <c r="A73" s="184" t="s">
        <v>78</v>
      </c>
      <c r="B73" s="185">
        <f>基金残高に係る経年分析!F56</f>
        <v>3762</v>
      </c>
      <c r="C73" s="185">
        <f>基金残高に係る経年分析!G56</f>
        <v>2814</v>
      </c>
      <c r="D73" s="185">
        <f>基金残高に係る経年分析!H56</f>
        <v>3161</v>
      </c>
    </row>
    <row r="74" spans="1:16" x14ac:dyDescent="0.15">
      <c r="A74" s="184" t="s">
        <v>79</v>
      </c>
      <c r="B74" s="185">
        <f>基金残高に係る経年分析!F57</f>
        <v>117581</v>
      </c>
      <c r="C74" s="185">
        <f>基金残高に係る経年分析!G57</f>
        <v>109345</v>
      </c>
      <c r="D74" s="185">
        <f>基金残高に係る経年分析!H57</f>
        <v>111575</v>
      </c>
    </row>
  </sheetData>
  <sheetProtection algorithmName="SHA-512" hashValue="zo8Xh3L3qXhMdgm1d1cHFOyvEm0O8Lbh1YuO79wF1Ikj9CLBZJ2WQ92nV3vm7AE4weLiaXEfHlilTiIxG9QekA==" saltValue="b0BLUYpxcUphn1grUDdT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19583696</v>
      </c>
      <c r="S5" s="673"/>
      <c r="T5" s="673"/>
      <c r="U5" s="673"/>
      <c r="V5" s="673"/>
      <c r="W5" s="673"/>
      <c r="X5" s="673"/>
      <c r="Y5" s="674"/>
      <c r="Z5" s="675">
        <v>8.1</v>
      </c>
      <c r="AA5" s="675"/>
      <c r="AB5" s="675"/>
      <c r="AC5" s="675"/>
      <c r="AD5" s="676">
        <v>18491519</v>
      </c>
      <c r="AE5" s="676"/>
      <c r="AF5" s="676"/>
      <c r="AG5" s="676"/>
      <c r="AH5" s="676"/>
      <c r="AI5" s="676"/>
      <c r="AJ5" s="676"/>
      <c r="AK5" s="676"/>
      <c r="AL5" s="677">
        <v>48</v>
      </c>
      <c r="AM5" s="678"/>
      <c r="AN5" s="678"/>
      <c r="AO5" s="679"/>
      <c r="AP5" s="669" t="s">
        <v>228</v>
      </c>
      <c r="AQ5" s="670"/>
      <c r="AR5" s="670"/>
      <c r="AS5" s="670"/>
      <c r="AT5" s="670"/>
      <c r="AU5" s="670"/>
      <c r="AV5" s="670"/>
      <c r="AW5" s="670"/>
      <c r="AX5" s="670"/>
      <c r="AY5" s="670"/>
      <c r="AZ5" s="670"/>
      <c r="BA5" s="670"/>
      <c r="BB5" s="670"/>
      <c r="BC5" s="670"/>
      <c r="BD5" s="670"/>
      <c r="BE5" s="670"/>
      <c r="BF5" s="671"/>
      <c r="BG5" s="683">
        <v>18473501</v>
      </c>
      <c r="BH5" s="684"/>
      <c r="BI5" s="684"/>
      <c r="BJ5" s="684"/>
      <c r="BK5" s="684"/>
      <c r="BL5" s="684"/>
      <c r="BM5" s="684"/>
      <c r="BN5" s="685"/>
      <c r="BO5" s="686">
        <v>94.3</v>
      </c>
      <c r="BP5" s="686"/>
      <c r="BQ5" s="686"/>
      <c r="BR5" s="686"/>
      <c r="BS5" s="687">
        <v>153282</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711891</v>
      </c>
      <c r="S6" s="684"/>
      <c r="T6" s="684"/>
      <c r="U6" s="684"/>
      <c r="V6" s="684"/>
      <c r="W6" s="684"/>
      <c r="X6" s="684"/>
      <c r="Y6" s="685"/>
      <c r="Z6" s="686">
        <v>0.3</v>
      </c>
      <c r="AA6" s="686"/>
      <c r="AB6" s="686"/>
      <c r="AC6" s="686"/>
      <c r="AD6" s="687">
        <v>711891</v>
      </c>
      <c r="AE6" s="687"/>
      <c r="AF6" s="687"/>
      <c r="AG6" s="687"/>
      <c r="AH6" s="687"/>
      <c r="AI6" s="687"/>
      <c r="AJ6" s="687"/>
      <c r="AK6" s="687"/>
      <c r="AL6" s="688">
        <v>1.8</v>
      </c>
      <c r="AM6" s="689"/>
      <c r="AN6" s="689"/>
      <c r="AO6" s="690"/>
      <c r="AP6" s="680" t="s">
        <v>233</v>
      </c>
      <c r="AQ6" s="681"/>
      <c r="AR6" s="681"/>
      <c r="AS6" s="681"/>
      <c r="AT6" s="681"/>
      <c r="AU6" s="681"/>
      <c r="AV6" s="681"/>
      <c r="AW6" s="681"/>
      <c r="AX6" s="681"/>
      <c r="AY6" s="681"/>
      <c r="AZ6" s="681"/>
      <c r="BA6" s="681"/>
      <c r="BB6" s="681"/>
      <c r="BC6" s="681"/>
      <c r="BD6" s="681"/>
      <c r="BE6" s="681"/>
      <c r="BF6" s="682"/>
      <c r="BG6" s="683">
        <v>18473501</v>
      </c>
      <c r="BH6" s="684"/>
      <c r="BI6" s="684"/>
      <c r="BJ6" s="684"/>
      <c r="BK6" s="684"/>
      <c r="BL6" s="684"/>
      <c r="BM6" s="684"/>
      <c r="BN6" s="685"/>
      <c r="BO6" s="686">
        <v>94.3</v>
      </c>
      <c r="BP6" s="686"/>
      <c r="BQ6" s="686"/>
      <c r="BR6" s="686"/>
      <c r="BS6" s="687">
        <v>153282</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390908</v>
      </c>
      <c r="CS6" s="684"/>
      <c r="CT6" s="684"/>
      <c r="CU6" s="684"/>
      <c r="CV6" s="684"/>
      <c r="CW6" s="684"/>
      <c r="CX6" s="684"/>
      <c r="CY6" s="685"/>
      <c r="CZ6" s="677">
        <v>0.2</v>
      </c>
      <c r="DA6" s="678"/>
      <c r="DB6" s="678"/>
      <c r="DC6" s="697"/>
      <c r="DD6" s="692" t="s">
        <v>138</v>
      </c>
      <c r="DE6" s="684"/>
      <c r="DF6" s="684"/>
      <c r="DG6" s="684"/>
      <c r="DH6" s="684"/>
      <c r="DI6" s="684"/>
      <c r="DJ6" s="684"/>
      <c r="DK6" s="684"/>
      <c r="DL6" s="684"/>
      <c r="DM6" s="684"/>
      <c r="DN6" s="684"/>
      <c r="DO6" s="684"/>
      <c r="DP6" s="685"/>
      <c r="DQ6" s="692">
        <v>390908</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9237</v>
      </c>
      <c r="S7" s="684"/>
      <c r="T7" s="684"/>
      <c r="U7" s="684"/>
      <c r="V7" s="684"/>
      <c r="W7" s="684"/>
      <c r="X7" s="684"/>
      <c r="Y7" s="685"/>
      <c r="Z7" s="686">
        <v>0</v>
      </c>
      <c r="AA7" s="686"/>
      <c r="AB7" s="686"/>
      <c r="AC7" s="686"/>
      <c r="AD7" s="687">
        <v>9237</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8182910</v>
      </c>
      <c r="BH7" s="684"/>
      <c r="BI7" s="684"/>
      <c r="BJ7" s="684"/>
      <c r="BK7" s="684"/>
      <c r="BL7" s="684"/>
      <c r="BM7" s="684"/>
      <c r="BN7" s="685"/>
      <c r="BO7" s="686">
        <v>41.8</v>
      </c>
      <c r="BP7" s="686"/>
      <c r="BQ7" s="686"/>
      <c r="BR7" s="686"/>
      <c r="BS7" s="687">
        <v>153282</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54104474</v>
      </c>
      <c r="CS7" s="684"/>
      <c r="CT7" s="684"/>
      <c r="CU7" s="684"/>
      <c r="CV7" s="684"/>
      <c r="CW7" s="684"/>
      <c r="CX7" s="684"/>
      <c r="CY7" s="685"/>
      <c r="CZ7" s="686">
        <v>25.6</v>
      </c>
      <c r="DA7" s="686"/>
      <c r="DB7" s="686"/>
      <c r="DC7" s="686"/>
      <c r="DD7" s="692">
        <v>1055112</v>
      </c>
      <c r="DE7" s="684"/>
      <c r="DF7" s="684"/>
      <c r="DG7" s="684"/>
      <c r="DH7" s="684"/>
      <c r="DI7" s="684"/>
      <c r="DJ7" s="684"/>
      <c r="DK7" s="684"/>
      <c r="DL7" s="684"/>
      <c r="DM7" s="684"/>
      <c r="DN7" s="684"/>
      <c r="DO7" s="684"/>
      <c r="DP7" s="685"/>
      <c r="DQ7" s="692">
        <v>13296642</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44656</v>
      </c>
      <c r="S8" s="684"/>
      <c r="T8" s="684"/>
      <c r="U8" s="684"/>
      <c r="V8" s="684"/>
      <c r="W8" s="684"/>
      <c r="X8" s="684"/>
      <c r="Y8" s="685"/>
      <c r="Z8" s="686">
        <v>0</v>
      </c>
      <c r="AA8" s="686"/>
      <c r="AB8" s="686"/>
      <c r="AC8" s="686"/>
      <c r="AD8" s="687">
        <v>44656</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242774</v>
      </c>
      <c r="BH8" s="684"/>
      <c r="BI8" s="684"/>
      <c r="BJ8" s="684"/>
      <c r="BK8" s="684"/>
      <c r="BL8" s="684"/>
      <c r="BM8" s="684"/>
      <c r="BN8" s="685"/>
      <c r="BO8" s="686">
        <v>1.2</v>
      </c>
      <c r="BP8" s="686"/>
      <c r="BQ8" s="686"/>
      <c r="BR8" s="686"/>
      <c r="BS8" s="692" t="s">
        <v>138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26359118</v>
      </c>
      <c r="CS8" s="684"/>
      <c r="CT8" s="684"/>
      <c r="CU8" s="684"/>
      <c r="CV8" s="684"/>
      <c r="CW8" s="684"/>
      <c r="CX8" s="684"/>
      <c r="CY8" s="685"/>
      <c r="CZ8" s="686">
        <v>12.5</v>
      </c>
      <c r="DA8" s="686"/>
      <c r="DB8" s="686"/>
      <c r="DC8" s="686"/>
      <c r="DD8" s="692">
        <v>2256633</v>
      </c>
      <c r="DE8" s="684"/>
      <c r="DF8" s="684"/>
      <c r="DG8" s="684"/>
      <c r="DH8" s="684"/>
      <c r="DI8" s="684"/>
      <c r="DJ8" s="684"/>
      <c r="DK8" s="684"/>
      <c r="DL8" s="684"/>
      <c r="DM8" s="684"/>
      <c r="DN8" s="684"/>
      <c r="DO8" s="684"/>
      <c r="DP8" s="685"/>
      <c r="DQ8" s="692">
        <v>12594149</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27487</v>
      </c>
      <c r="S9" s="684"/>
      <c r="T9" s="684"/>
      <c r="U9" s="684"/>
      <c r="V9" s="684"/>
      <c r="W9" s="684"/>
      <c r="X9" s="684"/>
      <c r="Y9" s="685"/>
      <c r="Z9" s="686">
        <v>0</v>
      </c>
      <c r="AA9" s="686"/>
      <c r="AB9" s="686"/>
      <c r="AC9" s="686"/>
      <c r="AD9" s="687">
        <v>27487</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6274710</v>
      </c>
      <c r="BH9" s="684"/>
      <c r="BI9" s="684"/>
      <c r="BJ9" s="684"/>
      <c r="BK9" s="684"/>
      <c r="BL9" s="684"/>
      <c r="BM9" s="684"/>
      <c r="BN9" s="685"/>
      <c r="BO9" s="686">
        <v>32</v>
      </c>
      <c r="BP9" s="686"/>
      <c r="BQ9" s="686"/>
      <c r="BR9" s="686"/>
      <c r="BS9" s="692" t="s">
        <v>138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9062651</v>
      </c>
      <c r="CS9" s="684"/>
      <c r="CT9" s="684"/>
      <c r="CU9" s="684"/>
      <c r="CV9" s="684"/>
      <c r="CW9" s="684"/>
      <c r="CX9" s="684"/>
      <c r="CY9" s="685"/>
      <c r="CZ9" s="686">
        <v>4.3</v>
      </c>
      <c r="DA9" s="686"/>
      <c r="DB9" s="686"/>
      <c r="DC9" s="686"/>
      <c r="DD9" s="692">
        <v>687674</v>
      </c>
      <c r="DE9" s="684"/>
      <c r="DF9" s="684"/>
      <c r="DG9" s="684"/>
      <c r="DH9" s="684"/>
      <c r="DI9" s="684"/>
      <c r="DJ9" s="684"/>
      <c r="DK9" s="684"/>
      <c r="DL9" s="684"/>
      <c r="DM9" s="684"/>
      <c r="DN9" s="684"/>
      <c r="DO9" s="684"/>
      <c r="DP9" s="685"/>
      <c r="DQ9" s="692">
        <v>7195416</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138</v>
      </c>
      <c r="AA10" s="686"/>
      <c r="AB10" s="686"/>
      <c r="AC10" s="686"/>
      <c r="AD10" s="687" t="s">
        <v>138</v>
      </c>
      <c r="AE10" s="687"/>
      <c r="AF10" s="687"/>
      <c r="AG10" s="687"/>
      <c r="AH10" s="687"/>
      <c r="AI10" s="687"/>
      <c r="AJ10" s="687"/>
      <c r="AK10" s="687"/>
      <c r="AL10" s="688" t="s">
        <v>138</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448310</v>
      </c>
      <c r="BH10" s="684"/>
      <c r="BI10" s="684"/>
      <c r="BJ10" s="684"/>
      <c r="BK10" s="684"/>
      <c r="BL10" s="684"/>
      <c r="BM10" s="684"/>
      <c r="BN10" s="685"/>
      <c r="BO10" s="686">
        <v>2.2999999999999998</v>
      </c>
      <c r="BP10" s="686"/>
      <c r="BQ10" s="686"/>
      <c r="BR10" s="686"/>
      <c r="BS10" s="692" t="s">
        <v>138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97655</v>
      </c>
      <c r="CS10" s="684"/>
      <c r="CT10" s="684"/>
      <c r="CU10" s="684"/>
      <c r="CV10" s="684"/>
      <c r="CW10" s="684"/>
      <c r="CX10" s="684"/>
      <c r="CY10" s="685"/>
      <c r="CZ10" s="686">
        <v>0</v>
      </c>
      <c r="DA10" s="686"/>
      <c r="DB10" s="686"/>
      <c r="DC10" s="686"/>
      <c r="DD10" s="692" t="s">
        <v>138</v>
      </c>
      <c r="DE10" s="684"/>
      <c r="DF10" s="684"/>
      <c r="DG10" s="684"/>
      <c r="DH10" s="684"/>
      <c r="DI10" s="684"/>
      <c r="DJ10" s="684"/>
      <c r="DK10" s="684"/>
      <c r="DL10" s="684"/>
      <c r="DM10" s="684"/>
      <c r="DN10" s="684"/>
      <c r="DO10" s="684"/>
      <c r="DP10" s="685"/>
      <c r="DQ10" s="692">
        <v>60056</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2550987</v>
      </c>
      <c r="S11" s="684"/>
      <c r="T11" s="684"/>
      <c r="U11" s="684"/>
      <c r="V11" s="684"/>
      <c r="W11" s="684"/>
      <c r="X11" s="684"/>
      <c r="Y11" s="685"/>
      <c r="Z11" s="688">
        <v>1</v>
      </c>
      <c r="AA11" s="689"/>
      <c r="AB11" s="689"/>
      <c r="AC11" s="701"/>
      <c r="AD11" s="692">
        <v>2550987</v>
      </c>
      <c r="AE11" s="684"/>
      <c r="AF11" s="684"/>
      <c r="AG11" s="684"/>
      <c r="AH11" s="684"/>
      <c r="AI11" s="684"/>
      <c r="AJ11" s="684"/>
      <c r="AK11" s="685"/>
      <c r="AL11" s="688">
        <v>6.6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1217116</v>
      </c>
      <c r="BH11" s="684"/>
      <c r="BI11" s="684"/>
      <c r="BJ11" s="684"/>
      <c r="BK11" s="684"/>
      <c r="BL11" s="684"/>
      <c r="BM11" s="684"/>
      <c r="BN11" s="685"/>
      <c r="BO11" s="686">
        <v>6.2</v>
      </c>
      <c r="BP11" s="686"/>
      <c r="BQ11" s="686"/>
      <c r="BR11" s="686"/>
      <c r="BS11" s="692">
        <v>153282</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6508889</v>
      </c>
      <c r="CS11" s="684"/>
      <c r="CT11" s="684"/>
      <c r="CU11" s="684"/>
      <c r="CV11" s="684"/>
      <c r="CW11" s="684"/>
      <c r="CX11" s="684"/>
      <c r="CY11" s="685"/>
      <c r="CZ11" s="686">
        <v>3.1</v>
      </c>
      <c r="DA11" s="686"/>
      <c r="DB11" s="686"/>
      <c r="DC11" s="686"/>
      <c r="DD11" s="692">
        <v>4551333</v>
      </c>
      <c r="DE11" s="684"/>
      <c r="DF11" s="684"/>
      <c r="DG11" s="684"/>
      <c r="DH11" s="684"/>
      <c r="DI11" s="684"/>
      <c r="DJ11" s="684"/>
      <c r="DK11" s="684"/>
      <c r="DL11" s="684"/>
      <c r="DM11" s="684"/>
      <c r="DN11" s="684"/>
      <c r="DO11" s="684"/>
      <c r="DP11" s="685"/>
      <c r="DQ11" s="692">
        <v>2440935</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138</v>
      </c>
      <c r="S12" s="684"/>
      <c r="T12" s="684"/>
      <c r="U12" s="684"/>
      <c r="V12" s="684"/>
      <c r="W12" s="684"/>
      <c r="X12" s="684"/>
      <c r="Y12" s="685"/>
      <c r="Z12" s="686" t="s">
        <v>138</v>
      </c>
      <c r="AA12" s="686"/>
      <c r="AB12" s="686"/>
      <c r="AC12" s="686"/>
      <c r="AD12" s="687" t="s">
        <v>138</v>
      </c>
      <c r="AE12" s="687"/>
      <c r="AF12" s="687"/>
      <c r="AG12" s="687"/>
      <c r="AH12" s="687"/>
      <c r="AI12" s="687"/>
      <c r="AJ12" s="687"/>
      <c r="AK12" s="687"/>
      <c r="AL12" s="688" t="s">
        <v>138</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8598558</v>
      </c>
      <c r="BH12" s="684"/>
      <c r="BI12" s="684"/>
      <c r="BJ12" s="684"/>
      <c r="BK12" s="684"/>
      <c r="BL12" s="684"/>
      <c r="BM12" s="684"/>
      <c r="BN12" s="685"/>
      <c r="BO12" s="686">
        <v>43.9</v>
      </c>
      <c r="BP12" s="686"/>
      <c r="BQ12" s="686"/>
      <c r="BR12" s="686"/>
      <c r="BS12" s="692" t="s">
        <v>138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3297133</v>
      </c>
      <c r="CS12" s="684"/>
      <c r="CT12" s="684"/>
      <c r="CU12" s="684"/>
      <c r="CV12" s="684"/>
      <c r="CW12" s="684"/>
      <c r="CX12" s="684"/>
      <c r="CY12" s="685"/>
      <c r="CZ12" s="686">
        <v>1.6</v>
      </c>
      <c r="DA12" s="686"/>
      <c r="DB12" s="686"/>
      <c r="DC12" s="686"/>
      <c r="DD12" s="692">
        <v>1366155</v>
      </c>
      <c r="DE12" s="684"/>
      <c r="DF12" s="684"/>
      <c r="DG12" s="684"/>
      <c r="DH12" s="684"/>
      <c r="DI12" s="684"/>
      <c r="DJ12" s="684"/>
      <c r="DK12" s="684"/>
      <c r="DL12" s="684"/>
      <c r="DM12" s="684"/>
      <c r="DN12" s="684"/>
      <c r="DO12" s="684"/>
      <c r="DP12" s="685"/>
      <c r="DQ12" s="692">
        <v>1074395</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147</v>
      </c>
      <c r="AE13" s="687"/>
      <c r="AF13" s="687"/>
      <c r="AG13" s="687"/>
      <c r="AH13" s="687"/>
      <c r="AI13" s="687"/>
      <c r="AJ13" s="687"/>
      <c r="AK13" s="687"/>
      <c r="AL13" s="688" t="s">
        <v>147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8546922</v>
      </c>
      <c r="BH13" s="684"/>
      <c r="BI13" s="684"/>
      <c r="BJ13" s="684"/>
      <c r="BK13" s="684"/>
      <c r="BL13" s="684"/>
      <c r="BM13" s="684"/>
      <c r="BN13" s="685"/>
      <c r="BO13" s="686">
        <v>43.6</v>
      </c>
      <c r="BP13" s="686"/>
      <c r="BQ13" s="686"/>
      <c r="BR13" s="686"/>
      <c r="BS13" s="692" t="s">
        <v>138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68568266</v>
      </c>
      <c r="CS13" s="684"/>
      <c r="CT13" s="684"/>
      <c r="CU13" s="684"/>
      <c r="CV13" s="684"/>
      <c r="CW13" s="684"/>
      <c r="CX13" s="684"/>
      <c r="CY13" s="685"/>
      <c r="CZ13" s="686">
        <v>32.5</v>
      </c>
      <c r="DA13" s="686"/>
      <c r="DB13" s="686"/>
      <c r="DC13" s="686"/>
      <c r="DD13" s="692">
        <v>27051022</v>
      </c>
      <c r="DE13" s="684"/>
      <c r="DF13" s="684"/>
      <c r="DG13" s="684"/>
      <c r="DH13" s="684"/>
      <c r="DI13" s="684"/>
      <c r="DJ13" s="684"/>
      <c r="DK13" s="684"/>
      <c r="DL13" s="684"/>
      <c r="DM13" s="684"/>
      <c r="DN13" s="684"/>
      <c r="DO13" s="684"/>
      <c r="DP13" s="685"/>
      <c r="DQ13" s="692">
        <v>32910683</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105773</v>
      </c>
      <c r="S14" s="684"/>
      <c r="T14" s="684"/>
      <c r="U14" s="684"/>
      <c r="V14" s="684"/>
      <c r="W14" s="684"/>
      <c r="X14" s="684"/>
      <c r="Y14" s="685"/>
      <c r="Z14" s="686">
        <v>0</v>
      </c>
      <c r="AA14" s="686"/>
      <c r="AB14" s="686"/>
      <c r="AC14" s="686"/>
      <c r="AD14" s="687">
        <v>105773</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425913</v>
      </c>
      <c r="BH14" s="684"/>
      <c r="BI14" s="684"/>
      <c r="BJ14" s="684"/>
      <c r="BK14" s="684"/>
      <c r="BL14" s="684"/>
      <c r="BM14" s="684"/>
      <c r="BN14" s="685"/>
      <c r="BO14" s="686">
        <v>2.2000000000000002</v>
      </c>
      <c r="BP14" s="686"/>
      <c r="BQ14" s="686"/>
      <c r="BR14" s="686"/>
      <c r="BS14" s="692" t="s">
        <v>138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4006898</v>
      </c>
      <c r="CS14" s="684"/>
      <c r="CT14" s="684"/>
      <c r="CU14" s="684"/>
      <c r="CV14" s="684"/>
      <c r="CW14" s="684"/>
      <c r="CX14" s="684"/>
      <c r="CY14" s="685"/>
      <c r="CZ14" s="686">
        <v>1.9</v>
      </c>
      <c r="DA14" s="686"/>
      <c r="DB14" s="686"/>
      <c r="DC14" s="686"/>
      <c r="DD14" s="692">
        <v>929522</v>
      </c>
      <c r="DE14" s="684"/>
      <c r="DF14" s="684"/>
      <c r="DG14" s="684"/>
      <c r="DH14" s="684"/>
      <c r="DI14" s="684"/>
      <c r="DJ14" s="684"/>
      <c r="DK14" s="684"/>
      <c r="DL14" s="684"/>
      <c r="DM14" s="684"/>
      <c r="DN14" s="684"/>
      <c r="DO14" s="684"/>
      <c r="DP14" s="685"/>
      <c r="DQ14" s="692">
        <v>3090062</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138</v>
      </c>
      <c r="AE15" s="687"/>
      <c r="AF15" s="687"/>
      <c r="AG15" s="687"/>
      <c r="AH15" s="687"/>
      <c r="AI15" s="687"/>
      <c r="AJ15" s="687"/>
      <c r="AK15" s="687"/>
      <c r="AL15" s="688" t="s">
        <v>138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1266120</v>
      </c>
      <c r="BH15" s="684"/>
      <c r="BI15" s="684"/>
      <c r="BJ15" s="684"/>
      <c r="BK15" s="684"/>
      <c r="BL15" s="684"/>
      <c r="BM15" s="684"/>
      <c r="BN15" s="685"/>
      <c r="BO15" s="686">
        <v>6.5</v>
      </c>
      <c r="BP15" s="686"/>
      <c r="BQ15" s="686"/>
      <c r="BR15" s="686"/>
      <c r="BS15" s="692" t="s">
        <v>138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11877933</v>
      </c>
      <c r="CS15" s="684"/>
      <c r="CT15" s="684"/>
      <c r="CU15" s="684"/>
      <c r="CV15" s="684"/>
      <c r="CW15" s="684"/>
      <c r="CX15" s="684"/>
      <c r="CY15" s="685"/>
      <c r="CZ15" s="686">
        <v>5.6</v>
      </c>
      <c r="DA15" s="686"/>
      <c r="DB15" s="686"/>
      <c r="DC15" s="686"/>
      <c r="DD15" s="692">
        <v>5637653</v>
      </c>
      <c r="DE15" s="684"/>
      <c r="DF15" s="684"/>
      <c r="DG15" s="684"/>
      <c r="DH15" s="684"/>
      <c r="DI15" s="684"/>
      <c r="DJ15" s="684"/>
      <c r="DK15" s="684"/>
      <c r="DL15" s="684"/>
      <c r="DM15" s="684"/>
      <c r="DN15" s="684"/>
      <c r="DO15" s="684"/>
      <c r="DP15" s="685"/>
      <c r="DQ15" s="692">
        <v>5107574</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27444</v>
      </c>
      <c r="S16" s="684"/>
      <c r="T16" s="684"/>
      <c r="U16" s="684"/>
      <c r="V16" s="684"/>
      <c r="W16" s="684"/>
      <c r="X16" s="684"/>
      <c r="Y16" s="685"/>
      <c r="Z16" s="686">
        <v>0</v>
      </c>
      <c r="AA16" s="686"/>
      <c r="AB16" s="686"/>
      <c r="AC16" s="686"/>
      <c r="AD16" s="687">
        <v>27444</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19907169</v>
      </c>
      <c r="CS16" s="684"/>
      <c r="CT16" s="684"/>
      <c r="CU16" s="684"/>
      <c r="CV16" s="684"/>
      <c r="CW16" s="684"/>
      <c r="CX16" s="684"/>
      <c r="CY16" s="685"/>
      <c r="CZ16" s="686">
        <v>9.4</v>
      </c>
      <c r="DA16" s="686"/>
      <c r="DB16" s="686"/>
      <c r="DC16" s="686"/>
      <c r="DD16" s="692" t="s">
        <v>138</v>
      </c>
      <c r="DE16" s="684"/>
      <c r="DF16" s="684"/>
      <c r="DG16" s="684"/>
      <c r="DH16" s="684"/>
      <c r="DI16" s="684"/>
      <c r="DJ16" s="684"/>
      <c r="DK16" s="684"/>
      <c r="DL16" s="684"/>
      <c r="DM16" s="684"/>
      <c r="DN16" s="684"/>
      <c r="DO16" s="684"/>
      <c r="DP16" s="685"/>
      <c r="DQ16" s="692">
        <v>5715531</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382614</v>
      </c>
      <c r="S17" s="684"/>
      <c r="T17" s="684"/>
      <c r="U17" s="684"/>
      <c r="V17" s="684"/>
      <c r="W17" s="684"/>
      <c r="X17" s="684"/>
      <c r="Y17" s="685"/>
      <c r="Z17" s="686">
        <v>0.2</v>
      </c>
      <c r="AA17" s="686"/>
      <c r="AB17" s="686"/>
      <c r="AC17" s="686"/>
      <c r="AD17" s="687">
        <v>382614</v>
      </c>
      <c r="AE17" s="687"/>
      <c r="AF17" s="687"/>
      <c r="AG17" s="687"/>
      <c r="AH17" s="687"/>
      <c r="AI17" s="687"/>
      <c r="AJ17" s="687"/>
      <c r="AK17" s="687"/>
      <c r="AL17" s="688">
        <v>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7004894</v>
      </c>
      <c r="CS17" s="684"/>
      <c r="CT17" s="684"/>
      <c r="CU17" s="684"/>
      <c r="CV17" s="684"/>
      <c r="CW17" s="684"/>
      <c r="CX17" s="684"/>
      <c r="CY17" s="685"/>
      <c r="CZ17" s="686">
        <v>3.3</v>
      </c>
      <c r="DA17" s="686"/>
      <c r="DB17" s="686"/>
      <c r="DC17" s="686"/>
      <c r="DD17" s="692" t="s">
        <v>138</v>
      </c>
      <c r="DE17" s="684"/>
      <c r="DF17" s="684"/>
      <c r="DG17" s="684"/>
      <c r="DH17" s="684"/>
      <c r="DI17" s="684"/>
      <c r="DJ17" s="684"/>
      <c r="DK17" s="684"/>
      <c r="DL17" s="684"/>
      <c r="DM17" s="684"/>
      <c r="DN17" s="684"/>
      <c r="DO17" s="684"/>
      <c r="DP17" s="685"/>
      <c r="DQ17" s="692">
        <v>6283232</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148673</v>
      </c>
      <c r="S18" s="684"/>
      <c r="T18" s="684"/>
      <c r="U18" s="684"/>
      <c r="V18" s="684"/>
      <c r="W18" s="684"/>
      <c r="X18" s="684"/>
      <c r="Y18" s="685"/>
      <c r="Z18" s="686">
        <v>0.1</v>
      </c>
      <c r="AA18" s="686"/>
      <c r="AB18" s="686"/>
      <c r="AC18" s="686"/>
      <c r="AD18" s="687">
        <v>148673</v>
      </c>
      <c r="AE18" s="687"/>
      <c r="AF18" s="687"/>
      <c r="AG18" s="687"/>
      <c r="AH18" s="687"/>
      <c r="AI18" s="687"/>
      <c r="AJ18" s="687"/>
      <c r="AK18" s="687"/>
      <c r="AL18" s="688">
        <v>0.4</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138</v>
      </c>
      <c r="DA18" s="686"/>
      <c r="DB18" s="686"/>
      <c r="DC18" s="686"/>
      <c r="DD18" s="692" t="s">
        <v>138</v>
      </c>
      <c r="DE18" s="684"/>
      <c r="DF18" s="684"/>
      <c r="DG18" s="684"/>
      <c r="DH18" s="684"/>
      <c r="DI18" s="684"/>
      <c r="DJ18" s="684"/>
      <c r="DK18" s="684"/>
      <c r="DL18" s="684"/>
      <c r="DM18" s="684"/>
      <c r="DN18" s="684"/>
      <c r="DO18" s="684"/>
      <c r="DP18" s="685"/>
      <c r="DQ18" s="692" t="s">
        <v>147</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14228</v>
      </c>
      <c r="S19" s="684"/>
      <c r="T19" s="684"/>
      <c r="U19" s="684"/>
      <c r="V19" s="684"/>
      <c r="W19" s="684"/>
      <c r="X19" s="684"/>
      <c r="Y19" s="685"/>
      <c r="Z19" s="686">
        <v>0</v>
      </c>
      <c r="AA19" s="686"/>
      <c r="AB19" s="686"/>
      <c r="AC19" s="686"/>
      <c r="AD19" s="687">
        <v>14228</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1110195</v>
      </c>
      <c r="BH19" s="684"/>
      <c r="BI19" s="684"/>
      <c r="BJ19" s="684"/>
      <c r="BK19" s="684"/>
      <c r="BL19" s="684"/>
      <c r="BM19" s="684"/>
      <c r="BN19" s="685"/>
      <c r="BO19" s="686">
        <v>5.7</v>
      </c>
      <c r="BP19" s="686"/>
      <c r="BQ19" s="686"/>
      <c r="BR19" s="686"/>
      <c r="BS19" s="692" t="s">
        <v>138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138</v>
      </c>
      <c r="DA19" s="686"/>
      <c r="DB19" s="686"/>
      <c r="DC19" s="686"/>
      <c r="DD19" s="692" t="s">
        <v>138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2734</v>
      </c>
      <c r="S20" s="684"/>
      <c r="T20" s="684"/>
      <c r="U20" s="684"/>
      <c r="V20" s="684"/>
      <c r="W20" s="684"/>
      <c r="X20" s="684"/>
      <c r="Y20" s="685"/>
      <c r="Z20" s="686">
        <v>0</v>
      </c>
      <c r="AA20" s="686"/>
      <c r="AB20" s="686"/>
      <c r="AC20" s="686"/>
      <c r="AD20" s="687">
        <v>2734</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1110195</v>
      </c>
      <c r="BH20" s="684"/>
      <c r="BI20" s="684"/>
      <c r="BJ20" s="684"/>
      <c r="BK20" s="684"/>
      <c r="BL20" s="684"/>
      <c r="BM20" s="684"/>
      <c r="BN20" s="685"/>
      <c r="BO20" s="686">
        <v>5.7</v>
      </c>
      <c r="BP20" s="686"/>
      <c r="BQ20" s="686"/>
      <c r="BR20" s="686"/>
      <c r="BS20" s="692" t="s">
        <v>138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211185988</v>
      </c>
      <c r="CS20" s="684"/>
      <c r="CT20" s="684"/>
      <c r="CU20" s="684"/>
      <c r="CV20" s="684"/>
      <c r="CW20" s="684"/>
      <c r="CX20" s="684"/>
      <c r="CY20" s="685"/>
      <c r="CZ20" s="686">
        <v>100</v>
      </c>
      <c r="DA20" s="686"/>
      <c r="DB20" s="686"/>
      <c r="DC20" s="686"/>
      <c r="DD20" s="692">
        <v>43535104</v>
      </c>
      <c r="DE20" s="684"/>
      <c r="DF20" s="684"/>
      <c r="DG20" s="684"/>
      <c r="DH20" s="684"/>
      <c r="DI20" s="684"/>
      <c r="DJ20" s="684"/>
      <c r="DK20" s="684"/>
      <c r="DL20" s="684"/>
      <c r="DM20" s="684"/>
      <c r="DN20" s="684"/>
      <c r="DO20" s="684"/>
      <c r="DP20" s="685"/>
      <c r="DQ20" s="692">
        <v>90159583</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216979</v>
      </c>
      <c r="S21" s="684"/>
      <c r="T21" s="684"/>
      <c r="U21" s="684"/>
      <c r="V21" s="684"/>
      <c r="W21" s="684"/>
      <c r="X21" s="684"/>
      <c r="Y21" s="685"/>
      <c r="Z21" s="686">
        <v>0.1</v>
      </c>
      <c r="AA21" s="686"/>
      <c r="AB21" s="686"/>
      <c r="AC21" s="686"/>
      <c r="AD21" s="687">
        <v>216979</v>
      </c>
      <c r="AE21" s="687"/>
      <c r="AF21" s="687"/>
      <c r="AG21" s="687"/>
      <c r="AH21" s="687"/>
      <c r="AI21" s="687"/>
      <c r="AJ21" s="687"/>
      <c r="AK21" s="687"/>
      <c r="AL21" s="688">
        <v>0.6</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18018</v>
      </c>
      <c r="BH21" s="684"/>
      <c r="BI21" s="684"/>
      <c r="BJ21" s="684"/>
      <c r="BK21" s="684"/>
      <c r="BL21" s="684"/>
      <c r="BM21" s="684"/>
      <c r="BN21" s="685"/>
      <c r="BO21" s="686">
        <v>0.1</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46909164</v>
      </c>
      <c r="S22" s="684"/>
      <c r="T22" s="684"/>
      <c r="U22" s="684"/>
      <c r="V22" s="684"/>
      <c r="W22" s="684"/>
      <c r="X22" s="684"/>
      <c r="Y22" s="685"/>
      <c r="Z22" s="686">
        <v>19.3</v>
      </c>
      <c r="AA22" s="686"/>
      <c r="AB22" s="686"/>
      <c r="AC22" s="686"/>
      <c r="AD22" s="687">
        <v>15505555</v>
      </c>
      <c r="AE22" s="687"/>
      <c r="AF22" s="687"/>
      <c r="AG22" s="687"/>
      <c r="AH22" s="687"/>
      <c r="AI22" s="687"/>
      <c r="AJ22" s="687"/>
      <c r="AK22" s="687"/>
      <c r="AL22" s="688">
        <v>40.200000000000003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138</v>
      </c>
      <c r="BP22" s="686"/>
      <c r="BQ22" s="686"/>
      <c r="BR22" s="686"/>
      <c r="BS22" s="692" t="s">
        <v>138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15505555</v>
      </c>
      <c r="S23" s="684"/>
      <c r="T23" s="684"/>
      <c r="U23" s="684"/>
      <c r="V23" s="684"/>
      <c r="W23" s="684"/>
      <c r="X23" s="684"/>
      <c r="Y23" s="685"/>
      <c r="Z23" s="686">
        <v>6.4</v>
      </c>
      <c r="AA23" s="686"/>
      <c r="AB23" s="686"/>
      <c r="AC23" s="686"/>
      <c r="AD23" s="687">
        <v>15505555</v>
      </c>
      <c r="AE23" s="687"/>
      <c r="AF23" s="687"/>
      <c r="AG23" s="687"/>
      <c r="AH23" s="687"/>
      <c r="AI23" s="687"/>
      <c r="AJ23" s="687"/>
      <c r="AK23" s="687"/>
      <c r="AL23" s="688">
        <v>40.200000000000003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1092177</v>
      </c>
      <c r="BH23" s="684"/>
      <c r="BI23" s="684"/>
      <c r="BJ23" s="684"/>
      <c r="BK23" s="684"/>
      <c r="BL23" s="684"/>
      <c r="BM23" s="684"/>
      <c r="BN23" s="685"/>
      <c r="BO23" s="686">
        <v>5.6</v>
      </c>
      <c r="BP23" s="686"/>
      <c r="BQ23" s="686"/>
      <c r="BR23" s="686"/>
      <c r="BS23" s="692" t="s">
        <v>147</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1938630</v>
      </c>
      <c r="S24" s="684"/>
      <c r="T24" s="684"/>
      <c r="U24" s="684"/>
      <c r="V24" s="684"/>
      <c r="W24" s="684"/>
      <c r="X24" s="684"/>
      <c r="Y24" s="685"/>
      <c r="Z24" s="686">
        <v>0.8</v>
      </c>
      <c r="AA24" s="686"/>
      <c r="AB24" s="686"/>
      <c r="AC24" s="686"/>
      <c r="AD24" s="687" t="s">
        <v>138</v>
      </c>
      <c r="AE24" s="687"/>
      <c r="AF24" s="687"/>
      <c r="AG24" s="687"/>
      <c r="AH24" s="687"/>
      <c r="AI24" s="687"/>
      <c r="AJ24" s="687"/>
      <c r="AK24" s="687"/>
      <c r="AL24" s="688" t="s">
        <v>138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147</v>
      </c>
      <c r="BH24" s="684"/>
      <c r="BI24" s="684"/>
      <c r="BJ24" s="684"/>
      <c r="BK24" s="684"/>
      <c r="BL24" s="684"/>
      <c r="BM24" s="684"/>
      <c r="BN24" s="685"/>
      <c r="BO24" s="686" t="s">
        <v>138</v>
      </c>
      <c r="BP24" s="686"/>
      <c r="BQ24" s="686"/>
      <c r="BR24" s="686"/>
      <c r="BS24" s="692" t="s">
        <v>147</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30925747</v>
      </c>
      <c r="CS24" s="673"/>
      <c r="CT24" s="673"/>
      <c r="CU24" s="673"/>
      <c r="CV24" s="673"/>
      <c r="CW24" s="673"/>
      <c r="CX24" s="673"/>
      <c r="CY24" s="674"/>
      <c r="CZ24" s="677">
        <v>14.6</v>
      </c>
      <c r="DA24" s="678"/>
      <c r="DB24" s="678"/>
      <c r="DC24" s="697"/>
      <c r="DD24" s="722">
        <v>21260525</v>
      </c>
      <c r="DE24" s="673"/>
      <c r="DF24" s="673"/>
      <c r="DG24" s="673"/>
      <c r="DH24" s="673"/>
      <c r="DI24" s="673"/>
      <c r="DJ24" s="673"/>
      <c r="DK24" s="674"/>
      <c r="DL24" s="722">
        <v>19633882</v>
      </c>
      <c r="DM24" s="673"/>
      <c r="DN24" s="673"/>
      <c r="DO24" s="673"/>
      <c r="DP24" s="673"/>
      <c r="DQ24" s="673"/>
      <c r="DR24" s="673"/>
      <c r="DS24" s="673"/>
      <c r="DT24" s="673"/>
      <c r="DU24" s="673"/>
      <c r="DV24" s="674"/>
      <c r="DW24" s="677">
        <v>48.9</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29464979</v>
      </c>
      <c r="S25" s="684"/>
      <c r="T25" s="684"/>
      <c r="U25" s="684"/>
      <c r="V25" s="684"/>
      <c r="W25" s="684"/>
      <c r="X25" s="684"/>
      <c r="Y25" s="685"/>
      <c r="Z25" s="686">
        <v>12.1</v>
      </c>
      <c r="AA25" s="686"/>
      <c r="AB25" s="686"/>
      <c r="AC25" s="686"/>
      <c r="AD25" s="687" t="s">
        <v>138</v>
      </c>
      <c r="AE25" s="687"/>
      <c r="AF25" s="687"/>
      <c r="AG25" s="687"/>
      <c r="AH25" s="687"/>
      <c r="AI25" s="687"/>
      <c r="AJ25" s="687"/>
      <c r="AK25" s="687"/>
      <c r="AL25" s="688" t="s">
        <v>138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147</v>
      </c>
      <c r="BP25" s="686"/>
      <c r="BQ25" s="686"/>
      <c r="BR25" s="686"/>
      <c r="BS25" s="692" t="s">
        <v>138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11595865</v>
      </c>
      <c r="CS25" s="719"/>
      <c r="CT25" s="719"/>
      <c r="CU25" s="719"/>
      <c r="CV25" s="719"/>
      <c r="CW25" s="719"/>
      <c r="CX25" s="719"/>
      <c r="CY25" s="720"/>
      <c r="CZ25" s="688">
        <v>5.5</v>
      </c>
      <c r="DA25" s="717"/>
      <c r="DB25" s="717"/>
      <c r="DC25" s="721"/>
      <c r="DD25" s="692">
        <v>10641377</v>
      </c>
      <c r="DE25" s="719"/>
      <c r="DF25" s="719"/>
      <c r="DG25" s="719"/>
      <c r="DH25" s="719"/>
      <c r="DI25" s="719"/>
      <c r="DJ25" s="719"/>
      <c r="DK25" s="720"/>
      <c r="DL25" s="692">
        <v>9280695</v>
      </c>
      <c r="DM25" s="719"/>
      <c r="DN25" s="719"/>
      <c r="DO25" s="719"/>
      <c r="DP25" s="719"/>
      <c r="DQ25" s="719"/>
      <c r="DR25" s="719"/>
      <c r="DS25" s="719"/>
      <c r="DT25" s="719"/>
      <c r="DU25" s="719"/>
      <c r="DV25" s="720"/>
      <c r="DW25" s="688">
        <v>23.1</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70352949</v>
      </c>
      <c r="S26" s="684"/>
      <c r="T26" s="684"/>
      <c r="U26" s="684"/>
      <c r="V26" s="684"/>
      <c r="W26" s="684"/>
      <c r="X26" s="684"/>
      <c r="Y26" s="685"/>
      <c r="Z26" s="686">
        <v>29</v>
      </c>
      <c r="AA26" s="686"/>
      <c r="AB26" s="686"/>
      <c r="AC26" s="686"/>
      <c r="AD26" s="687">
        <v>37857163</v>
      </c>
      <c r="AE26" s="687"/>
      <c r="AF26" s="687"/>
      <c r="AG26" s="687"/>
      <c r="AH26" s="687"/>
      <c r="AI26" s="687"/>
      <c r="AJ26" s="687"/>
      <c r="AK26" s="687"/>
      <c r="AL26" s="688">
        <v>98.2</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138</v>
      </c>
      <c r="BH26" s="684"/>
      <c r="BI26" s="684"/>
      <c r="BJ26" s="684"/>
      <c r="BK26" s="684"/>
      <c r="BL26" s="684"/>
      <c r="BM26" s="684"/>
      <c r="BN26" s="685"/>
      <c r="BO26" s="686" t="s">
        <v>138</v>
      </c>
      <c r="BP26" s="686"/>
      <c r="BQ26" s="686"/>
      <c r="BR26" s="686"/>
      <c r="BS26" s="692" t="s">
        <v>138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8069119</v>
      </c>
      <c r="CS26" s="684"/>
      <c r="CT26" s="684"/>
      <c r="CU26" s="684"/>
      <c r="CV26" s="684"/>
      <c r="CW26" s="684"/>
      <c r="CX26" s="684"/>
      <c r="CY26" s="685"/>
      <c r="CZ26" s="688">
        <v>3.8</v>
      </c>
      <c r="DA26" s="717"/>
      <c r="DB26" s="717"/>
      <c r="DC26" s="721"/>
      <c r="DD26" s="692">
        <v>7343564</v>
      </c>
      <c r="DE26" s="684"/>
      <c r="DF26" s="684"/>
      <c r="DG26" s="684"/>
      <c r="DH26" s="684"/>
      <c r="DI26" s="684"/>
      <c r="DJ26" s="684"/>
      <c r="DK26" s="685"/>
      <c r="DL26" s="692" t="s">
        <v>138</v>
      </c>
      <c r="DM26" s="684"/>
      <c r="DN26" s="684"/>
      <c r="DO26" s="684"/>
      <c r="DP26" s="684"/>
      <c r="DQ26" s="684"/>
      <c r="DR26" s="684"/>
      <c r="DS26" s="684"/>
      <c r="DT26" s="684"/>
      <c r="DU26" s="684"/>
      <c r="DV26" s="685"/>
      <c r="DW26" s="688" t="s">
        <v>138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20489</v>
      </c>
      <c r="S27" s="684"/>
      <c r="T27" s="684"/>
      <c r="U27" s="684"/>
      <c r="V27" s="684"/>
      <c r="W27" s="684"/>
      <c r="X27" s="684"/>
      <c r="Y27" s="685"/>
      <c r="Z27" s="686">
        <v>0</v>
      </c>
      <c r="AA27" s="686"/>
      <c r="AB27" s="686"/>
      <c r="AC27" s="686"/>
      <c r="AD27" s="687">
        <v>20489</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19583696</v>
      </c>
      <c r="BH27" s="684"/>
      <c r="BI27" s="684"/>
      <c r="BJ27" s="684"/>
      <c r="BK27" s="684"/>
      <c r="BL27" s="684"/>
      <c r="BM27" s="684"/>
      <c r="BN27" s="685"/>
      <c r="BO27" s="686">
        <v>100</v>
      </c>
      <c r="BP27" s="686"/>
      <c r="BQ27" s="686"/>
      <c r="BR27" s="686"/>
      <c r="BS27" s="692">
        <v>153282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12324988</v>
      </c>
      <c r="CS27" s="719"/>
      <c r="CT27" s="719"/>
      <c r="CU27" s="719"/>
      <c r="CV27" s="719"/>
      <c r="CW27" s="719"/>
      <c r="CX27" s="719"/>
      <c r="CY27" s="720"/>
      <c r="CZ27" s="688">
        <v>5.8</v>
      </c>
      <c r="DA27" s="717"/>
      <c r="DB27" s="717"/>
      <c r="DC27" s="721"/>
      <c r="DD27" s="692">
        <v>4335916</v>
      </c>
      <c r="DE27" s="719"/>
      <c r="DF27" s="719"/>
      <c r="DG27" s="719"/>
      <c r="DH27" s="719"/>
      <c r="DI27" s="719"/>
      <c r="DJ27" s="719"/>
      <c r="DK27" s="720"/>
      <c r="DL27" s="692">
        <v>4334228</v>
      </c>
      <c r="DM27" s="719"/>
      <c r="DN27" s="719"/>
      <c r="DO27" s="719"/>
      <c r="DP27" s="719"/>
      <c r="DQ27" s="719"/>
      <c r="DR27" s="719"/>
      <c r="DS27" s="719"/>
      <c r="DT27" s="719"/>
      <c r="DU27" s="719"/>
      <c r="DV27" s="720"/>
      <c r="DW27" s="688">
        <v>10.8</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305659</v>
      </c>
      <c r="S28" s="684"/>
      <c r="T28" s="684"/>
      <c r="U28" s="684"/>
      <c r="V28" s="684"/>
      <c r="W28" s="684"/>
      <c r="X28" s="684"/>
      <c r="Y28" s="685"/>
      <c r="Z28" s="686">
        <v>0.1</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7004894</v>
      </c>
      <c r="CS28" s="684"/>
      <c r="CT28" s="684"/>
      <c r="CU28" s="684"/>
      <c r="CV28" s="684"/>
      <c r="CW28" s="684"/>
      <c r="CX28" s="684"/>
      <c r="CY28" s="685"/>
      <c r="CZ28" s="688">
        <v>3.3</v>
      </c>
      <c r="DA28" s="717"/>
      <c r="DB28" s="717"/>
      <c r="DC28" s="721"/>
      <c r="DD28" s="692">
        <v>6283232</v>
      </c>
      <c r="DE28" s="684"/>
      <c r="DF28" s="684"/>
      <c r="DG28" s="684"/>
      <c r="DH28" s="684"/>
      <c r="DI28" s="684"/>
      <c r="DJ28" s="684"/>
      <c r="DK28" s="685"/>
      <c r="DL28" s="692">
        <v>6018959</v>
      </c>
      <c r="DM28" s="684"/>
      <c r="DN28" s="684"/>
      <c r="DO28" s="684"/>
      <c r="DP28" s="684"/>
      <c r="DQ28" s="684"/>
      <c r="DR28" s="684"/>
      <c r="DS28" s="684"/>
      <c r="DT28" s="684"/>
      <c r="DU28" s="684"/>
      <c r="DV28" s="685"/>
      <c r="DW28" s="688">
        <v>15</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1610395</v>
      </c>
      <c r="S29" s="684"/>
      <c r="T29" s="684"/>
      <c r="U29" s="684"/>
      <c r="V29" s="684"/>
      <c r="W29" s="684"/>
      <c r="X29" s="684"/>
      <c r="Y29" s="685"/>
      <c r="Z29" s="686">
        <v>0.7</v>
      </c>
      <c r="AA29" s="686"/>
      <c r="AB29" s="686"/>
      <c r="AC29" s="686"/>
      <c r="AD29" s="687">
        <v>257968</v>
      </c>
      <c r="AE29" s="687"/>
      <c r="AF29" s="687"/>
      <c r="AG29" s="687"/>
      <c r="AH29" s="687"/>
      <c r="AI29" s="687"/>
      <c r="AJ29" s="687"/>
      <c r="AK29" s="687"/>
      <c r="AL29" s="688">
        <v>0.7</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70</v>
      </c>
      <c r="CG29" s="699"/>
      <c r="CH29" s="699"/>
      <c r="CI29" s="699"/>
      <c r="CJ29" s="699"/>
      <c r="CK29" s="699"/>
      <c r="CL29" s="699"/>
      <c r="CM29" s="699"/>
      <c r="CN29" s="699"/>
      <c r="CO29" s="699"/>
      <c r="CP29" s="699"/>
      <c r="CQ29" s="700"/>
      <c r="CR29" s="683">
        <v>7004894</v>
      </c>
      <c r="CS29" s="719"/>
      <c r="CT29" s="719"/>
      <c r="CU29" s="719"/>
      <c r="CV29" s="719"/>
      <c r="CW29" s="719"/>
      <c r="CX29" s="719"/>
      <c r="CY29" s="720"/>
      <c r="CZ29" s="688">
        <v>3.3</v>
      </c>
      <c r="DA29" s="717"/>
      <c r="DB29" s="717"/>
      <c r="DC29" s="721"/>
      <c r="DD29" s="692">
        <v>6283232</v>
      </c>
      <c r="DE29" s="719"/>
      <c r="DF29" s="719"/>
      <c r="DG29" s="719"/>
      <c r="DH29" s="719"/>
      <c r="DI29" s="719"/>
      <c r="DJ29" s="719"/>
      <c r="DK29" s="720"/>
      <c r="DL29" s="692">
        <v>6018959</v>
      </c>
      <c r="DM29" s="719"/>
      <c r="DN29" s="719"/>
      <c r="DO29" s="719"/>
      <c r="DP29" s="719"/>
      <c r="DQ29" s="719"/>
      <c r="DR29" s="719"/>
      <c r="DS29" s="719"/>
      <c r="DT29" s="719"/>
      <c r="DU29" s="719"/>
      <c r="DV29" s="720"/>
      <c r="DW29" s="688">
        <v>15</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119967</v>
      </c>
      <c r="S30" s="684"/>
      <c r="T30" s="684"/>
      <c r="U30" s="684"/>
      <c r="V30" s="684"/>
      <c r="W30" s="684"/>
      <c r="X30" s="684"/>
      <c r="Y30" s="685"/>
      <c r="Z30" s="686">
        <v>0</v>
      </c>
      <c r="AA30" s="686"/>
      <c r="AB30" s="686"/>
      <c r="AC30" s="686"/>
      <c r="AD30" s="687" t="s">
        <v>138</v>
      </c>
      <c r="AE30" s="687"/>
      <c r="AF30" s="687"/>
      <c r="AG30" s="687"/>
      <c r="AH30" s="687"/>
      <c r="AI30" s="687"/>
      <c r="AJ30" s="687"/>
      <c r="AK30" s="687"/>
      <c r="AL30" s="688" t="s">
        <v>138</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9"/>
      <c r="CE30" s="730"/>
      <c r="CF30" s="698" t="s">
        <v>308</v>
      </c>
      <c r="CG30" s="699"/>
      <c r="CH30" s="699"/>
      <c r="CI30" s="699"/>
      <c r="CJ30" s="699"/>
      <c r="CK30" s="699"/>
      <c r="CL30" s="699"/>
      <c r="CM30" s="699"/>
      <c r="CN30" s="699"/>
      <c r="CO30" s="699"/>
      <c r="CP30" s="699"/>
      <c r="CQ30" s="700"/>
      <c r="CR30" s="683">
        <v>6575800</v>
      </c>
      <c r="CS30" s="684"/>
      <c r="CT30" s="684"/>
      <c r="CU30" s="684"/>
      <c r="CV30" s="684"/>
      <c r="CW30" s="684"/>
      <c r="CX30" s="684"/>
      <c r="CY30" s="685"/>
      <c r="CZ30" s="688">
        <v>3.1</v>
      </c>
      <c r="DA30" s="717"/>
      <c r="DB30" s="717"/>
      <c r="DC30" s="721"/>
      <c r="DD30" s="692">
        <v>5947782</v>
      </c>
      <c r="DE30" s="684"/>
      <c r="DF30" s="684"/>
      <c r="DG30" s="684"/>
      <c r="DH30" s="684"/>
      <c r="DI30" s="684"/>
      <c r="DJ30" s="684"/>
      <c r="DK30" s="685"/>
      <c r="DL30" s="692">
        <v>5692855</v>
      </c>
      <c r="DM30" s="684"/>
      <c r="DN30" s="684"/>
      <c r="DO30" s="684"/>
      <c r="DP30" s="684"/>
      <c r="DQ30" s="684"/>
      <c r="DR30" s="684"/>
      <c r="DS30" s="684"/>
      <c r="DT30" s="684"/>
      <c r="DU30" s="684"/>
      <c r="DV30" s="685"/>
      <c r="DW30" s="688">
        <v>14.2</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63077061</v>
      </c>
      <c r="S31" s="684"/>
      <c r="T31" s="684"/>
      <c r="U31" s="684"/>
      <c r="V31" s="684"/>
      <c r="W31" s="684"/>
      <c r="X31" s="684"/>
      <c r="Y31" s="685"/>
      <c r="Z31" s="686">
        <v>26</v>
      </c>
      <c r="AA31" s="686"/>
      <c r="AB31" s="686"/>
      <c r="AC31" s="686"/>
      <c r="AD31" s="687" t="s">
        <v>147</v>
      </c>
      <c r="AE31" s="687"/>
      <c r="AF31" s="687"/>
      <c r="AG31" s="687"/>
      <c r="AH31" s="687"/>
      <c r="AI31" s="687"/>
      <c r="AJ31" s="687"/>
      <c r="AK31" s="687"/>
      <c r="AL31" s="688" t="s">
        <v>138</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98.9</v>
      </c>
      <c r="BH31" s="738"/>
      <c r="BI31" s="738"/>
      <c r="BJ31" s="738"/>
      <c r="BK31" s="738"/>
      <c r="BL31" s="738"/>
      <c r="BM31" s="678">
        <v>96.9</v>
      </c>
      <c r="BN31" s="738"/>
      <c r="BO31" s="738"/>
      <c r="BP31" s="738"/>
      <c r="BQ31" s="739"/>
      <c r="BR31" s="751">
        <v>98.9</v>
      </c>
      <c r="BS31" s="738"/>
      <c r="BT31" s="738"/>
      <c r="BU31" s="738"/>
      <c r="BV31" s="738"/>
      <c r="BW31" s="738"/>
      <c r="BX31" s="678">
        <v>96.8</v>
      </c>
      <c r="BY31" s="738"/>
      <c r="BZ31" s="738"/>
      <c r="CA31" s="738"/>
      <c r="CB31" s="739"/>
      <c r="CD31" s="729"/>
      <c r="CE31" s="730"/>
      <c r="CF31" s="698" t="s">
        <v>312</v>
      </c>
      <c r="CG31" s="699"/>
      <c r="CH31" s="699"/>
      <c r="CI31" s="699"/>
      <c r="CJ31" s="699"/>
      <c r="CK31" s="699"/>
      <c r="CL31" s="699"/>
      <c r="CM31" s="699"/>
      <c r="CN31" s="699"/>
      <c r="CO31" s="699"/>
      <c r="CP31" s="699"/>
      <c r="CQ31" s="700"/>
      <c r="CR31" s="683">
        <v>429094</v>
      </c>
      <c r="CS31" s="719"/>
      <c r="CT31" s="719"/>
      <c r="CU31" s="719"/>
      <c r="CV31" s="719"/>
      <c r="CW31" s="719"/>
      <c r="CX31" s="719"/>
      <c r="CY31" s="720"/>
      <c r="CZ31" s="688">
        <v>0.2</v>
      </c>
      <c r="DA31" s="717"/>
      <c r="DB31" s="717"/>
      <c r="DC31" s="721"/>
      <c r="DD31" s="692">
        <v>335450</v>
      </c>
      <c r="DE31" s="719"/>
      <c r="DF31" s="719"/>
      <c r="DG31" s="719"/>
      <c r="DH31" s="719"/>
      <c r="DI31" s="719"/>
      <c r="DJ31" s="719"/>
      <c r="DK31" s="720"/>
      <c r="DL31" s="692">
        <v>326104</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33" t="s">
        <v>313</v>
      </c>
      <c r="C32" s="734"/>
      <c r="D32" s="734"/>
      <c r="E32" s="734"/>
      <c r="F32" s="734"/>
      <c r="G32" s="734"/>
      <c r="H32" s="734"/>
      <c r="I32" s="734"/>
      <c r="J32" s="734"/>
      <c r="K32" s="734"/>
      <c r="L32" s="734"/>
      <c r="M32" s="734"/>
      <c r="N32" s="734"/>
      <c r="O32" s="734"/>
      <c r="P32" s="734"/>
      <c r="Q32" s="735"/>
      <c r="R32" s="683" t="s">
        <v>138</v>
      </c>
      <c r="S32" s="684"/>
      <c r="T32" s="684"/>
      <c r="U32" s="684"/>
      <c r="V32" s="684"/>
      <c r="W32" s="684"/>
      <c r="X32" s="684"/>
      <c r="Y32" s="685"/>
      <c r="Z32" s="686" t="s">
        <v>138</v>
      </c>
      <c r="AA32" s="686"/>
      <c r="AB32" s="686"/>
      <c r="AC32" s="686"/>
      <c r="AD32" s="687" t="s">
        <v>147</v>
      </c>
      <c r="AE32" s="687"/>
      <c r="AF32" s="687"/>
      <c r="AG32" s="687"/>
      <c r="AH32" s="687"/>
      <c r="AI32" s="687"/>
      <c r="AJ32" s="687"/>
      <c r="AK32" s="687"/>
      <c r="AL32" s="688" t="s">
        <v>147</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98.9</v>
      </c>
      <c r="BH32" s="719"/>
      <c r="BI32" s="719"/>
      <c r="BJ32" s="719"/>
      <c r="BK32" s="719"/>
      <c r="BL32" s="719"/>
      <c r="BM32" s="689">
        <v>97.1</v>
      </c>
      <c r="BN32" s="749"/>
      <c r="BO32" s="749"/>
      <c r="BP32" s="749"/>
      <c r="BQ32" s="750"/>
      <c r="BR32" s="752">
        <v>99</v>
      </c>
      <c r="BS32" s="719"/>
      <c r="BT32" s="719"/>
      <c r="BU32" s="719"/>
      <c r="BV32" s="719"/>
      <c r="BW32" s="719"/>
      <c r="BX32" s="689">
        <v>96.9</v>
      </c>
      <c r="BY32" s="749"/>
      <c r="BZ32" s="749"/>
      <c r="CA32" s="749"/>
      <c r="CB32" s="750"/>
      <c r="CD32" s="731"/>
      <c r="CE32" s="732"/>
      <c r="CF32" s="698" t="s">
        <v>316</v>
      </c>
      <c r="CG32" s="699"/>
      <c r="CH32" s="699"/>
      <c r="CI32" s="699"/>
      <c r="CJ32" s="699"/>
      <c r="CK32" s="699"/>
      <c r="CL32" s="699"/>
      <c r="CM32" s="699"/>
      <c r="CN32" s="699"/>
      <c r="CO32" s="699"/>
      <c r="CP32" s="699"/>
      <c r="CQ32" s="700"/>
      <c r="CR32" s="683" t="s">
        <v>138</v>
      </c>
      <c r="CS32" s="684"/>
      <c r="CT32" s="684"/>
      <c r="CU32" s="684"/>
      <c r="CV32" s="684"/>
      <c r="CW32" s="684"/>
      <c r="CX32" s="684"/>
      <c r="CY32" s="685"/>
      <c r="CZ32" s="688" t="s">
        <v>138</v>
      </c>
      <c r="DA32" s="717"/>
      <c r="DB32" s="717"/>
      <c r="DC32" s="721"/>
      <c r="DD32" s="692" t="s">
        <v>138</v>
      </c>
      <c r="DE32" s="684"/>
      <c r="DF32" s="684"/>
      <c r="DG32" s="684"/>
      <c r="DH32" s="684"/>
      <c r="DI32" s="684"/>
      <c r="DJ32" s="684"/>
      <c r="DK32" s="685"/>
      <c r="DL32" s="692" t="s">
        <v>138</v>
      </c>
      <c r="DM32" s="684"/>
      <c r="DN32" s="684"/>
      <c r="DO32" s="684"/>
      <c r="DP32" s="684"/>
      <c r="DQ32" s="684"/>
      <c r="DR32" s="684"/>
      <c r="DS32" s="684"/>
      <c r="DT32" s="684"/>
      <c r="DU32" s="684"/>
      <c r="DV32" s="685"/>
      <c r="DW32" s="688" t="s">
        <v>138</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5593832</v>
      </c>
      <c r="S33" s="684"/>
      <c r="T33" s="684"/>
      <c r="U33" s="684"/>
      <c r="V33" s="684"/>
      <c r="W33" s="684"/>
      <c r="X33" s="684"/>
      <c r="Y33" s="685"/>
      <c r="Z33" s="686">
        <v>2.2999999999999998</v>
      </c>
      <c r="AA33" s="686"/>
      <c r="AB33" s="686"/>
      <c r="AC33" s="686"/>
      <c r="AD33" s="687" t="s">
        <v>147</v>
      </c>
      <c r="AE33" s="687"/>
      <c r="AF33" s="687"/>
      <c r="AG33" s="687"/>
      <c r="AH33" s="687"/>
      <c r="AI33" s="687"/>
      <c r="AJ33" s="687"/>
      <c r="AK33" s="687"/>
      <c r="AL33" s="688" t="s">
        <v>138</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98.7</v>
      </c>
      <c r="BH33" s="754"/>
      <c r="BI33" s="754"/>
      <c r="BJ33" s="754"/>
      <c r="BK33" s="754"/>
      <c r="BL33" s="754"/>
      <c r="BM33" s="755">
        <v>96.5</v>
      </c>
      <c r="BN33" s="754"/>
      <c r="BO33" s="754"/>
      <c r="BP33" s="754"/>
      <c r="BQ33" s="756"/>
      <c r="BR33" s="753">
        <v>98.7</v>
      </c>
      <c r="BS33" s="754"/>
      <c r="BT33" s="754"/>
      <c r="BU33" s="754"/>
      <c r="BV33" s="754"/>
      <c r="BW33" s="754"/>
      <c r="BX33" s="755">
        <v>96.2</v>
      </c>
      <c r="BY33" s="754"/>
      <c r="BZ33" s="754"/>
      <c r="CA33" s="754"/>
      <c r="CB33" s="756"/>
      <c r="CD33" s="698" t="s">
        <v>319</v>
      </c>
      <c r="CE33" s="699"/>
      <c r="CF33" s="699"/>
      <c r="CG33" s="699"/>
      <c r="CH33" s="699"/>
      <c r="CI33" s="699"/>
      <c r="CJ33" s="699"/>
      <c r="CK33" s="699"/>
      <c r="CL33" s="699"/>
      <c r="CM33" s="699"/>
      <c r="CN33" s="699"/>
      <c r="CO33" s="699"/>
      <c r="CP33" s="699"/>
      <c r="CQ33" s="700"/>
      <c r="CR33" s="683">
        <v>116817968</v>
      </c>
      <c r="CS33" s="719"/>
      <c r="CT33" s="719"/>
      <c r="CU33" s="719"/>
      <c r="CV33" s="719"/>
      <c r="CW33" s="719"/>
      <c r="CX33" s="719"/>
      <c r="CY33" s="720"/>
      <c r="CZ33" s="688">
        <v>55.3</v>
      </c>
      <c r="DA33" s="717"/>
      <c r="DB33" s="717"/>
      <c r="DC33" s="721"/>
      <c r="DD33" s="692">
        <v>57406568</v>
      </c>
      <c r="DE33" s="719"/>
      <c r="DF33" s="719"/>
      <c r="DG33" s="719"/>
      <c r="DH33" s="719"/>
      <c r="DI33" s="719"/>
      <c r="DJ33" s="719"/>
      <c r="DK33" s="720"/>
      <c r="DL33" s="692">
        <v>21412226</v>
      </c>
      <c r="DM33" s="719"/>
      <c r="DN33" s="719"/>
      <c r="DO33" s="719"/>
      <c r="DP33" s="719"/>
      <c r="DQ33" s="719"/>
      <c r="DR33" s="719"/>
      <c r="DS33" s="719"/>
      <c r="DT33" s="719"/>
      <c r="DU33" s="719"/>
      <c r="DV33" s="720"/>
      <c r="DW33" s="688">
        <v>53.3</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2049277</v>
      </c>
      <c r="S34" s="684"/>
      <c r="T34" s="684"/>
      <c r="U34" s="684"/>
      <c r="V34" s="684"/>
      <c r="W34" s="684"/>
      <c r="X34" s="684"/>
      <c r="Y34" s="685"/>
      <c r="Z34" s="686">
        <v>0.8</v>
      </c>
      <c r="AA34" s="686"/>
      <c r="AB34" s="686"/>
      <c r="AC34" s="686"/>
      <c r="AD34" s="687">
        <v>77891</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12325566</v>
      </c>
      <c r="CS34" s="684"/>
      <c r="CT34" s="684"/>
      <c r="CU34" s="684"/>
      <c r="CV34" s="684"/>
      <c r="CW34" s="684"/>
      <c r="CX34" s="684"/>
      <c r="CY34" s="685"/>
      <c r="CZ34" s="688">
        <v>5.8</v>
      </c>
      <c r="DA34" s="717"/>
      <c r="DB34" s="717"/>
      <c r="DC34" s="721"/>
      <c r="DD34" s="692">
        <v>8228283</v>
      </c>
      <c r="DE34" s="684"/>
      <c r="DF34" s="684"/>
      <c r="DG34" s="684"/>
      <c r="DH34" s="684"/>
      <c r="DI34" s="684"/>
      <c r="DJ34" s="684"/>
      <c r="DK34" s="685"/>
      <c r="DL34" s="692">
        <v>6263007</v>
      </c>
      <c r="DM34" s="684"/>
      <c r="DN34" s="684"/>
      <c r="DO34" s="684"/>
      <c r="DP34" s="684"/>
      <c r="DQ34" s="684"/>
      <c r="DR34" s="684"/>
      <c r="DS34" s="684"/>
      <c r="DT34" s="684"/>
      <c r="DU34" s="684"/>
      <c r="DV34" s="685"/>
      <c r="DW34" s="688">
        <v>15.6</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462074</v>
      </c>
      <c r="S35" s="684"/>
      <c r="T35" s="684"/>
      <c r="U35" s="684"/>
      <c r="V35" s="684"/>
      <c r="W35" s="684"/>
      <c r="X35" s="684"/>
      <c r="Y35" s="685"/>
      <c r="Z35" s="686">
        <v>0.2</v>
      </c>
      <c r="AA35" s="686"/>
      <c r="AB35" s="686"/>
      <c r="AC35" s="686"/>
      <c r="AD35" s="687" t="s">
        <v>138</v>
      </c>
      <c r="AE35" s="687"/>
      <c r="AF35" s="687"/>
      <c r="AG35" s="687"/>
      <c r="AH35" s="687"/>
      <c r="AI35" s="687"/>
      <c r="AJ35" s="687"/>
      <c r="AK35" s="687"/>
      <c r="AL35" s="688" t="s">
        <v>138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1177107</v>
      </c>
      <c r="CS35" s="719"/>
      <c r="CT35" s="719"/>
      <c r="CU35" s="719"/>
      <c r="CV35" s="719"/>
      <c r="CW35" s="719"/>
      <c r="CX35" s="719"/>
      <c r="CY35" s="720"/>
      <c r="CZ35" s="688">
        <v>0.6</v>
      </c>
      <c r="DA35" s="717"/>
      <c r="DB35" s="717"/>
      <c r="DC35" s="721"/>
      <c r="DD35" s="692">
        <v>945441</v>
      </c>
      <c r="DE35" s="719"/>
      <c r="DF35" s="719"/>
      <c r="DG35" s="719"/>
      <c r="DH35" s="719"/>
      <c r="DI35" s="719"/>
      <c r="DJ35" s="719"/>
      <c r="DK35" s="720"/>
      <c r="DL35" s="692">
        <v>733898</v>
      </c>
      <c r="DM35" s="719"/>
      <c r="DN35" s="719"/>
      <c r="DO35" s="719"/>
      <c r="DP35" s="719"/>
      <c r="DQ35" s="719"/>
      <c r="DR35" s="719"/>
      <c r="DS35" s="719"/>
      <c r="DT35" s="719"/>
      <c r="DU35" s="719"/>
      <c r="DV35" s="720"/>
      <c r="DW35" s="688">
        <v>1.8</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48868669</v>
      </c>
      <c r="S36" s="684"/>
      <c r="T36" s="684"/>
      <c r="U36" s="684"/>
      <c r="V36" s="684"/>
      <c r="W36" s="684"/>
      <c r="X36" s="684"/>
      <c r="Y36" s="685"/>
      <c r="Z36" s="686">
        <v>20.100000000000001</v>
      </c>
      <c r="AA36" s="686"/>
      <c r="AB36" s="686"/>
      <c r="AC36" s="686"/>
      <c r="AD36" s="687" t="s">
        <v>138</v>
      </c>
      <c r="AE36" s="687"/>
      <c r="AF36" s="687"/>
      <c r="AG36" s="687"/>
      <c r="AH36" s="687"/>
      <c r="AI36" s="687"/>
      <c r="AJ36" s="687"/>
      <c r="AK36" s="687"/>
      <c r="AL36" s="688" t="s">
        <v>138</v>
      </c>
      <c r="AM36" s="689"/>
      <c r="AN36" s="689"/>
      <c r="AO36" s="690"/>
      <c r="AP36" s="235"/>
      <c r="AQ36" s="757" t="s">
        <v>327</v>
      </c>
      <c r="AR36" s="758"/>
      <c r="AS36" s="758"/>
      <c r="AT36" s="758"/>
      <c r="AU36" s="758"/>
      <c r="AV36" s="758"/>
      <c r="AW36" s="758"/>
      <c r="AX36" s="758"/>
      <c r="AY36" s="759"/>
      <c r="AZ36" s="672">
        <v>42364056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42654</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12666724</v>
      </c>
      <c r="CS36" s="684"/>
      <c r="CT36" s="684"/>
      <c r="CU36" s="684"/>
      <c r="CV36" s="684"/>
      <c r="CW36" s="684"/>
      <c r="CX36" s="684"/>
      <c r="CY36" s="685"/>
      <c r="CZ36" s="688">
        <v>6</v>
      </c>
      <c r="DA36" s="717"/>
      <c r="DB36" s="717"/>
      <c r="DC36" s="721"/>
      <c r="DD36" s="692">
        <v>8853551</v>
      </c>
      <c r="DE36" s="684"/>
      <c r="DF36" s="684"/>
      <c r="DG36" s="684"/>
      <c r="DH36" s="684"/>
      <c r="DI36" s="684"/>
      <c r="DJ36" s="684"/>
      <c r="DK36" s="685"/>
      <c r="DL36" s="692">
        <v>6874315</v>
      </c>
      <c r="DM36" s="684"/>
      <c r="DN36" s="684"/>
      <c r="DO36" s="684"/>
      <c r="DP36" s="684"/>
      <c r="DQ36" s="684"/>
      <c r="DR36" s="684"/>
      <c r="DS36" s="684"/>
      <c r="DT36" s="684"/>
      <c r="DU36" s="684"/>
      <c r="DV36" s="685"/>
      <c r="DW36" s="688">
        <v>17.100000000000001</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38442987</v>
      </c>
      <c r="S37" s="684"/>
      <c r="T37" s="684"/>
      <c r="U37" s="684"/>
      <c r="V37" s="684"/>
      <c r="W37" s="684"/>
      <c r="X37" s="684"/>
      <c r="Y37" s="685"/>
      <c r="Z37" s="686">
        <v>15.8</v>
      </c>
      <c r="AA37" s="686"/>
      <c r="AB37" s="686"/>
      <c r="AC37" s="686"/>
      <c r="AD37" s="687" t="s">
        <v>138</v>
      </c>
      <c r="AE37" s="687"/>
      <c r="AF37" s="687"/>
      <c r="AG37" s="687"/>
      <c r="AH37" s="687"/>
      <c r="AI37" s="687"/>
      <c r="AJ37" s="687"/>
      <c r="AK37" s="687"/>
      <c r="AL37" s="688" t="s">
        <v>138</v>
      </c>
      <c r="AM37" s="689"/>
      <c r="AN37" s="689"/>
      <c r="AO37" s="690"/>
      <c r="AQ37" s="761" t="s">
        <v>331</v>
      </c>
      <c r="AR37" s="762"/>
      <c r="AS37" s="762"/>
      <c r="AT37" s="762"/>
      <c r="AU37" s="762"/>
      <c r="AV37" s="762"/>
      <c r="AW37" s="762"/>
      <c r="AX37" s="762"/>
      <c r="AY37" s="763"/>
      <c r="AZ37" s="683">
        <v>33909386</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-174848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3898323</v>
      </c>
      <c r="CS37" s="719"/>
      <c r="CT37" s="719"/>
      <c r="CU37" s="719"/>
      <c r="CV37" s="719"/>
      <c r="CW37" s="719"/>
      <c r="CX37" s="719"/>
      <c r="CY37" s="720"/>
      <c r="CZ37" s="688">
        <v>1.8</v>
      </c>
      <c r="DA37" s="717"/>
      <c r="DB37" s="717"/>
      <c r="DC37" s="721"/>
      <c r="DD37" s="692">
        <v>3898323</v>
      </c>
      <c r="DE37" s="719"/>
      <c r="DF37" s="719"/>
      <c r="DG37" s="719"/>
      <c r="DH37" s="719"/>
      <c r="DI37" s="719"/>
      <c r="DJ37" s="719"/>
      <c r="DK37" s="720"/>
      <c r="DL37" s="692">
        <v>3898323</v>
      </c>
      <c r="DM37" s="719"/>
      <c r="DN37" s="719"/>
      <c r="DO37" s="719"/>
      <c r="DP37" s="719"/>
      <c r="DQ37" s="719"/>
      <c r="DR37" s="719"/>
      <c r="DS37" s="719"/>
      <c r="DT37" s="719"/>
      <c r="DU37" s="719"/>
      <c r="DV37" s="720"/>
      <c r="DW37" s="688">
        <v>9.6999999999999993</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2568101</v>
      </c>
      <c r="S38" s="684"/>
      <c r="T38" s="684"/>
      <c r="U38" s="684"/>
      <c r="V38" s="684"/>
      <c r="W38" s="684"/>
      <c r="X38" s="684"/>
      <c r="Y38" s="685"/>
      <c r="Z38" s="686">
        <v>1.1000000000000001</v>
      </c>
      <c r="AA38" s="686"/>
      <c r="AB38" s="686"/>
      <c r="AC38" s="686"/>
      <c r="AD38" s="687">
        <v>347670</v>
      </c>
      <c r="AE38" s="687"/>
      <c r="AF38" s="687"/>
      <c r="AG38" s="687"/>
      <c r="AH38" s="687"/>
      <c r="AI38" s="687"/>
      <c r="AJ38" s="687"/>
      <c r="AK38" s="687"/>
      <c r="AL38" s="688">
        <v>0.9</v>
      </c>
      <c r="AM38" s="689"/>
      <c r="AN38" s="689"/>
      <c r="AO38" s="690"/>
      <c r="AQ38" s="761" t="s">
        <v>335</v>
      </c>
      <c r="AR38" s="762"/>
      <c r="AS38" s="762"/>
      <c r="AT38" s="762"/>
      <c r="AU38" s="762"/>
      <c r="AV38" s="762"/>
      <c r="AW38" s="762"/>
      <c r="AX38" s="762"/>
      <c r="AY38" s="763"/>
      <c r="AZ38" s="683">
        <v>1941542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20204</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39854160</v>
      </c>
      <c r="CS38" s="684"/>
      <c r="CT38" s="684"/>
      <c r="CU38" s="684"/>
      <c r="CV38" s="684"/>
      <c r="CW38" s="684"/>
      <c r="CX38" s="684"/>
      <c r="CY38" s="685"/>
      <c r="CZ38" s="688">
        <v>18.899999999999999</v>
      </c>
      <c r="DA38" s="717"/>
      <c r="DB38" s="717"/>
      <c r="DC38" s="721"/>
      <c r="DD38" s="692">
        <v>32701213</v>
      </c>
      <c r="DE38" s="684"/>
      <c r="DF38" s="684"/>
      <c r="DG38" s="684"/>
      <c r="DH38" s="684"/>
      <c r="DI38" s="684"/>
      <c r="DJ38" s="684"/>
      <c r="DK38" s="685"/>
      <c r="DL38" s="692">
        <v>7541006</v>
      </c>
      <c r="DM38" s="684"/>
      <c r="DN38" s="684"/>
      <c r="DO38" s="684"/>
      <c r="DP38" s="684"/>
      <c r="DQ38" s="684"/>
      <c r="DR38" s="684"/>
      <c r="DS38" s="684"/>
      <c r="DT38" s="684"/>
      <c r="DU38" s="684"/>
      <c r="DV38" s="685"/>
      <c r="DW38" s="688">
        <v>18.8</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9516100</v>
      </c>
      <c r="S39" s="684"/>
      <c r="T39" s="684"/>
      <c r="U39" s="684"/>
      <c r="V39" s="684"/>
      <c r="W39" s="684"/>
      <c r="X39" s="684"/>
      <c r="Y39" s="685"/>
      <c r="Z39" s="686">
        <v>3.9</v>
      </c>
      <c r="AA39" s="686"/>
      <c r="AB39" s="686"/>
      <c r="AC39" s="686"/>
      <c r="AD39" s="687" t="s">
        <v>138</v>
      </c>
      <c r="AE39" s="687"/>
      <c r="AF39" s="687"/>
      <c r="AG39" s="687"/>
      <c r="AH39" s="687"/>
      <c r="AI39" s="687"/>
      <c r="AJ39" s="687"/>
      <c r="AK39" s="687"/>
      <c r="AL39" s="688" t="s">
        <v>138</v>
      </c>
      <c r="AM39" s="689"/>
      <c r="AN39" s="689"/>
      <c r="AO39" s="690"/>
      <c r="AQ39" s="761" t="s">
        <v>339</v>
      </c>
      <c r="AR39" s="762"/>
      <c r="AS39" s="762"/>
      <c r="AT39" s="762"/>
      <c r="AU39" s="762"/>
      <c r="AV39" s="762"/>
      <c r="AW39" s="762"/>
      <c r="AX39" s="762"/>
      <c r="AY39" s="763"/>
      <c r="AZ39" s="683">
        <v>568354</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32128</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49791935</v>
      </c>
      <c r="CS39" s="719"/>
      <c r="CT39" s="719"/>
      <c r="CU39" s="719"/>
      <c r="CV39" s="719"/>
      <c r="CW39" s="719"/>
      <c r="CX39" s="719"/>
      <c r="CY39" s="720"/>
      <c r="CZ39" s="688">
        <v>23.6</v>
      </c>
      <c r="DA39" s="717"/>
      <c r="DB39" s="717"/>
      <c r="DC39" s="721"/>
      <c r="DD39" s="692">
        <v>6312044</v>
      </c>
      <c r="DE39" s="719"/>
      <c r="DF39" s="719"/>
      <c r="DG39" s="719"/>
      <c r="DH39" s="719"/>
      <c r="DI39" s="719"/>
      <c r="DJ39" s="719"/>
      <c r="DK39" s="720"/>
      <c r="DL39" s="692" t="s">
        <v>138</v>
      </c>
      <c r="DM39" s="719"/>
      <c r="DN39" s="719"/>
      <c r="DO39" s="719"/>
      <c r="DP39" s="719"/>
      <c r="DQ39" s="719"/>
      <c r="DR39" s="719"/>
      <c r="DS39" s="719"/>
      <c r="DT39" s="719"/>
      <c r="DU39" s="719"/>
      <c r="DV39" s="720"/>
      <c r="DW39" s="688" t="s">
        <v>147</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138</v>
      </c>
      <c r="AA40" s="686"/>
      <c r="AB40" s="686"/>
      <c r="AC40" s="686"/>
      <c r="AD40" s="687" t="s">
        <v>138</v>
      </c>
      <c r="AE40" s="687"/>
      <c r="AF40" s="687"/>
      <c r="AG40" s="687"/>
      <c r="AH40" s="687"/>
      <c r="AI40" s="687"/>
      <c r="AJ40" s="687"/>
      <c r="AK40" s="687"/>
      <c r="AL40" s="688" t="s">
        <v>138</v>
      </c>
      <c r="AM40" s="689"/>
      <c r="AN40" s="689"/>
      <c r="AO40" s="690"/>
      <c r="AQ40" s="761" t="s">
        <v>343</v>
      </c>
      <c r="AR40" s="762"/>
      <c r="AS40" s="762"/>
      <c r="AT40" s="762"/>
      <c r="AU40" s="762"/>
      <c r="AV40" s="762"/>
      <c r="AW40" s="762"/>
      <c r="AX40" s="762"/>
      <c r="AY40" s="763"/>
      <c r="AZ40" s="683">
        <v>174938</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88</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1002476</v>
      </c>
      <c r="CS40" s="684"/>
      <c r="CT40" s="684"/>
      <c r="CU40" s="684"/>
      <c r="CV40" s="684"/>
      <c r="CW40" s="684"/>
      <c r="CX40" s="684"/>
      <c r="CY40" s="685"/>
      <c r="CZ40" s="688">
        <v>0.5</v>
      </c>
      <c r="DA40" s="717"/>
      <c r="DB40" s="717"/>
      <c r="DC40" s="721"/>
      <c r="DD40" s="692">
        <v>366036</v>
      </c>
      <c r="DE40" s="684"/>
      <c r="DF40" s="684"/>
      <c r="DG40" s="684"/>
      <c r="DH40" s="684"/>
      <c r="DI40" s="684"/>
      <c r="DJ40" s="684"/>
      <c r="DK40" s="685"/>
      <c r="DL40" s="692" t="s">
        <v>138</v>
      </c>
      <c r="DM40" s="684"/>
      <c r="DN40" s="684"/>
      <c r="DO40" s="684"/>
      <c r="DP40" s="684"/>
      <c r="DQ40" s="684"/>
      <c r="DR40" s="684"/>
      <c r="DS40" s="684"/>
      <c r="DT40" s="684"/>
      <c r="DU40" s="684"/>
      <c r="DV40" s="685"/>
      <c r="DW40" s="688" t="s">
        <v>147</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1610900</v>
      </c>
      <c r="S41" s="684"/>
      <c r="T41" s="684"/>
      <c r="U41" s="684"/>
      <c r="V41" s="684"/>
      <c r="W41" s="684"/>
      <c r="X41" s="684"/>
      <c r="Y41" s="685"/>
      <c r="Z41" s="686">
        <v>0.7</v>
      </c>
      <c r="AA41" s="686"/>
      <c r="AB41" s="686"/>
      <c r="AC41" s="686"/>
      <c r="AD41" s="687" t="s">
        <v>138</v>
      </c>
      <c r="AE41" s="687"/>
      <c r="AF41" s="687"/>
      <c r="AG41" s="687"/>
      <c r="AH41" s="687"/>
      <c r="AI41" s="687"/>
      <c r="AJ41" s="687"/>
      <c r="AK41" s="687"/>
      <c r="AL41" s="688" t="s">
        <v>138</v>
      </c>
      <c r="AM41" s="689"/>
      <c r="AN41" s="689"/>
      <c r="AO41" s="690"/>
      <c r="AQ41" s="761" t="s">
        <v>348</v>
      </c>
      <c r="AR41" s="762"/>
      <c r="AS41" s="762"/>
      <c r="AT41" s="762"/>
      <c r="AU41" s="762"/>
      <c r="AV41" s="762"/>
      <c r="AW41" s="762"/>
      <c r="AX41" s="762"/>
      <c r="AY41" s="763"/>
      <c r="AZ41" s="683">
        <v>1487929</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138</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242987560</v>
      </c>
      <c r="S42" s="769"/>
      <c r="T42" s="769"/>
      <c r="U42" s="769"/>
      <c r="V42" s="769"/>
      <c r="W42" s="769"/>
      <c r="X42" s="769"/>
      <c r="Y42" s="777"/>
      <c r="Z42" s="778">
        <v>100</v>
      </c>
      <c r="AA42" s="778"/>
      <c r="AB42" s="778"/>
      <c r="AC42" s="778"/>
      <c r="AD42" s="779">
        <v>38561181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4281907</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356</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63442273</v>
      </c>
      <c r="CS42" s="684"/>
      <c r="CT42" s="684"/>
      <c r="CU42" s="684"/>
      <c r="CV42" s="684"/>
      <c r="CW42" s="684"/>
      <c r="CX42" s="684"/>
      <c r="CY42" s="685"/>
      <c r="CZ42" s="688">
        <v>30</v>
      </c>
      <c r="DA42" s="689"/>
      <c r="DB42" s="689"/>
      <c r="DC42" s="701"/>
      <c r="DD42" s="692">
        <v>11492490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1288764</v>
      </c>
      <c r="CS43" s="719"/>
      <c r="CT43" s="719"/>
      <c r="CU43" s="719"/>
      <c r="CV43" s="719"/>
      <c r="CW43" s="719"/>
      <c r="CX43" s="719"/>
      <c r="CY43" s="720"/>
      <c r="CZ43" s="688">
        <v>0.6</v>
      </c>
      <c r="DA43" s="717"/>
      <c r="DB43" s="717"/>
      <c r="DC43" s="721"/>
      <c r="DD43" s="692">
        <v>1288764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43535104</v>
      </c>
      <c r="CS44" s="684"/>
      <c r="CT44" s="684"/>
      <c r="CU44" s="684"/>
      <c r="CV44" s="684"/>
      <c r="CW44" s="684"/>
      <c r="CX44" s="684"/>
      <c r="CY44" s="685"/>
      <c r="CZ44" s="688">
        <v>20.6</v>
      </c>
      <c r="DA44" s="689"/>
      <c r="DB44" s="689"/>
      <c r="DC44" s="701"/>
      <c r="DD44" s="692">
        <v>5776959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32530705</v>
      </c>
      <c r="CS45" s="719"/>
      <c r="CT45" s="719"/>
      <c r="CU45" s="719"/>
      <c r="CV45" s="719"/>
      <c r="CW45" s="719"/>
      <c r="CX45" s="719"/>
      <c r="CY45" s="720"/>
      <c r="CZ45" s="688">
        <v>15.4</v>
      </c>
      <c r="DA45" s="717"/>
      <c r="DB45" s="717"/>
      <c r="DC45" s="721"/>
      <c r="DD45" s="692">
        <v>3104596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9689072</v>
      </c>
      <c r="CS46" s="684"/>
      <c r="CT46" s="684"/>
      <c r="CU46" s="684"/>
      <c r="CV46" s="684"/>
      <c r="CW46" s="684"/>
      <c r="CX46" s="684"/>
      <c r="CY46" s="685"/>
      <c r="CZ46" s="688">
        <v>4.5999999999999996</v>
      </c>
      <c r="DA46" s="689"/>
      <c r="DB46" s="689"/>
      <c r="DC46" s="701"/>
      <c r="DD46" s="692">
        <v>1925563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19907169</v>
      </c>
      <c r="CS47" s="719"/>
      <c r="CT47" s="719"/>
      <c r="CU47" s="719"/>
      <c r="CV47" s="719"/>
      <c r="CW47" s="719"/>
      <c r="CX47" s="719"/>
      <c r="CY47" s="720"/>
      <c r="CZ47" s="688">
        <v>9.4</v>
      </c>
      <c r="DA47" s="717"/>
      <c r="DB47" s="717"/>
      <c r="DC47" s="721"/>
      <c r="DD47" s="692">
        <v>5715531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138</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211185988</v>
      </c>
      <c r="CS49" s="754"/>
      <c r="CT49" s="754"/>
      <c r="CU49" s="754"/>
      <c r="CV49" s="754"/>
      <c r="CW49" s="754"/>
      <c r="CX49" s="754"/>
      <c r="CY49" s="785"/>
      <c r="CZ49" s="780">
        <v>100</v>
      </c>
      <c r="DA49" s="786"/>
      <c r="DB49" s="786"/>
      <c r="DC49" s="787"/>
      <c r="DD49" s="788">
        <v>90159583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3/pXJ3Wr1JV2JhPRm16OTvKGXTLvJJEaD1L4+mQF/frAblfYnXh3ds6CTAz9Cm+gJiapiivSnLuAZbJGkH9EqQ==" saltValue="sFiLDZbuwTeTMJfk/PNX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237831</v>
      </c>
      <c r="R7" s="819"/>
      <c r="S7" s="819"/>
      <c r="T7" s="819"/>
      <c r="U7" s="819"/>
      <c r="V7" s="819">
        <v>209905</v>
      </c>
      <c r="W7" s="819"/>
      <c r="X7" s="819"/>
      <c r="Y7" s="819"/>
      <c r="Z7" s="819"/>
      <c r="AA7" s="819">
        <v>27926</v>
      </c>
      <c r="AB7" s="819"/>
      <c r="AC7" s="819"/>
      <c r="AD7" s="819"/>
      <c r="AE7" s="820"/>
      <c r="AF7" s="821">
        <v>4027</v>
      </c>
      <c r="AG7" s="822"/>
      <c r="AH7" s="822"/>
      <c r="AI7" s="822"/>
      <c r="AJ7" s="823"/>
      <c r="AK7" s="858">
        <v>2421</v>
      </c>
      <c r="AL7" s="859"/>
      <c r="AM7" s="859"/>
      <c r="AN7" s="859"/>
      <c r="AO7" s="859"/>
      <c r="AP7" s="859">
        <v>79940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-1</v>
      </c>
      <c r="CI7" s="856"/>
      <c r="CJ7" s="856"/>
      <c r="CK7" s="856"/>
      <c r="CL7" s="857"/>
      <c r="CM7" s="855">
        <v>138</v>
      </c>
      <c r="CN7" s="856"/>
      <c r="CO7" s="856"/>
      <c r="CP7" s="856"/>
      <c r="CQ7" s="857"/>
      <c r="CR7" s="855">
        <v>45</v>
      </c>
      <c r="CS7" s="856"/>
      <c r="CT7" s="856"/>
      <c r="CU7" s="856"/>
      <c r="CV7" s="857"/>
      <c r="CW7" s="855" t="s">
        <v>524</v>
      </c>
      <c r="CX7" s="856"/>
      <c r="CY7" s="856"/>
      <c r="CZ7" s="856"/>
      <c r="DA7" s="857"/>
      <c r="DB7" s="855" t="s">
        <v>524</v>
      </c>
      <c r="DC7" s="856"/>
      <c r="DD7" s="856"/>
      <c r="DE7" s="856"/>
      <c r="DF7" s="857"/>
      <c r="DG7" s="855" t="s">
        <v>524</v>
      </c>
      <c r="DH7" s="856"/>
      <c r="DI7" s="856"/>
      <c r="DJ7" s="856"/>
      <c r="DK7" s="857"/>
      <c r="DL7" s="855" t="s">
        <v>524</v>
      </c>
      <c r="DM7" s="856"/>
      <c r="DN7" s="856"/>
      <c r="DO7" s="856"/>
      <c r="DP7" s="857"/>
      <c r="DQ7" s="855" t="s">
        <v>524</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221</v>
      </c>
      <c r="R8" s="843"/>
      <c r="S8" s="843"/>
      <c r="T8" s="843"/>
      <c r="U8" s="843"/>
      <c r="V8" s="843">
        <v>221</v>
      </c>
      <c r="W8" s="843"/>
      <c r="X8" s="843"/>
      <c r="Y8" s="843"/>
      <c r="Z8" s="843"/>
      <c r="AA8" s="843" t="s">
        <v>604</v>
      </c>
      <c r="AB8" s="843"/>
      <c r="AC8" s="843"/>
      <c r="AD8" s="843"/>
      <c r="AE8" s="844"/>
      <c r="AF8" s="845" t="s">
        <v>138</v>
      </c>
      <c r="AG8" s="846"/>
      <c r="AH8" s="846"/>
      <c r="AI8" s="846"/>
      <c r="AJ8" s="847"/>
      <c r="AK8" s="848">
        <v>220</v>
      </c>
      <c r="AL8" s="849"/>
      <c r="AM8" s="849"/>
      <c r="AN8" s="849"/>
      <c r="AO8" s="849"/>
      <c r="AP8" s="849">
        <v>322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-1</v>
      </c>
      <c r="CI8" s="866"/>
      <c r="CJ8" s="866"/>
      <c r="CK8" s="866"/>
      <c r="CL8" s="867"/>
      <c r="CM8" s="865">
        <v>181</v>
      </c>
      <c r="CN8" s="866"/>
      <c r="CO8" s="866"/>
      <c r="CP8" s="866"/>
      <c r="CQ8" s="867"/>
      <c r="CR8" s="865">
        <v>100</v>
      </c>
      <c r="CS8" s="866"/>
      <c r="CT8" s="866"/>
      <c r="CU8" s="866"/>
      <c r="CV8" s="867"/>
      <c r="CW8" s="865" t="s">
        <v>524</v>
      </c>
      <c r="CX8" s="866"/>
      <c r="CY8" s="866"/>
      <c r="CZ8" s="866"/>
      <c r="DA8" s="867"/>
      <c r="DB8" s="865" t="s">
        <v>524</v>
      </c>
      <c r="DC8" s="866"/>
      <c r="DD8" s="866"/>
      <c r="DE8" s="866"/>
      <c r="DF8" s="867"/>
      <c r="DG8" s="865" t="s">
        <v>524</v>
      </c>
      <c r="DH8" s="866"/>
      <c r="DI8" s="866"/>
      <c r="DJ8" s="866"/>
      <c r="DK8" s="867"/>
      <c r="DL8" s="865" t="s">
        <v>524</v>
      </c>
      <c r="DM8" s="866"/>
      <c r="DN8" s="866"/>
      <c r="DO8" s="866"/>
      <c r="DP8" s="867"/>
      <c r="DQ8" s="865" t="s">
        <v>524</v>
      </c>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9207</v>
      </c>
      <c r="R9" s="843"/>
      <c r="S9" s="843"/>
      <c r="T9" s="843"/>
      <c r="U9" s="843"/>
      <c r="V9" s="843">
        <v>5332</v>
      </c>
      <c r="W9" s="843"/>
      <c r="X9" s="843"/>
      <c r="Y9" s="843"/>
      <c r="Z9" s="843"/>
      <c r="AA9" s="843">
        <v>3875</v>
      </c>
      <c r="AB9" s="843"/>
      <c r="AC9" s="843"/>
      <c r="AD9" s="843"/>
      <c r="AE9" s="844"/>
      <c r="AF9" s="845">
        <v>201</v>
      </c>
      <c r="AG9" s="846"/>
      <c r="AH9" s="846"/>
      <c r="AI9" s="846"/>
      <c r="AJ9" s="847"/>
      <c r="AK9" s="848">
        <v>3201</v>
      </c>
      <c r="AL9" s="849"/>
      <c r="AM9" s="849"/>
      <c r="AN9" s="849"/>
      <c r="AO9" s="849"/>
      <c r="AP9" s="849" t="s">
        <v>604</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-1</v>
      </c>
      <c r="CI9" s="866"/>
      <c r="CJ9" s="866"/>
      <c r="CK9" s="866"/>
      <c r="CL9" s="867"/>
      <c r="CM9" s="865">
        <v>59</v>
      </c>
      <c r="CN9" s="866"/>
      <c r="CO9" s="866"/>
      <c r="CP9" s="866"/>
      <c r="CQ9" s="867"/>
      <c r="CR9" s="865">
        <v>25</v>
      </c>
      <c r="CS9" s="866"/>
      <c r="CT9" s="866"/>
      <c r="CU9" s="866"/>
      <c r="CV9" s="867"/>
      <c r="CW9" s="865">
        <v>12</v>
      </c>
      <c r="CX9" s="866"/>
      <c r="CY9" s="866"/>
      <c r="CZ9" s="866"/>
      <c r="DA9" s="867"/>
      <c r="DB9" s="865" t="s">
        <v>524</v>
      </c>
      <c r="DC9" s="866"/>
      <c r="DD9" s="866"/>
      <c r="DE9" s="866"/>
      <c r="DF9" s="867"/>
      <c r="DG9" s="865">
        <v>25</v>
      </c>
      <c r="DH9" s="866"/>
      <c r="DI9" s="866"/>
      <c r="DJ9" s="866"/>
      <c r="DK9" s="867"/>
      <c r="DL9" s="865" t="s">
        <v>524</v>
      </c>
      <c r="DM9" s="866"/>
      <c r="DN9" s="866"/>
      <c r="DO9" s="866"/>
      <c r="DP9" s="867"/>
      <c r="DQ9" s="865" t="s">
        <v>524</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65</v>
      </c>
      <c r="CI10" s="866"/>
      <c r="CJ10" s="866"/>
      <c r="CK10" s="866"/>
      <c r="CL10" s="867"/>
      <c r="CM10" s="865">
        <v>110</v>
      </c>
      <c r="CN10" s="866"/>
      <c r="CO10" s="866"/>
      <c r="CP10" s="866"/>
      <c r="CQ10" s="867"/>
      <c r="CR10" s="865">
        <v>1</v>
      </c>
      <c r="CS10" s="866"/>
      <c r="CT10" s="866"/>
      <c r="CU10" s="866"/>
      <c r="CV10" s="867"/>
      <c r="CW10" s="865">
        <v>5</v>
      </c>
      <c r="CX10" s="866"/>
      <c r="CY10" s="866"/>
      <c r="CZ10" s="866"/>
      <c r="DA10" s="867"/>
      <c r="DB10" s="865">
        <v>51</v>
      </c>
      <c r="DC10" s="866"/>
      <c r="DD10" s="866"/>
      <c r="DE10" s="866"/>
      <c r="DF10" s="867"/>
      <c r="DG10" s="865" t="s">
        <v>524</v>
      </c>
      <c r="DH10" s="866"/>
      <c r="DI10" s="866"/>
      <c r="DJ10" s="866"/>
      <c r="DK10" s="867"/>
      <c r="DL10" s="865" t="s">
        <v>524</v>
      </c>
      <c r="DM10" s="866"/>
      <c r="DN10" s="866"/>
      <c r="DO10" s="866"/>
      <c r="DP10" s="867"/>
      <c r="DQ10" s="865" t="s">
        <v>524</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594</v>
      </c>
      <c r="BT11" s="853"/>
      <c r="BU11" s="853"/>
      <c r="BV11" s="853"/>
      <c r="BW11" s="853"/>
      <c r="BX11" s="853"/>
      <c r="BY11" s="853"/>
      <c r="BZ11" s="853"/>
      <c r="CA11" s="853"/>
      <c r="CB11" s="853"/>
      <c r="CC11" s="853"/>
      <c r="CD11" s="853"/>
      <c r="CE11" s="853"/>
      <c r="CF11" s="853"/>
      <c r="CG11" s="854"/>
      <c r="CH11" s="865">
        <v>18</v>
      </c>
      <c r="CI11" s="866"/>
      <c r="CJ11" s="866"/>
      <c r="CK11" s="866"/>
      <c r="CL11" s="867"/>
      <c r="CM11" s="865">
        <v>132</v>
      </c>
      <c r="CN11" s="866"/>
      <c r="CO11" s="866"/>
      <c r="CP11" s="866"/>
      <c r="CQ11" s="867"/>
      <c r="CR11" s="865">
        <v>30</v>
      </c>
      <c r="CS11" s="866"/>
      <c r="CT11" s="866"/>
      <c r="CU11" s="866"/>
      <c r="CV11" s="867"/>
      <c r="CW11" s="865">
        <v>2</v>
      </c>
      <c r="CX11" s="866"/>
      <c r="CY11" s="866"/>
      <c r="CZ11" s="866"/>
      <c r="DA11" s="867"/>
      <c r="DB11" s="865" t="s">
        <v>524</v>
      </c>
      <c r="DC11" s="866"/>
      <c r="DD11" s="866"/>
      <c r="DE11" s="866"/>
      <c r="DF11" s="867"/>
      <c r="DG11" s="865" t="s">
        <v>524</v>
      </c>
      <c r="DH11" s="866"/>
      <c r="DI11" s="866"/>
      <c r="DJ11" s="866"/>
      <c r="DK11" s="867"/>
      <c r="DL11" s="865" t="s">
        <v>524</v>
      </c>
      <c r="DM11" s="866"/>
      <c r="DN11" s="866"/>
      <c r="DO11" s="866"/>
      <c r="DP11" s="867"/>
      <c r="DQ11" s="865" t="s">
        <v>524</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595</v>
      </c>
      <c r="BT12" s="853"/>
      <c r="BU12" s="853"/>
      <c r="BV12" s="853"/>
      <c r="BW12" s="853"/>
      <c r="BX12" s="853"/>
      <c r="BY12" s="853"/>
      <c r="BZ12" s="853"/>
      <c r="CA12" s="853"/>
      <c r="CB12" s="853"/>
      <c r="CC12" s="853"/>
      <c r="CD12" s="853"/>
      <c r="CE12" s="853"/>
      <c r="CF12" s="853"/>
      <c r="CG12" s="854"/>
      <c r="CH12" s="865">
        <v>-21</v>
      </c>
      <c r="CI12" s="866"/>
      <c r="CJ12" s="866"/>
      <c r="CK12" s="866"/>
      <c r="CL12" s="867"/>
      <c r="CM12" s="865">
        <v>103</v>
      </c>
      <c r="CN12" s="866"/>
      <c r="CO12" s="866"/>
      <c r="CP12" s="866"/>
      <c r="CQ12" s="867"/>
      <c r="CR12" s="865">
        <v>45</v>
      </c>
      <c r="CS12" s="866"/>
      <c r="CT12" s="866"/>
      <c r="CU12" s="866"/>
      <c r="CV12" s="867"/>
      <c r="CW12" s="865" t="s">
        <v>524</v>
      </c>
      <c r="CX12" s="866"/>
      <c r="CY12" s="866"/>
      <c r="CZ12" s="866"/>
      <c r="DA12" s="867"/>
      <c r="DB12" s="865" t="s">
        <v>524</v>
      </c>
      <c r="DC12" s="866"/>
      <c r="DD12" s="866"/>
      <c r="DE12" s="866"/>
      <c r="DF12" s="867"/>
      <c r="DG12" s="865" t="s">
        <v>524</v>
      </c>
      <c r="DH12" s="866"/>
      <c r="DI12" s="866"/>
      <c r="DJ12" s="866"/>
      <c r="DK12" s="867"/>
      <c r="DL12" s="865" t="s">
        <v>524</v>
      </c>
      <c r="DM12" s="866"/>
      <c r="DN12" s="866"/>
      <c r="DO12" s="866"/>
      <c r="DP12" s="867"/>
      <c r="DQ12" s="865" t="s">
        <v>524</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596</v>
      </c>
      <c r="BT13" s="853"/>
      <c r="BU13" s="853"/>
      <c r="BV13" s="853"/>
      <c r="BW13" s="853"/>
      <c r="BX13" s="853"/>
      <c r="BY13" s="853"/>
      <c r="BZ13" s="853"/>
      <c r="CA13" s="853"/>
      <c r="CB13" s="853"/>
      <c r="CC13" s="853"/>
      <c r="CD13" s="853"/>
      <c r="CE13" s="853"/>
      <c r="CF13" s="853"/>
      <c r="CG13" s="854"/>
      <c r="CH13" s="865">
        <v>1</v>
      </c>
      <c r="CI13" s="866"/>
      <c r="CJ13" s="866"/>
      <c r="CK13" s="866"/>
      <c r="CL13" s="867"/>
      <c r="CM13" s="865">
        <v>12</v>
      </c>
      <c r="CN13" s="866"/>
      <c r="CO13" s="866"/>
      <c r="CP13" s="866"/>
      <c r="CQ13" s="867"/>
      <c r="CR13" s="865">
        <v>3</v>
      </c>
      <c r="CS13" s="866"/>
      <c r="CT13" s="866"/>
      <c r="CU13" s="866"/>
      <c r="CV13" s="867"/>
      <c r="CW13" s="865" t="s">
        <v>524</v>
      </c>
      <c r="CX13" s="866"/>
      <c r="CY13" s="866"/>
      <c r="CZ13" s="866"/>
      <c r="DA13" s="867"/>
      <c r="DB13" s="865" t="s">
        <v>524</v>
      </c>
      <c r="DC13" s="866"/>
      <c r="DD13" s="866"/>
      <c r="DE13" s="866"/>
      <c r="DF13" s="867"/>
      <c r="DG13" s="865" t="s">
        <v>524</v>
      </c>
      <c r="DH13" s="866"/>
      <c r="DI13" s="866"/>
      <c r="DJ13" s="866"/>
      <c r="DK13" s="867"/>
      <c r="DL13" s="865" t="s">
        <v>524</v>
      </c>
      <c r="DM13" s="866"/>
      <c r="DN13" s="866"/>
      <c r="DO13" s="866"/>
      <c r="DP13" s="867"/>
      <c r="DQ13" s="865" t="s">
        <v>524</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597</v>
      </c>
      <c r="BT14" s="853"/>
      <c r="BU14" s="853"/>
      <c r="BV14" s="853"/>
      <c r="BW14" s="853"/>
      <c r="BX14" s="853"/>
      <c r="BY14" s="853"/>
      <c r="BZ14" s="853"/>
      <c r="CA14" s="853"/>
      <c r="CB14" s="853"/>
      <c r="CC14" s="853"/>
      <c r="CD14" s="853"/>
      <c r="CE14" s="853"/>
      <c r="CF14" s="853"/>
      <c r="CG14" s="854"/>
      <c r="CH14" s="865">
        <v>-2</v>
      </c>
      <c r="CI14" s="866"/>
      <c r="CJ14" s="866"/>
      <c r="CK14" s="866"/>
      <c r="CL14" s="867"/>
      <c r="CM14" s="865">
        <v>1231</v>
      </c>
      <c r="CN14" s="866"/>
      <c r="CO14" s="866"/>
      <c r="CP14" s="866"/>
      <c r="CQ14" s="867"/>
      <c r="CR14" s="865">
        <v>500</v>
      </c>
      <c r="CS14" s="866"/>
      <c r="CT14" s="866"/>
      <c r="CU14" s="866"/>
      <c r="CV14" s="867"/>
      <c r="CW14" s="865" t="s">
        <v>524</v>
      </c>
      <c r="CX14" s="866"/>
      <c r="CY14" s="866"/>
      <c r="CZ14" s="866"/>
      <c r="DA14" s="867"/>
      <c r="DB14" s="865" t="s">
        <v>524</v>
      </c>
      <c r="DC14" s="866"/>
      <c r="DD14" s="866"/>
      <c r="DE14" s="866"/>
      <c r="DF14" s="867"/>
      <c r="DG14" s="865" t="s">
        <v>524</v>
      </c>
      <c r="DH14" s="866"/>
      <c r="DI14" s="866"/>
      <c r="DJ14" s="866"/>
      <c r="DK14" s="867"/>
      <c r="DL14" s="865" t="s">
        <v>524</v>
      </c>
      <c r="DM14" s="866"/>
      <c r="DN14" s="866"/>
      <c r="DO14" s="866"/>
      <c r="DP14" s="867"/>
      <c r="DQ14" s="865" t="s">
        <v>524</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242988</v>
      </c>
      <c r="R23" s="878"/>
      <c r="S23" s="878"/>
      <c r="T23" s="878"/>
      <c r="U23" s="878"/>
      <c r="V23" s="878">
        <v>211185</v>
      </c>
      <c r="W23" s="878"/>
      <c r="X23" s="878"/>
      <c r="Y23" s="878"/>
      <c r="Z23" s="878"/>
      <c r="AA23" s="878">
        <v>31802</v>
      </c>
      <c r="AB23" s="878"/>
      <c r="AC23" s="878"/>
      <c r="AD23" s="878"/>
      <c r="AE23" s="879"/>
      <c r="AF23" s="880">
        <v>4228</v>
      </c>
      <c r="AG23" s="878"/>
      <c r="AH23" s="878"/>
      <c r="AI23" s="878"/>
      <c r="AJ23" s="881"/>
      <c r="AK23" s="882"/>
      <c r="AL23" s="883"/>
      <c r="AM23" s="883"/>
      <c r="AN23" s="883"/>
      <c r="AO23" s="883"/>
      <c r="AP23" s="878">
        <v>80262</v>
      </c>
      <c r="AQ23" s="878"/>
      <c r="AR23" s="878"/>
      <c r="AS23" s="878"/>
      <c r="AT23" s="878"/>
      <c r="AU23" s="884"/>
      <c r="AV23" s="884"/>
      <c r="AW23" s="884"/>
      <c r="AX23" s="884"/>
      <c r="AY23" s="885"/>
      <c r="AZ23" s="893" t="s">
        <v>138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16152</v>
      </c>
      <c r="R28" s="907"/>
      <c r="S28" s="907"/>
      <c r="T28" s="907"/>
      <c r="U28" s="907"/>
      <c r="V28" s="907">
        <v>16109</v>
      </c>
      <c r="W28" s="907"/>
      <c r="X28" s="907"/>
      <c r="Y28" s="907"/>
      <c r="Z28" s="907"/>
      <c r="AA28" s="907">
        <v>43</v>
      </c>
      <c r="AB28" s="907"/>
      <c r="AC28" s="907"/>
      <c r="AD28" s="907"/>
      <c r="AE28" s="908"/>
      <c r="AF28" s="909">
        <v>43</v>
      </c>
      <c r="AG28" s="907"/>
      <c r="AH28" s="907"/>
      <c r="AI28" s="907"/>
      <c r="AJ28" s="910"/>
      <c r="AK28" s="911">
        <v>1275</v>
      </c>
      <c r="AL28" s="902"/>
      <c r="AM28" s="902"/>
      <c r="AN28" s="902"/>
      <c r="AO28" s="902"/>
      <c r="AP28" s="902" t="s">
        <v>524</v>
      </c>
      <c r="AQ28" s="902"/>
      <c r="AR28" s="902"/>
      <c r="AS28" s="902"/>
      <c r="AT28" s="902"/>
      <c r="AU28" s="902" t="s">
        <v>604</v>
      </c>
      <c r="AV28" s="902"/>
      <c r="AW28" s="902"/>
      <c r="AX28" s="902"/>
      <c r="AY28" s="902"/>
      <c r="AZ28" s="903" t="s">
        <v>524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1724</v>
      </c>
      <c r="R29" s="843"/>
      <c r="S29" s="843"/>
      <c r="T29" s="843"/>
      <c r="U29" s="843"/>
      <c r="V29" s="843">
        <v>1712</v>
      </c>
      <c r="W29" s="843"/>
      <c r="X29" s="843"/>
      <c r="Y29" s="843"/>
      <c r="Z29" s="843"/>
      <c r="AA29" s="843">
        <v>12</v>
      </c>
      <c r="AB29" s="843"/>
      <c r="AC29" s="843"/>
      <c r="AD29" s="843"/>
      <c r="AE29" s="844"/>
      <c r="AF29" s="845">
        <v>12</v>
      </c>
      <c r="AG29" s="846"/>
      <c r="AH29" s="846"/>
      <c r="AI29" s="846"/>
      <c r="AJ29" s="847"/>
      <c r="AK29" s="914">
        <v>424</v>
      </c>
      <c r="AL29" s="915"/>
      <c r="AM29" s="915"/>
      <c r="AN29" s="915"/>
      <c r="AO29" s="915"/>
      <c r="AP29" s="915" t="s">
        <v>524</v>
      </c>
      <c r="AQ29" s="915"/>
      <c r="AR29" s="915"/>
      <c r="AS29" s="915"/>
      <c r="AT29" s="915"/>
      <c r="AU29" s="915" t="s">
        <v>604</v>
      </c>
      <c r="AV29" s="915"/>
      <c r="AW29" s="915"/>
      <c r="AX29" s="915"/>
      <c r="AY29" s="915"/>
      <c r="AZ29" s="916" t="s">
        <v>524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14152</v>
      </c>
      <c r="R30" s="843"/>
      <c r="S30" s="843"/>
      <c r="T30" s="843"/>
      <c r="U30" s="843"/>
      <c r="V30" s="843">
        <v>13746</v>
      </c>
      <c r="W30" s="843"/>
      <c r="X30" s="843"/>
      <c r="Y30" s="843"/>
      <c r="Z30" s="843"/>
      <c r="AA30" s="843">
        <v>406</v>
      </c>
      <c r="AB30" s="843"/>
      <c r="AC30" s="843"/>
      <c r="AD30" s="843"/>
      <c r="AE30" s="844"/>
      <c r="AF30" s="845">
        <v>406</v>
      </c>
      <c r="AG30" s="846"/>
      <c r="AH30" s="846"/>
      <c r="AI30" s="846"/>
      <c r="AJ30" s="847"/>
      <c r="AK30" s="914">
        <v>1986</v>
      </c>
      <c r="AL30" s="915"/>
      <c r="AM30" s="915"/>
      <c r="AN30" s="915"/>
      <c r="AO30" s="915"/>
      <c r="AP30" s="915" t="s">
        <v>524</v>
      </c>
      <c r="AQ30" s="915"/>
      <c r="AR30" s="915"/>
      <c r="AS30" s="915"/>
      <c r="AT30" s="915"/>
      <c r="AU30" s="915" t="s">
        <v>604</v>
      </c>
      <c r="AV30" s="915"/>
      <c r="AW30" s="915"/>
      <c r="AX30" s="915"/>
      <c r="AY30" s="915"/>
      <c r="AZ30" s="916" t="s">
        <v>524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5309</v>
      </c>
      <c r="R31" s="843"/>
      <c r="S31" s="843"/>
      <c r="T31" s="843"/>
      <c r="U31" s="843"/>
      <c r="V31" s="843">
        <v>5175</v>
      </c>
      <c r="W31" s="843"/>
      <c r="X31" s="843"/>
      <c r="Y31" s="843"/>
      <c r="Z31" s="843"/>
      <c r="AA31" s="843">
        <v>134</v>
      </c>
      <c r="AB31" s="843"/>
      <c r="AC31" s="843"/>
      <c r="AD31" s="843"/>
      <c r="AE31" s="844"/>
      <c r="AF31" s="845" t="s">
        <v>138</v>
      </c>
      <c r="AG31" s="846"/>
      <c r="AH31" s="846"/>
      <c r="AI31" s="846"/>
      <c r="AJ31" s="847"/>
      <c r="AK31" s="914">
        <v>1942</v>
      </c>
      <c r="AL31" s="915"/>
      <c r="AM31" s="915"/>
      <c r="AN31" s="915"/>
      <c r="AO31" s="915"/>
      <c r="AP31" s="915">
        <v>3645</v>
      </c>
      <c r="AQ31" s="915"/>
      <c r="AR31" s="915"/>
      <c r="AS31" s="915"/>
      <c r="AT31" s="915"/>
      <c r="AU31" s="915">
        <v>2599</v>
      </c>
      <c r="AV31" s="915"/>
      <c r="AW31" s="915"/>
      <c r="AX31" s="915"/>
      <c r="AY31" s="915"/>
      <c r="AZ31" s="916" t="s">
        <v>524</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371</v>
      </c>
      <c r="R32" s="843"/>
      <c r="S32" s="843"/>
      <c r="T32" s="843"/>
      <c r="U32" s="843"/>
      <c r="V32" s="843">
        <v>371</v>
      </c>
      <c r="W32" s="843"/>
      <c r="X32" s="843"/>
      <c r="Y32" s="843"/>
      <c r="Z32" s="843"/>
      <c r="AA32" s="843" t="s">
        <v>604</v>
      </c>
      <c r="AB32" s="843"/>
      <c r="AC32" s="843"/>
      <c r="AD32" s="843"/>
      <c r="AE32" s="844"/>
      <c r="AF32" s="845" t="s">
        <v>138</v>
      </c>
      <c r="AG32" s="846"/>
      <c r="AH32" s="846"/>
      <c r="AI32" s="846"/>
      <c r="AJ32" s="847"/>
      <c r="AK32" s="914">
        <v>175</v>
      </c>
      <c r="AL32" s="915"/>
      <c r="AM32" s="915"/>
      <c r="AN32" s="915"/>
      <c r="AO32" s="915"/>
      <c r="AP32" s="915">
        <v>389</v>
      </c>
      <c r="AQ32" s="915"/>
      <c r="AR32" s="915"/>
      <c r="AS32" s="915"/>
      <c r="AT32" s="915"/>
      <c r="AU32" s="915">
        <v>272</v>
      </c>
      <c r="AV32" s="915"/>
      <c r="AW32" s="915"/>
      <c r="AX32" s="915"/>
      <c r="AY32" s="915"/>
      <c r="AZ32" s="916" t="s">
        <v>524</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60871</v>
      </c>
      <c r="R33" s="843"/>
      <c r="S33" s="843"/>
      <c r="T33" s="843"/>
      <c r="U33" s="843"/>
      <c r="V33" s="843">
        <v>38163</v>
      </c>
      <c r="W33" s="843"/>
      <c r="X33" s="843"/>
      <c r="Y33" s="843"/>
      <c r="Z33" s="843"/>
      <c r="AA33" s="843">
        <v>22708</v>
      </c>
      <c r="AB33" s="843"/>
      <c r="AC33" s="843"/>
      <c r="AD33" s="843"/>
      <c r="AE33" s="844"/>
      <c r="AF33" s="845" t="s">
        <v>138</v>
      </c>
      <c r="AG33" s="846"/>
      <c r="AH33" s="846"/>
      <c r="AI33" s="846"/>
      <c r="AJ33" s="847"/>
      <c r="AK33" s="914">
        <v>33570</v>
      </c>
      <c r="AL33" s="915"/>
      <c r="AM33" s="915"/>
      <c r="AN33" s="915"/>
      <c r="AO33" s="915"/>
      <c r="AP33" s="915">
        <v>37879</v>
      </c>
      <c r="AQ33" s="915"/>
      <c r="AR33" s="915"/>
      <c r="AS33" s="915"/>
      <c r="AT33" s="915"/>
      <c r="AU33" s="915">
        <v>32349</v>
      </c>
      <c r="AV33" s="915"/>
      <c r="AW33" s="915"/>
      <c r="AX33" s="915"/>
      <c r="AY33" s="915"/>
      <c r="AZ33" s="916" t="s">
        <v>524</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21</v>
      </c>
      <c r="R34" s="843"/>
      <c r="S34" s="843"/>
      <c r="T34" s="843"/>
      <c r="U34" s="843"/>
      <c r="V34" s="843">
        <v>19</v>
      </c>
      <c r="W34" s="843"/>
      <c r="X34" s="843"/>
      <c r="Y34" s="843"/>
      <c r="Z34" s="843"/>
      <c r="AA34" s="843">
        <v>2</v>
      </c>
      <c r="AB34" s="843"/>
      <c r="AC34" s="843"/>
      <c r="AD34" s="843"/>
      <c r="AE34" s="844"/>
      <c r="AF34" s="845">
        <v>2</v>
      </c>
      <c r="AG34" s="846"/>
      <c r="AH34" s="846"/>
      <c r="AI34" s="846"/>
      <c r="AJ34" s="847"/>
      <c r="AK34" s="914">
        <v>17</v>
      </c>
      <c r="AL34" s="915"/>
      <c r="AM34" s="915"/>
      <c r="AN34" s="915"/>
      <c r="AO34" s="915"/>
      <c r="AP34" s="915">
        <v>108</v>
      </c>
      <c r="AQ34" s="915"/>
      <c r="AR34" s="915"/>
      <c r="AS34" s="915"/>
      <c r="AT34" s="915"/>
      <c r="AU34" s="915">
        <v>108</v>
      </c>
      <c r="AV34" s="915"/>
      <c r="AW34" s="915"/>
      <c r="AX34" s="915"/>
      <c r="AY34" s="915"/>
      <c r="AZ34" s="916" t="s">
        <v>524</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842">
        <v>456</v>
      </c>
      <c r="R35" s="843"/>
      <c r="S35" s="843"/>
      <c r="T35" s="843"/>
      <c r="U35" s="843"/>
      <c r="V35" s="843">
        <v>435</v>
      </c>
      <c r="W35" s="843"/>
      <c r="X35" s="843"/>
      <c r="Y35" s="843"/>
      <c r="Z35" s="843"/>
      <c r="AA35" s="843">
        <v>21</v>
      </c>
      <c r="AB35" s="843"/>
      <c r="AC35" s="843"/>
      <c r="AD35" s="843"/>
      <c r="AE35" s="844"/>
      <c r="AF35" s="845">
        <v>18</v>
      </c>
      <c r="AG35" s="846"/>
      <c r="AH35" s="846"/>
      <c r="AI35" s="846"/>
      <c r="AJ35" s="847"/>
      <c r="AK35" s="914">
        <v>287</v>
      </c>
      <c r="AL35" s="915"/>
      <c r="AM35" s="915"/>
      <c r="AN35" s="915"/>
      <c r="AO35" s="915"/>
      <c r="AP35" s="915">
        <v>2428</v>
      </c>
      <c r="AQ35" s="915"/>
      <c r="AR35" s="915"/>
      <c r="AS35" s="915"/>
      <c r="AT35" s="915"/>
      <c r="AU35" s="915">
        <v>2409</v>
      </c>
      <c r="AV35" s="915"/>
      <c r="AW35" s="915"/>
      <c r="AX35" s="915"/>
      <c r="AY35" s="915"/>
      <c r="AZ35" s="916" t="s">
        <v>524</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415</v>
      </c>
      <c r="C36" s="840"/>
      <c r="D36" s="840"/>
      <c r="E36" s="840"/>
      <c r="F36" s="840"/>
      <c r="G36" s="840"/>
      <c r="H36" s="840"/>
      <c r="I36" s="840"/>
      <c r="J36" s="840"/>
      <c r="K36" s="840"/>
      <c r="L36" s="840"/>
      <c r="M36" s="840"/>
      <c r="N36" s="840"/>
      <c r="O36" s="840"/>
      <c r="P36" s="841"/>
      <c r="Q36" s="842">
        <v>58</v>
      </c>
      <c r="R36" s="843"/>
      <c r="S36" s="843"/>
      <c r="T36" s="843"/>
      <c r="U36" s="843"/>
      <c r="V36" s="843">
        <v>54</v>
      </c>
      <c r="W36" s="843"/>
      <c r="X36" s="843"/>
      <c r="Y36" s="843"/>
      <c r="Z36" s="843"/>
      <c r="AA36" s="843">
        <v>3</v>
      </c>
      <c r="AB36" s="843"/>
      <c r="AC36" s="843"/>
      <c r="AD36" s="843"/>
      <c r="AE36" s="844"/>
      <c r="AF36" s="845">
        <v>3</v>
      </c>
      <c r="AG36" s="846"/>
      <c r="AH36" s="846"/>
      <c r="AI36" s="846"/>
      <c r="AJ36" s="847"/>
      <c r="AK36" s="914">
        <v>36</v>
      </c>
      <c r="AL36" s="915"/>
      <c r="AM36" s="915"/>
      <c r="AN36" s="915"/>
      <c r="AO36" s="915"/>
      <c r="AP36" s="915">
        <v>123</v>
      </c>
      <c r="AQ36" s="915"/>
      <c r="AR36" s="915"/>
      <c r="AS36" s="915"/>
      <c r="AT36" s="915"/>
      <c r="AU36" s="915">
        <v>123</v>
      </c>
      <c r="AV36" s="915"/>
      <c r="AW36" s="915"/>
      <c r="AX36" s="915"/>
      <c r="AY36" s="915"/>
      <c r="AZ36" s="916" t="s">
        <v>524</v>
      </c>
      <c r="BA36" s="916"/>
      <c r="BB36" s="916"/>
      <c r="BC36" s="916"/>
      <c r="BD36" s="916"/>
      <c r="BE36" s="912" t="s">
        <v>416</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484</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397</v>
      </c>
      <c r="AB66" s="802"/>
      <c r="AC66" s="802"/>
      <c r="AD66" s="802"/>
      <c r="AE66" s="803"/>
      <c r="AF66" s="936" t="s">
        <v>424</v>
      </c>
      <c r="AG66" s="897"/>
      <c r="AH66" s="897"/>
      <c r="AI66" s="897"/>
      <c r="AJ66" s="937"/>
      <c r="AK66" s="801" t="s">
        <v>425</v>
      </c>
      <c r="AL66" s="825"/>
      <c r="AM66" s="825"/>
      <c r="AN66" s="825"/>
      <c r="AO66" s="826"/>
      <c r="AP66" s="801" t="s">
        <v>426</v>
      </c>
      <c r="AQ66" s="802"/>
      <c r="AR66" s="802"/>
      <c r="AS66" s="802"/>
      <c r="AT66" s="803"/>
      <c r="AU66" s="801" t="s">
        <v>427</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598</v>
      </c>
      <c r="C68" s="954"/>
      <c r="D68" s="954"/>
      <c r="E68" s="954"/>
      <c r="F68" s="954"/>
      <c r="G68" s="954"/>
      <c r="H68" s="954"/>
      <c r="I68" s="954"/>
      <c r="J68" s="954"/>
      <c r="K68" s="954"/>
      <c r="L68" s="954"/>
      <c r="M68" s="954"/>
      <c r="N68" s="954"/>
      <c r="O68" s="954"/>
      <c r="P68" s="955"/>
      <c r="Q68" s="956">
        <v>5786</v>
      </c>
      <c r="R68" s="950"/>
      <c r="S68" s="950"/>
      <c r="T68" s="950"/>
      <c r="U68" s="950"/>
      <c r="V68" s="950">
        <v>5692</v>
      </c>
      <c r="W68" s="950"/>
      <c r="X68" s="950"/>
      <c r="Y68" s="950"/>
      <c r="Z68" s="950"/>
      <c r="AA68" s="950">
        <v>94</v>
      </c>
      <c r="AB68" s="950"/>
      <c r="AC68" s="950"/>
      <c r="AD68" s="950"/>
      <c r="AE68" s="950"/>
      <c r="AF68" s="950">
        <v>94</v>
      </c>
      <c r="AG68" s="950"/>
      <c r="AH68" s="950"/>
      <c r="AI68" s="950"/>
      <c r="AJ68" s="950"/>
      <c r="AK68" s="950">
        <v>44</v>
      </c>
      <c r="AL68" s="950"/>
      <c r="AM68" s="950"/>
      <c r="AN68" s="950"/>
      <c r="AO68" s="950"/>
      <c r="AP68" s="950">
        <v>659</v>
      </c>
      <c r="AQ68" s="950"/>
      <c r="AR68" s="950"/>
      <c r="AS68" s="950"/>
      <c r="AT68" s="950"/>
      <c r="AU68" s="950">
        <v>487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599</v>
      </c>
      <c r="C69" s="958"/>
      <c r="D69" s="958"/>
      <c r="E69" s="958"/>
      <c r="F69" s="958"/>
      <c r="G69" s="958"/>
      <c r="H69" s="958"/>
      <c r="I69" s="958"/>
      <c r="J69" s="958"/>
      <c r="K69" s="958"/>
      <c r="L69" s="958"/>
      <c r="M69" s="958"/>
      <c r="N69" s="958"/>
      <c r="O69" s="958"/>
      <c r="P69" s="959"/>
      <c r="Q69" s="960">
        <v>6242</v>
      </c>
      <c r="R69" s="915"/>
      <c r="S69" s="915"/>
      <c r="T69" s="915"/>
      <c r="U69" s="915"/>
      <c r="V69" s="915">
        <v>5541</v>
      </c>
      <c r="W69" s="915"/>
      <c r="X69" s="915"/>
      <c r="Y69" s="915"/>
      <c r="Z69" s="915"/>
      <c r="AA69" s="915">
        <v>701</v>
      </c>
      <c r="AB69" s="915"/>
      <c r="AC69" s="915"/>
      <c r="AD69" s="915"/>
      <c r="AE69" s="915"/>
      <c r="AF69" s="915">
        <v>9907</v>
      </c>
      <c r="AG69" s="915"/>
      <c r="AH69" s="915"/>
      <c r="AI69" s="915"/>
      <c r="AJ69" s="915"/>
      <c r="AK69" s="915">
        <v>740</v>
      </c>
      <c r="AL69" s="915"/>
      <c r="AM69" s="915"/>
      <c r="AN69" s="915"/>
      <c r="AO69" s="915"/>
      <c r="AP69" s="915">
        <v>9421</v>
      </c>
      <c r="AQ69" s="915"/>
      <c r="AR69" s="915"/>
      <c r="AS69" s="915"/>
      <c r="AT69" s="915"/>
      <c r="AU69" s="915">
        <v>1738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600</v>
      </c>
      <c r="C70" s="958"/>
      <c r="D70" s="958"/>
      <c r="E70" s="958"/>
      <c r="F70" s="958"/>
      <c r="G70" s="958"/>
      <c r="H70" s="958"/>
      <c r="I70" s="958"/>
      <c r="J70" s="958"/>
      <c r="K70" s="958"/>
      <c r="L70" s="958"/>
      <c r="M70" s="958"/>
      <c r="N70" s="958"/>
      <c r="O70" s="958"/>
      <c r="P70" s="959"/>
      <c r="Q70" s="960">
        <v>11972</v>
      </c>
      <c r="R70" s="915"/>
      <c r="S70" s="915"/>
      <c r="T70" s="915"/>
      <c r="U70" s="915"/>
      <c r="V70" s="915">
        <v>11300</v>
      </c>
      <c r="W70" s="915"/>
      <c r="X70" s="915"/>
      <c r="Y70" s="915"/>
      <c r="Z70" s="915"/>
      <c r="AA70" s="915">
        <v>671</v>
      </c>
      <c r="AB70" s="915"/>
      <c r="AC70" s="915"/>
      <c r="AD70" s="915"/>
      <c r="AE70" s="915"/>
      <c r="AF70" s="915">
        <v>671</v>
      </c>
      <c r="AG70" s="915"/>
      <c r="AH70" s="915"/>
      <c r="AI70" s="915"/>
      <c r="AJ70" s="915"/>
      <c r="AK70" s="915" t="s">
        <v>604</v>
      </c>
      <c r="AL70" s="915"/>
      <c r="AM70" s="915"/>
      <c r="AN70" s="915"/>
      <c r="AO70" s="915"/>
      <c r="AP70" s="915" t="s">
        <v>604</v>
      </c>
      <c r="AQ70" s="915"/>
      <c r="AR70" s="915"/>
      <c r="AS70" s="915"/>
      <c r="AT70" s="915"/>
      <c r="AU70" s="915" t="s">
        <v>604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601</v>
      </c>
      <c r="C71" s="958"/>
      <c r="D71" s="958"/>
      <c r="E71" s="958"/>
      <c r="F71" s="958"/>
      <c r="G71" s="958"/>
      <c r="H71" s="958"/>
      <c r="I71" s="958"/>
      <c r="J71" s="958"/>
      <c r="K71" s="958"/>
      <c r="L71" s="958"/>
      <c r="M71" s="958"/>
      <c r="N71" s="958"/>
      <c r="O71" s="958"/>
      <c r="P71" s="959"/>
      <c r="Q71" s="960">
        <v>140</v>
      </c>
      <c r="R71" s="915"/>
      <c r="S71" s="915"/>
      <c r="T71" s="915"/>
      <c r="U71" s="915"/>
      <c r="V71" s="915">
        <v>137</v>
      </c>
      <c r="W71" s="915"/>
      <c r="X71" s="915"/>
      <c r="Y71" s="915"/>
      <c r="Z71" s="915"/>
      <c r="AA71" s="915">
        <v>3</v>
      </c>
      <c r="AB71" s="915"/>
      <c r="AC71" s="915"/>
      <c r="AD71" s="915"/>
      <c r="AE71" s="915"/>
      <c r="AF71" s="915">
        <v>3</v>
      </c>
      <c r="AG71" s="915"/>
      <c r="AH71" s="915"/>
      <c r="AI71" s="915"/>
      <c r="AJ71" s="915"/>
      <c r="AK71" s="915" t="s">
        <v>604</v>
      </c>
      <c r="AL71" s="915"/>
      <c r="AM71" s="915"/>
      <c r="AN71" s="915"/>
      <c r="AO71" s="915"/>
      <c r="AP71" s="915" t="s">
        <v>604</v>
      </c>
      <c r="AQ71" s="915"/>
      <c r="AR71" s="915"/>
      <c r="AS71" s="915"/>
      <c r="AT71" s="915"/>
      <c r="AU71" s="915" t="s">
        <v>604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602</v>
      </c>
      <c r="C72" s="958"/>
      <c r="D72" s="958"/>
      <c r="E72" s="958"/>
      <c r="F72" s="958"/>
      <c r="G72" s="958"/>
      <c r="H72" s="958"/>
      <c r="I72" s="958"/>
      <c r="J72" s="958"/>
      <c r="K72" s="958"/>
      <c r="L72" s="958"/>
      <c r="M72" s="958"/>
      <c r="N72" s="958"/>
      <c r="O72" s="958"/>
      <c r="P72" s="959"/>
      <c r="Q72" s="960">
        <v>279</v>
      </c>
      <c r="R72" s="915"/>
      <c r="S72" s="915"/>
      <c r="T72" s="915"/>
      <c r="U72" s="915"/>
      <c r="V72" s="915">
        <v>217</v>
      </c>
      <c r="W72" s="915"/>
      <c r="X72" s="915"/>
      <c r="Y72" s="915"/>
      <c r="Z72" s="915"/>
      <c r="AA72" s="915">
        <v>62</v>
      </c>
      <c r="AB72" s="915"/>
      <c r="AC72" s="915"/>
      <c r="AD72" s="915"/>
      <c r="AE72" s="915"/>
      <c r="AF72" s="915">
        <v>62</v>
      </c>
      <c r="AG72" s="915"/>
      <c r="AH72" s="915"/>
      <c r="AI72" s="915"/>
      <c r="AJ72" s="915"/>
      <c r="AK72" s="915">
        <v>25</v>
      </c>
      <c r="AL72" s="915"/>
      <c r="AM72" s="915"/>
      <c r="AN72" s="915"/>
      <c r="AO72" s="915"/>
      <c r="AP72" s="915" t="s">
        <v>604</v>
      </c>
      <c r="AQ72" s="915"/>
      <c r="AR72" s="915"/>
      <c r="AS72" s="915"/>
      <c r="AT72" s="915"/>
      <c r="AU72" s="915" t="s">
        <v>604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603</v>
      </c>
      <c r="C73" s="958"/>
      <c r="D73" s="958"/>
      <c r="E73" s="958"/>
      <c r="F73" s="958"/>
      <c r="G73" s="958"/>
      <c r="H73" s="958"/>
      <c r="I73" s="958"/>
      <c r="J73" s="958"/>
      <c r="K73" s="958"/>
      <c r="L73" s="958"/>
      <c r="M73" s="958"/>
      <c r="N73" s="958"/>
      <c r="O73" s="958"/>
      <c r="P73" s="959"/>
      <c r="Q73" s="960">
        <v>269094</v>
      </c>
      <c r="R73" s="915"/>
      <c r="S73" s="915"/>
      <c r="T73" s="915"/>
      <c r="U73" s="915"/>
      <c r="V73" s="915">
        <v>261949</v>
      </c>
      <c r="W73" s="915"/>
      <c r="X73" s="915"/>
      <c r="Y73" s="915"/>
      <c r="Z73" s="915"/>
      <c r="AA73" s="915">
        <v>7145</v>
      </c>
      <c r="AB73" s="915"/>
      <c r="AC73" s="915"/>
      <c r="AD73" s="915"/>
      <c r="AE73" s="915"/>
      <c r="AF73" s="915">
        <v>7145</v>
      </c>
      <c r="AG73" s="915"/>
      <c r="AH73" s="915"/>
      <c r="AI73" s="915"/>
      <c r="AJ73" s="915"/>
      <c r="AK73" s="915">
        <v>9718</v>
      </c>
      <c r="AL73" s="915"/>
      <c r="AM73" s="915"/>
      <c r="AN73" s="915"/>
      <c r="AO73" s="915"/>
      <c r="AP73" s="915" t="s">
        <v>604</v>
      </c>
      <c r="AQ73" s="915"/>
      <c r="AR73" s="915"/>
      <c r="AS73" s="915"/>
      <c r="AT73" s="915"/>
      <c r="AU73" s="915" t="s">
        <v>604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17882</v>
      </c>
      <c r="AG88" s="926"/>
      <c r="AH88" s="926"/>
      <c r="AI88" s="926"/>
      <c r="AJ88" s="926"/>
      <c r="AK88" s="923"/>
      <c r="AL88" s="923"/>
      <c r="AM88" s="923"/>
      <c r="AN88" s="923"/>
      <c r="AO88" s="923"/>
      <c r="AP88" s="926">
        <v>10080</v>
      </c>
      <c r="AQ88" s="926"/>
      <c r="AR88" s="926"/>
      <c r="AS88" s="926"/>
      <c r="AT88" s="926"/>
      <c r="AU88" s="926">
        <v>2225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749</v>
      </c>
      <c r="CS102" s="934"/>
      <c r="CT102" s="934"/>
      <c r="CU102" s="934"/>
      <c r="CV102" s="977"/>
      <c r="CW102" s="976">
        <v>19</v>
      </c>
      <c r="CX102" s="934"/>
      <c r="CY102" s="934"/>
      <c r="CZ102" s="934"/>
      <c r="DA102" s="977"/>
      <c r="DB102" s="976">
        <v>51</v>
      </c>
      <c r="DC102" s="934"/>
      <c r="DD102" s="934"/>
      <c r="DE102" s="934"/>
      <c r="DF102" s="977"/>
      <c r="DG102" s="976">
        <v>25</v>
      </c>
      <c r="DH102" s="934"/>
      <c r="DI102" s="934"/>
      <c r="DJ102" s="934"/>
      <c r="DK102" s="977"/>
      <c r="DL102" s="976" t="s">
        <v>610</v>
      </c>
      <c r="DM102" s="934"/>
      <c r="DN102" s="934"/>
      <c r="DO102" s="934"/>
      <c r="DP102" s="977"/>
      <c r="DQ102" s="976" t="s">
        <v>610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307</v>
      </c>
      <c r="AG109" s="979"/>
      <c r="AH109" s="979"/>
      <c r="AI109" s="979"/>
      <c r="AJ109" s="980"/>
      <c r="AK109" s="978" t="s">
        <v>306</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307</v>
      </c>
      <c r="BW109" s="979"/>
      <c r="BX109" s="979"/>
      <c r="BY109" s="979"/>
      <c r="BZ109" s="980"/>
      <c r="CA109" s="978" t="s">
        <v>306</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307</v>
      </c>
      <c r="DM109" s="979"/>
      <c r="DN109" s="979"/>
      <c r="DO109" s="979"/>
      <c r="DP109" s="980"/>
      <c r="DQ109" s="978" t="s">
        <v>306</v>
      </c>
      <c r="DR109" s="979"/>
      <c r="DS109" s="979"/>
      <c r="DT109" s="979"/>
      <c r="DU109" s="980"/>
      <c r="DV109" s="978" t="s">
        <v>438</v>
      </c>
      <c r="DW109" s="979"/>
      <c r="DX109" s="979"/>
      <c r="DY109" s="979"/>
      <c r="DZ109" s="981"/>
    </row>
    <row r="110" spans="1:131" s="247" customFormat="1" ht="26.25" customHeight="1" x14ac:dyDescent="0.15">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5930524</v>
      </c>
      <c r="AB110" s="986"/>
      <c r="AC110" s="986"/>
      <c r="AD110" s="986"/>
      <c r="AE110" s="987"/>
      <c r="AF110" s="988">
        <v>6555973</v>
      </c>
      <c r="AG110" s="986"/>
      <c r="AH110" s="986"/>
      <c r="AI110" s="986"/>
      <c r="AJ110" s="987"/>
      <c r="AK110" s="988">
        <v>7004894</v>
      </c>
      <c r="AL110" s="986"/>
      <c r="AM110" s="986"/>
      <c r="AN110" s="986"/>
      <c r="AO110" s="987"/>
      <c r="AP110" s="989">
        <v>21.3</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77220904</v>
      </c>
      <c r="BR110" s="1021"/>
      <c r="BS110" s="1021"/>
      <c r="BT110" s="1021"/>
      <c r="BU110" s="1021"/>
      <c r="BV110" s="1021">
        <v>77321666</v>
      </c>
      <c r="BW110" s="1021"/>
      <c r="BX110" s="1021"/>
      <c r="BY110" s="1021"/>
      <c r="BZ110" s="1021"/>
      <c r="CA110" s="1021">
        <v>80261966</v>
      </c>
      <c r="CB110" s="1021"/>
      <c r="CC110" s="1021"/>
      <c r="CD110" s="1021"/>
      <c r="CE110" s="1021"/>
      <c r="CF110" s="1035">
        <v>244</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444</v>
      </c>
      <c r="DH110" s="1021"/>
      <c r="DI110" s="1021"/>
      <c r="DJ110" s="1021"/>
      <c r="DK110" s="1021"/>
      <c r="DL110" s="1021" t="s">
        <v>444</v>
      </c>
      <c r="DM110" s="1021"/>
      <c r="DN110" s="1021"/>
      <c r="DO110" s="1021"/>
      <c r="DP110" s="1021"/>
      <c r="DQ110" s="1021" t="s">
        <v>444</v>
      </c>
      <c r="DR110" s="1021"/>
      <c r="DS110" s="1021"/>
      <c r="DT110" s="1021"/>
      <c r="DU110" s="1021"/>
      <c r="DV110" s="1022" t="s">
        <v>444</v>
      </c>
      <c r="DW110" s="1022"/>
      <c r="DX110" s="1022"/>
      <c r="DY110" s="1022"/>
      <c r="DZ110" s="1023"/>
    </row>
    <row r="111" spans="1:131" s="247"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138</v>
      </c>
      <c r="AB111" s="1028"/>
      <c r="AC111" s="1028"/>
      <c r="AD111" s="1028"/>
      <c r="AE111" s="1029"/>
      <c r="AF111" s="1030" t="s">
        <v>446</v>
      </c>
      <c r="AG111" s="1028"/>
      <c r="AH111" s="1028"/>
      <c r="AI111" s="1028"/>
      <c r="AJ111" s="1029"/>
      <c r="AK111" s="1030" t="s">
        <v>444</v>
      </c>
      <c r="AL111" s="1028"/>
      <c r="AM111" s="1028"/>
      <c r="AN111" s="1028"/>
      <c r="AO111" s="1029"/>
      <c r="AP111" s="1031" t="s">
        <v>444</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138</v>
      </c>
      <c r="BR111" s="1014"/>
      <c r="BS111" s="1014"/>
      <c r="BT111" s="1014"/>
      <c r="BU111" s="1014"/>
      <c r="BV111" s="1014" t="s">
        <v>448</v>
      </c>
      <c r="BW111" s="1014"/>
      <c r="BX111" s="1014"/>
      <c r="BY111" s="1014"/>
      <c r="BZ111" s="1014"/>
      <c r="CA111" s="1014" t="s">
        <v>444</v>
      </c>
      <c r="CB111" s="1014"/>
      <c r="CC111" s="1014"/>
      <c r="CD111" s="1014"/>
      <c r="CE111" s="1014"/>
      <c r="CF111" s="1008" t="s">
        <v>444</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444</v>
      </c>
      <c r="DH111" s="1014"/>
      <c r="DI111" s="1014"/>
      <c r="DJ111" s="1014"/>
      <c r="DK111" s="1014"/>
      <c r="DL111" s="1014" t="s">
        <v>444</v>
      </c>
      <c r="DM111" s="1014"/>
      <c r="DN111" s="1014"/>
      <c r="DO111" s="1014"/>
      <c r="DP111" s="1014"/>
      <c r="DQ111" s="1014" t="s">
        <v>138</v>
      </c>
      <c r="DR111" s="1014"/>
      <c r="DS111" s="1014"/>
      <c r="DT111" s="1014"/>
      <c r="DU111" s="1014"/>
      <c r="DV111" s="1015" t="s">
        <v>138</v>
      </c>
      <c r="DW111" s="1015"/>
      <c r="DX111" s="1015"/>
      <c r="DY111" s="1015"/>
      <c r="DZ111" s="1016"/>
    </row>
    <row r="112" spans="1:131" s="247" customFormat="1" ht="26.25" customHeight="1" x14ac:dyDescent="0.15">
      <c r="A112" s="1046" t="s">
        <v>450</v>
      </c>
      <c r="B112" s="1047"/>
      <c r="C112" s="1044" t="s">
        <v>451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444</v>
      </c>
      <c r="AB112" s="1053"/>
      <c r="AC112" s="1053"/>
      <c r="AD112" s="1053"/>
      <c r="AE112" s="1054"/>
      <c r="AF112" s="1055" t="s">
        <v>444</v>
      </c>
      <c r="AG112" s="1053"/>
      <c r="AH112" s="1053"/>
      <c r="AI112" s="1053"/>
      <c r="AJ112" s="1054"/>
      <c r="AK112" s="1055" t="s">
        <v>444</v>
      </c>
      <c r="AL112" s="1053"/>
      <c r="AM112" s="1053"/>
      <c r="AN112" s="1053"/>
      <c r="AO112" s="1054"/>
      <c r="AP112" s="1056" t="s">
        <v>452</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43038106</v>
      </c>
      <c r="BR112" s="1014"/>
      <c r="BS112" s="1014"/>
      <c r="BT112" s="1014"/>
      <c r="BU112" s="1014"/>
      <c r="BV112" s="1014">
        <v>37847603</v>
      </c>
      <c r="BW112" s="1014"/>
      <c r="BX112" s="1014"/>
      <c r="BY112" s="1014"/>
      <c r="BZ112" s="1014"/>
      <c r="CA112" s="1014">
        <v>37858226</v>
      </c>
      <c r="CB112" s="1014"/>
      <c r="CC112" s="1014"/>
      <c r="CD112" s="1014"/>
      <c r="CE112" s="1014"/>
      <c r="CF112" s="1008">
        <v>115.1</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138</v>
      </c>
      <c r="DH112" s="1014"/>
      <c r="DI112" s="1014"/>
      <c r="DJ112" s="1014"/>
      <c r="DK112" s="1014"/>
      <c r="DL112" s="1014" t="s">
        <v>138</v>
      </c>
      <c r="DM112" s="1014"/>
      <c r="DN112" s="1014"/>
      <c r="DO112" s="1014"/>
      <c r="DP112" s="1014"/>
      <c r="DQ112" s="1014" t="s">
        <v>444</v>
      </c>
      <c r="DR112" s="1014"/>
      <c r="DS112" s="1014"/>
      <c r="DT112" s="1014"/>
      <c r="DU112" s="1014"/>
      <c r="DV112" s="1015" t="s">
        <v>138</v>
      </c>
      <c r="DW112" s="1015"/>
      <c r="DX112" s="1015"/>
      <c r="DY112" s="1015"/>
      <c r="DZ112" s="1016"/>
    </row>
    <row r="113" spans="1:130" s="247" customFormat="1" ht="26.25" customHeight="1" x14ac:dyDescent="0.15">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3187437</v>
      </c>
      <c r="AB113" s="1028"/>
      <c r="AC113" s="1028"/>
      <c r="AD113" s="1028"/>
      <c r="AE113" s="1029"/>
      <c r="AF113" s="1030">
        <v>2832653</v>
      </c>
      <c r="AG113" s="1028"/>
      <c r="AH113" s="1028"/>
      <c r="AI113" s="1028"/>
      <c r="AJ113" s="1029"/>
      <c r="AK113" s="1030">
        <v>3314828</v>
      </c>
      <c r="AL113" s="1028"/>
      <c r="AM113" s="1028"/>
      <c r="AN113" s="1028"/>
      <c r="AO113" s="1029"/>
      <c r="AP113" s="1031">
        <v>10.1</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v>2664134</v>
      </c>
      <c r="BR113" s="1014"/>
      <c r="BS113" s="1014"/>
      <c r="BT113" s="1014"/>
      <c r="BU113" s="1014"/>
      <c r="BV113" s="1014">
        <v>2388623</v>
      </c>
      <c r="BW113" s="1014"/>
      <c r="BX113" s="1014"/>
      <c r="BY113" s="1014"/>
      <c r="BZ113" s="1014"/>
      <c r="CA113" s="1014">
        <v>2224540</v>
      </c>
      <c r="CB113" s="1014"/>
      <c r="CC113" s="1014"/>
      <c r="CD113" s="1014"/>
      <c r="CE113" s="1014"/>
      <c r="CF113" s="1008">
        <v>6.8</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138</v>
      </c>
      <c r="DH113" s="1053"/>
      <c r="DI113" s="1053"/>
      <c r="DJ113" s="1053"/>
      <c r="DK113" s="1054"/>
      <c r="DL113" s="1055" t="s">
        <v>138</v>
      </c>
      <c r="DM113" s="1053"/>
      <c r="DN113" s="1053"/>
      <c r="DO113" s="1053"/>
      <c r="DP113" s="1054"/>
      <c r="DQ113" s="1055" t="s">
        <v>448</v>
      </c>
      <c r="DR113" s="1053"/>
      <c r="DS113" s="1053"/>
      <c r="DT113" s="1053"/>
      <c r="DU113" s="1054"/>
      <c r="DV113" s="1056" t="s">
        <v>448</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516720</v>
      </c>
      <c r="AB114" s="1053"/>
      <c r="AC114" s="1053"/>
      <c r="AD114" s="1053"/>
      <c r="AE114" s="1054"/>
      <c r="AF114" s="1055">
        <v>453416</v>
      </c>
      <c r="AG114" s="1053"/>
      <c r="AH114" s="1053"/>
      <c r="AI114" s="1053"/>
      <c r="AJ114" s="1054"/>
      <c r="AK114" s="1055">
        <v>359083</v>
      </c>
      <c r="AL114" s="1053"/>
      <c r="AM114" s="1053"/>
      <c r="AN114" s="1053"/>
      <c r="AO114" s="1054"/>
      <c r="AP114" s="1056">
        <v>1.1000000000000001</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9527147</v>
      </c>
      <c r="BR114" s="1014"/>
      <c r="BS114" s="1014"/>
      <c r="BT114" s="1014"/>
      <c r="BU114" s="1014"/>
      <c r="BV114" s="1014">
        <v>9149426</v>
      </c>
      <c r="BW114" s="1014"/>
      <c r="BX114" s="1014"/>
      <c r="BY114" s="1014"/>
      <c r="BZ114" s="1014"/>
      <c r="CA114" s="1014">
        <v>9008564</v>
      </c>
      <c r="CB114" s="1014"/>
      <c r="CC114" s="1014"/>
      <c r="CD114" s="1014"/>
      <c r="CE114" s="1014"/>
      <c r="CF114" s="1008">
        <v>27.4</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138</v>
      </c>
      <c r="DM114" s="1053"/>
      <c r="DN114" s="1053"/>
      <c r="DO114" s="1053"/>
      <c r="DP114" s="1054"/>
      <c r="DQ114" s="1055" t="s">
        <v>452</v>
      </c>
      <c r="DR114" s="1053"/>
      <c r="DS114" s="1053"/>
      <c r="DT114" s="1053"/>
      <c r="DU114" s="1054"/>
      <c r="DV114" s="1056" t="s">
        <v>448</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970</v>
      </c>
      <c r="AB115" s="1028"/>
      <c r="AC115" s="1028"/>
      <c r="AD115" s="1028"/>
      <c r="AE115" s="1029"/>
      <c r="AF115" s="1030">
        <v>4879</v>
      </c>
      <c r="AG115" s="1028"/>
      <c r="AH115" s="1028"/>
      <c r="AI115" s="1028"/>
      <c r="AJ115" s="1029"/>
      <c r="AK115" s="1030">
        <v>13186</v>
      </c>
      <c r="AL115" s="1028"/>
      <c r="AM115" s="1028"/>
      <c r="AN115" s="1028"/>
      <c r="AO115" s="1029"/>
      <c r="AP115" s="1031">
        <v>0</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v>87263</v>
      </c>
      <c r="BR115" s="1014"/>
      <c r="BS115" s="1014"/>
      <c r="BT115" s="1014"/>
      <c r="BU115" s="1014"/>
      <c r="BV115" s="1014">
        <v>76701</v>
      </c>
      <c r="BW115" s="1014"/>
      <c r="BX115" s="1014"/>
      <c r="BY115" s="1014"/>
      <c r="BZ115" s="1014"/>
      <c r="CA115" s="1014">
        <v>45638</v>
      </c>
      <c r="CB115" s="1014"/>
      <c r="CC115" s="1014"/>
      <c r="CD115" s="1014"/>
      <c r="CE115" s="1014"/>
      <c r="CF115" s="1008">
        <v>0.1</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448</v>
      </c>
      <c r="DH115" s="1053"/>
      <c r="DI115" s="1053"/>
      <c r="DJ115" s="1053"/>
      <c r="DK115" s="1054"/>
      <c r="DL115" s="1055" t="s">
        <v>138</v>
      </c>
      <c r="DM115" s="1053"/>
      <c r="DN115" s="1053"/>
      <c r="DO115" s="1053"/>
      <c r="DP115" s="1054"/>
      <c r="DQ115" s="1055" t="s">
        <v>138</v>
      </c>
      <c r="DR115" s="1053"/>
      <c r="DS115" s="1053"/>
      <c r="DT115" s="1053"/>
      <c r="DU115" s="1054"/>
      <c r="DV115" s="1056" t="s">
        <v>444</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138</v>
      </c>
      <c r="AB116" s="1053"/>
      <c r="AC116" s="1053"/>
      <c r="AD116" s="1053"/>
      <c r="AE116" s="1054"/>
      <c r="AF116" s="1055" t="s">
        <v>448</v>
      </c>
      <c r="AG116" s="1053"/>
      <c r="AH116" s="1053"/>
      <c r="AI116" s="1053"/>
      <c r="AJ116" s="1054"/>
      <c r="AK116" s="1055" t="s">
        <v>138</v>
      </c>
      <c r="AL116" s="1053"/>
      <c r="AM116" s="1053"/>
      <c r="AN116" s="1053"/>
      <c r="AO116" s="1054"/>
      <c r="AP116" s="1056" t="s">
        <v>138</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138</v>
      </c>
      <c r="BR116" s="1014"/>
      <c r="BS116" s="1014"/>
      <c r="BT116" s="1014"/>
      <c r="BU116" s="1014"/>
      <c r="BV116" s="1014" t="s">
        <v>448</v>
      </c>
      <c r="BW116" s="1014"/>
      <c r="BX116" s="1014"/>
      <c r="BY116" s="1014"/>
      <c r="BZ116" s="1014"/>
      <c r="CA116" s="1014" t="s">
        <v>448</v>
      </c>
      <c r="CB116" s="1014"/>
      <c r="CC116" s="1014"/>
      <c r="CD116" s="1014"/>
      <c r="CE116" s="1014"/>
      <c r="CF116" s="1008" t="s">
        <v>138</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448</v>
      </c>
      <c r="DH116" s="1053"/>
      <c r="DI116" s="1053"/>
      <c r="DJ116" s="1053"/>
      <c r="DK116" s="1054"/>
      <c r="DL116" s="1055" t="s">
        <v>444</v>
      </c>
      <c r="DM116" s="1053"/>
      <c r="DN116" s="1053"/>
      <c r="DO116" s="1053"/>
      <c r="DP116" s="1054"/>
      <c r="DQ116" s="1055" t="s">
        <v>444</v>
      </c>
      <c r="DR116" s="1053"/>
      <c r="DS116" s="1053"/>
      <c r="DT116" s="1053"/>
      <c r="DU116" s="1054"/>
      <c r="DV116" s="1056" t="s">
        <v>452</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9635651</v>
      </c>
      <c r="AB117" s="1071"/>
      <c r="AC117" s="1071"/>
      <c r="AD117" s="1071"/>
      <c r="AE117" s="1072"/>
      <c r="AF117" s="1073">
        <v>9846921</v>
      </c>
      <c r="AG117" s="1071"/>
      <c r="AH117" s="1071"/>
      <c r="AI117" s="1071"/>
      <c r="AJ117" s="1072"/>
      <c r="AK117" s="1073">
        <v>10691991</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452</v>
      </c>
      <c r="BR117" s="1014"/>
      <c r="BS117" s="1014"/>
      <c r="BT117" s="1014"/>
      <c r="BU117" s="1014"/>
      <c r="BV117" s="1014" t="s">
        <v>444</v>
      </c>
      <c r="BW117" s="1014"/>
      <c r="BX117" s="1014"/>
      <c r="BY117" s="1014"/>
      <c r="BZ117" s="1014"/>
      <c r="CA117" s="1014" t="s">
        <v>452</v>
      </c>
      <c r="CB117" s="1014"/>
      <c r="CC117" s="1014"/>
      <c r="CD117" s="1014"/>
      <c r="CE117" s="1014"/>
      <c r="CF117" s="1008" t="s">
        <v>469</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444</v>
      </c>
      <c r="DH117" s="1053"/>
      <c r="DI117" s="1053"/>
      <c r="DJ117" s="1053"/>
      <c r="DK117" s="1054"/>
      <c r="DL117" s="1055" t="s">
        <v>138</v>
      </c>
      <c r="DM117" s="1053"/>
      <c r="DN117" s="1053"/>
      <c r="DO117" s="1053"/>
      <c r="DP117" s="1054"/>
      <c r="DQ117" s="1055" t="s">
        <v>444</v>
      </c>
      <c r="DR117" s="1053"/>
      <c r="DS117" s="1053"/>
      <c r="DT117" s="1053"/>
      <c r="DU117" s="1054"/>
      <c r="DV117" s="1056" t="s">
        <v>444</v>
      </c>
      <c r="DW117" s="1057"/>
      <c r="DX117" s="1057"/>
      <c r="DY117" s="1057"/>
      <c r="DZ117" s="1058"/>
    </row>
    <row r="118" spans="1:130" s="247" customFormat="1" ht="26.25" customHeight="1" x14ac:dyDescent="0.15">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307</v>
      </c>
      <c r="AG118" s="979"/>
      <c r="AH118" s="979"/>
      <c r="AI118" s="979"/>
      <c r="AJ118" s="980"/>
      <c r="AK118" s="978" t="s">
        <v>306</v>
      </c>
      <c r="AL118" s="979"/>
      <c r="AM118" s="979"/>
      <c r="AN118" s="979"/>
      <c r="AO118" s="980"/>
      <c r="AP118" s="1065" t="s">
        <v>438</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138</v>
      </c>
      <c r="BR118" s="1092"/>
      <c r="BS118" s="1092"/>
      <c r="BT118" s="1092"/>
      <c r="BU118" s="1092"/>
      <c r="BV118" s="1092" t="s">
        <v>138</v>
      </c>
      <c r="BW118" s="1092"/>
      <c r="BX118" s="1092"/>
      <c r="BY118" s="1092"/>
      <c r="BZ118" s="1092"/>
      <c r="CA118" s="1092" t="s">
        <v>138</v>
      </c>
      <c r="CB118" s="1092"/>
      <c r="CC118" s="1092"/>
      <c r="CD118" s="1092"/>
      <c r="CE118" s="1092"/>
      <c r="CF118" s="1008" t="s">
        <v>138</v>
      </c>
      <c r="CG118" s="1009"/>
      <c r="CH118" s="1009"/>
      <c r="CI118" s="1009"/>
      <c r="CJ118" s="1009"/>
      <c r="CK118" s="1039"/>
      <c r="CL118" s="1040"/>
      <c r="CM118" s="1010" t="s">
        <v>472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469</v>
      </c>
      <c r="DH118" s="1053"/>
      <c r="DI118" s="1053"/>
      <c r="DJ118" s="1053"/>
      <c r="DK118" s="1054"/>
      <c r="DL118" s="1055" t="s">
        <v>444</v>
      </c>
      <c r="DM118" s="1053"/>
      <c r="DN118" s="1053"/>
      <c r="DO118" s="1053"/>
      <c r="DP118" s="1054"/>
      <c r="DQ118" s="1055" t="s">
        <v>138</v>
      </c>
      <c r="DR118" s="1053"/>
      <c r="DS118" s="1053"/>
      <c r="DT118" s="1053"/>
      <c r="DU118" s="1054"/>
      <c r="DV118" s="1056" t="s">
        <v>469</v>
      </c>
      <c r="DW118" s="1057"/>
      <c r="DX118" s="1057"/>
      <c r="DY118" s="1057"/>
      <c r="DZ118" s="1058"/>
    </row>
    <row r="119" spans="1:130" s="247" customFormat="1" ht="26.25" customHeight="1" x14ac:dyDescent="0.15">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469</v>
      </c>
      <c r="AB119" s="986"/>
      <c r="AC119" s="986"/>
      <c r="AD119" s="986"/>
      <c r="AE119" s="987"/>
      <c r="AF119" s="988" t="s">
        <v>138</v>
      </c>
      <c r="AG119" s="986"/>
      <c r="AH119" s="986"/>
      <c r="AI119" s="986"/>
      <c r="AJ119" s="987"/>
      <c r="AK119" s="988" t="s">
        <v>138</v>
      </c>
      <c r="AL119" s="986"/>
      <c r="AM119" s="986"/>
      <c r="AN119" s="986"/>
      <c r="AO119" s="987"/>
      <c r="AP119" s="989" t="s">
        <v>138</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473</v>
      </c>
      <c r="BP119" s="1100"/>
      <c r="BQ119" s="1091">
        <v>132537554</v>
      </c>
      <c r="BR119" s="1092"/>
      <c r="BS119" s="1092"/>
      <c r="BT119" s="1092"/>
      <c r="BU119" s="1092"/>
      <c r="BV119" s="1092">
        <v>126784019</v>
      </c>
      <c r="BW119" s="1092"/>
      <c r="BX119" s="1092"/>
      <c r="BY119" s="1092"/>
      <c r="BZ119" s="1092"/>
      <c r="CA119" s="1092">
        <v>129398934</v>
      </c>
      <c r="CB119" s="1092"/>
      <c r="CC119" s="1092"/>
      <c r="CD119" s="1092"/>
      <c r="CE119" s="1092"/>
      <c r="CF119" s="1093"/>
      <c r="CG119" s="1094"/>
      <c r="CH119" s="1094"/>
      <c r="CI119" s="1094"/>
      <c r="CJ119" s="1095"/>
      <c r="CK119" s="1041"/>
      <c r="CL119" s="1042"/>
      <c r="CM119" s="1096" t="s">
        <v>474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138</v>
      </c>
      <c r="DH119" s="1078"/>
      <c r="DI119" s="1078"/>
      <c r="DJ119" s="1078"/>
      <c r="DK119" s="1079"/>
      <c r="DL119" s="1077" t="s">
        <v>469</v>
      </c>
      <c r="DM119" s="1078"/>
      <c r="DN119" s="1078"/>
      <c r="DO119" s="1078"/>
      <c r="DP119" s="1079"/>
      <c r="DQ119" s="1077" t="s">
        <v>444</v>
      </c>
      <c r="DR119" s="1078"/>
      <c r="DS119" s="1078"/>
      <c r="DT119" s="1078"/>
      <c r="DU119" s="1079"/>
      <c r="DV119" s="1080" t="s">
        <v>469</v>
      </c>
      <c r="DW119" s="1081"/>
      <c r="DX119" s="1081"/>
      <c r="DY119" s="1081"/>
      <c r="DZ119" s="1082"/>
    </row>
    <row r="120" spans="1:130" s="247" customFormat="1" ht="26.25" customHeight="1" x14ac:dyDescent="0.15">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444</v>
      </c>
      <c r="AB120" s="1053"/>
      <c r="AC120" s="1053"/>
      <c r="AD120" s="1053"/>
      <c r="AE120" s="1054"/>
      <c r="AF120" s="1055" t="s">
        <v>444</v>
      </c>
      <c r="AG120" s="1053"/>
      <c r="AH120" s="1053"/>
      <c r="AI120" s="1053"/>
      <c r="AJ120" s="1054"/>
      <c r="AK120" s="1055" t="s">
        <v>444</v>
      </c>
      <c r="AL120" s="1053"/>
      <c r="AM120" s="1053"/>
      <c r="AN120" s="1053"/>
      <c r="AO120" s="1054"/>
      <c r="AP120" s="1056" t="s">
        <v>469</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35862245</v>
      </c>
      <c r="BR120" s="1021"/>
      <c r="BS120" s="1021"/>
      <c r="BT120" s="1021"/>
      <c r="BU120" s="1021"/>
      <c r="BV120" s="1021">
        <v>39447018</v>
      </c>
      <c r="BW120" s="1021"/>
      <c r="BX120" s="1021"/>
      <c r="BY120" s="1021"/>
      <c r="BZ120" s="1021"/>
      <c r="CA120" s="1021">
        <v>45748839</v>
      </c>
      <c r="CB120" s="1021"/>
      <c r="CC120" s="1021"/>
      <c r="CD120" s="1021"/>
      <c r="CE120" s="1021"/>
      <c r="CF120" s="1035">
        <v>139.1</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35028144</v>
      </c>
      <c r="DH120" s="1021"/>
      <c r="DI120" s="1021"/>
      <c r="DJ120" s="1021"/>
      <c r="DK120" s="1021"/>
      <c r="DL120" s="1021">
        <v>32060051</v>
      </c>
      <c r="DM120" s="1021"/>
      <c r="DN120" s="1021"/>
      <c r="DO120" s="1021"/>
      <c r="DP120" s="1021"/>
      <c r="DQ120" s="1021">
        <v>32348664</v>
      </c>
      <c r="DR120" s="1021"/>
      <c r="DS120" s="1021"/>
      <c r="DT120" s="1021"/>
      <c r="DU120" s="1021"/>
      <c r="DV120" s="1022">
        <v>98.3</v>
      </c>
      <c r="DW120" s="1022"/>
      <c r="DX120" s="1022"/>
      <c r="DY120" s="1022"/>
      <c r="DZ120" s="1023"/>
    </row>
    <row r="121" spans="1:130" s="247" customFormat="1" ht="26.25" customHeight="1" x14ac:dyDescent="0.15">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469</v>
      </c>
      <c r="AB121" s="1053"/>
      <c r="AC121" s="1053"/>
      <c r="AD121" s="1053"/>
      <c r="AE121" s="1054"/>
      <c r="AF121" s="1055" t="s">
        <v>444</v>
      </c>
      <c r="AG121" s="1053"/>
      <c r="AH121" s="1053"/>
      <c r="AI121" s="1053"/>
      <c r="AJ121" s="1054"/>
      <c r="AK121" s="1055" t="s">
        <v>444</v>
      </c>
      <c r="AL121" s="1053"/>
      <c r="AM121" s="1053"/>
      <c r="AN121" s="1053"/>
      <c r="AO121" s="1054"/>
      <c r="AP121" s="1056" t="s">
        <v>469</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24257267</v>
      </c>
      <c r="BR121" s="1014"/>
      <c r="BS121" s="1014"/>
      <c r="BT121" s="1014"/>
      <c r="BU121" s="1014"/>
      <c r="BV121" s="1014">
        <v>23439270</v>
      </c>
      <c r="BW121" s="1014"/>
      <c r="BX121" s="1014"/>
      <c r="BY121" s="1014"/>
      <c r="BZ121" s="1014"/>
      <c r="CA121" s="1014">
        <v>21866229</v>
      </c>
      <c r="CB121" s="1014"/>
      <c r="CC121" s="1014"/>
      <c r="CD121" s="1014"/>
      <c r="CE121" s="1014"/>
      <c r="CF121" s="1008">
        <v>66.5</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v>3659196</v>
      </c>
      <c r="DH121" s="1014"/>
      <c r="DI121" s="1014"/>
      <c r="DJ121" s="1014"/>
      <c r="DK121" s="1014"/>
      <c r="DL121" s="1014">
        <v>2761137</v>
      </c>
      <c r="DM121" s="1014"/>
      <c r="DN121" s="1014"/>
      <c r="DO121" s="1014"/>
      <c r="DP121" s="1014"/>
      <c r="DQ121" s="1014">
        <v>2598565</v>
      </c>
      <c r="DR121" s="1014"/>
      <c r="DS121" s="1014"/>
      <c r="DT121" s="1014"/>
      <c r="DU121" s="1014"/>
      <c r="DV121" s="1015">
        <v>7.9</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444</v>
      </c>
      <c r="AB122" s="1053"/>
      <c r="AC122" s="1053"/>
      <c r="AD122" s="1053"/>
      <c r="AE122" s="1054"/>
      <c r="AF122" s="1055" t="s">
        <v>138</v>
      </c>
      <c r="AG122" s="1053"/>
      <c r="AH122" s="1053"/>
      <c r="AI122" s="1053"/>
      <c r="AJ122" s="1054"/>
      <c r="AK122" s="1055" t="s">
        <v>469</v>
      </c>
      <c r="AL122" s="1053"/>
      <c r="AM122" s="1053"/>
      <c r="AN122" s="1053"/>
      <c r="AO122" s="1054"/>
      <c r="AP122" s="1056" t="s">
        <v>444</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70040905</v>
      </c>
      <c r="BR122" s="1092"/>
      <c r="BS122" s="1092"/>
      <c r="BT122" s="1092"/>
      <c r="BU122" s="1092"/>
      <c r="BV122" s="1092">
        <v>70081925</v>
      </c>
      <c r="BW122" s="1092"/>
      <c r="BX122" s="1092"/>
      <c r="BY122" s="1092"/>
      <c r="BZ122" s="1092"/>
      <c r="CA122" s="1092">
        <v>72069740</v>
      </c>
      <c r="CB122" s="1092"/>
      <c r="CC122" s="1092"/>
      <c r="CD122" s="1092"/>
      <c r="CE122" s="1092"/>
      <c r="CF122" s="1112">
        <v>219.1</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v>2501999</v>
      </c>
      <c r="DH122" s="1014"/>
      <c r="DI122" s="1014"/>
      <c r="DJ122" s="1014"/>
      <c r="DK122" s="1014"/>
      <c r="DL122" s="1014">
        <v>2456788</v>
      </c>
      <c r="DM122" s="1014"/>
      <c r="DN122" s="1014"/>
      <c r="DO122" s="1014"/>
      <c r="DP122" s="1014"/>
      <c r="DQ122" s="1014">
        <v>2408526</v>
      </c>
      <c r="DR122" s="1014"/>
      <c r="DS122" s="1014"/>
      <c r="DT122" s="1014"/>
      <c r="DU122" s="1014"/>
      <c r="DV122" s="1015">
        <v>7.3</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138</v>
      </c>
      <c r="AB123" s="1053"/>
      <c r="AC123" s="1053"/>
      <c r="AD123" s="1053"/>
      <c r="AE123" s="1054"/>
      <c r="AF123" s="1055" t="s">
        <v>138</v>
      </c>
      <c r="AG123" s="1053"/>
      <c r="AH123" s="1053"/>
      <c r="AI123" s="1053"/>
      <c r="AJ123" s="1054"/>
      <c r="AK123" s="1055" t="s">
        <v>444</v>
      </c>
      <c r="AL123" s="1053"/>
      <c r="AM123" s="1053"/>
      <c r="AN123" s="1053"/>
      <c r="AO123" s="1054"/>
      <c r="AP123" s="1056" t="s">
        <v>444</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483</v>
      </c>
      <c r="BP123" s="1100"/>
      <c r="BQ123" s="1159">
        <v>130160417</v>
      </c>
      <c r="BR123" s="1160"/>
      <c r="BS123" s="1160"/>
      <c r="BT123" s="1160"/>
      <c r="BU123" s="1160"/>
      <c r="BV123" s="1160">
        <v>132968213</v>
      </c>
      <c r="BW123" s="1160"/>
      <c r="BX123" s="1160"/>
      <c r="BY123" s="1160"/>
      <c r="BZ123" s="1160"/>
      <c r="CA123" s="1160">
        <v>139684808</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v>377041</v>
      </c>
      <c r="DH123" s="1053"/>
      <c r="DI123" s="1053"/>
      <c r="DJ123" s="1053"/>
      <c r="DK123" s="1054"/>
      <c r="DL123" s="1055">
        <v>333215</v>
      </c>
      <c r="DM123" s="1053"/>
      <c r="DN123" s="1053"/>
      <c r="DO123" s="1053"/>
      <c r="DP123" s="1054"/>
      <c r="DQ123" s="1055">
        <v>272257</v>
      </c>
      <c r="DR123" s="1053"/>
      <c r="DS123" s="1053"/>
      <c r="DT123" s="1053"/>
      <c r="DU123" s="1054"/>
      <c r="DV123" s="1056">
        <v>0.8</v>
      </c>
      <c r="DW123" s="1057"/>
      <c r="DX123" s="1057"/>
      <c r="DY123" s="1057"/>
      <c r="DZ123" s="1058"/>
    </row>
    <row r="124" spans="1:130" s="247" customFormat="1" ht="26.25" customHeight="1" thickBot="1" x14ac:dyDescent="0.2">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444</v>
      </c>
      <c r="AB124" s="1053"/>
      <c r="AC124" s="1053"/>
      <c r="AD124" s="1053"/>
      <c r="AE124" s="1054"/>
      <c r="AF124" s="1055" t="s">
        <v>444</v>
      </c>
      <c r="AG124" s="1053"/>
      <c r="AH124" s="1053"/>
      <c r="AI124" s="1053"/>
      <c r="AJ124" s="1054"/>
      <c r="AK124" s="1055" t="s">
        <v>444</v>
      </c>
      <c r="AL124" s="1053"/>
      <c r="AM124" s="1053"/>
      <c r="AN124" s="1053"/>
      <c r="AO124" s="1054"/>
      <c r="AP124" s="1056" t="s">
        <v>138</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7.1</v>
      </c>
      <c r="BR124" s="1122"/>
      <c r="BS124" s="1122"/>
      <c r="BT124" s="1122"/>
      <c r="BU124" s="1122"/>
      <c r="BV124" s="1122" t="s">
        <v>444</v>
      </c>
      <c r="BW124" s="1122"/>
      <c r="BX124" s="1122"/>
      <c r="BY124" s="1122"/>
      <c r="BZ124" s="1122"/>
      <c r="CA124" s="1122" t="s">
        <v>444</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1471726</v>
      </c>
      <c r="DH124" s="1078"/>
      <c r="DI124" s="1078"/>
      <c r="DJ124" s="1078"/>
      <c r="DK124" s="1079"/>
      <c r="DL124" s="1077">
        <v>236412</v>
      </c>
      <c r="DM124" s="1078"/>
      <c r="DN124" s="1078"/>
      <c r="DO124" s="1078"/>
      <c r="DP124" s="1079"/>
      <c r="DQ124" s="1077">
        <v>230214</v>
      </c>
      <c r="DR124" s="1078"/>
      <c r="DS124" s="1078"/>
      <c r="DT124" s="1078"/>
      <c r="DU124" s="1079"/>
      <c r="DV124" s="1080">
        <v>0.7</v>
      </c>
      <c r="DW124" s="1081"/>
      <c r="DX124" s="1081"/>
      <c r="DY124" s="1081"/>
      <c r="DZ124" s="1082"/>
    </row>
    <row r="125" spans="1:130" s="247" customFormat="1" ht="26.25" customHeight="1" x14ac:dyDescent="0.15">
      <c r="A125" s="1153"/>
      <c r="B125" s="1040"/>
      <c r="C125" s="1010" t="s">
        <v>472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487</v>
      </c>
      <c r="AB125" s="1053"/>
      <c r="AC125" s="1053"/>
      <c r="AD125" s="1053"/>
      <c r="AE125" s="1054"/>
      <c r="AF125" s="1055" t="s">
        <v>487</v>
      </c>
      <c r="AG125" s="1053"/>
      <c r="AH125" s="1053"/>
      <c r="AI125" s="1053"/>
      <c r="AJ125" s="1054"/>
      <c r="AK125" s="1055" t="s">
        <v>469</v>
      </c>
      <c r="AL125" s="1053"/>
      <c r="AM125" s="1053"/>
      <c r="AN125" s="1053"/>
      <c r="AO125" s="1054"/>
      <c r="AP125" s="1056" t="s">
        <v>138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487</v>
      </c>
      <c r="DH125" s="1021"/>
      <c r="DI125" s="1021"/>
      <c r="DJ125" s="1021"/>
      <c r="DK125" s="1021"/>
      <c r="DL125" s="1021" t="s">
        <v>469</v>
      </c>
      <c r="DM125" s="1021"/>
      <c r="DN125" s="1021"/>
      <c r="DO125" s="1021"/>
      <c r="DP125" s="1021"/>
      <c r="DQ125" s="1021" t="s">
        <v>487</v>
      </c>
      <c r="DR125" s="1021"/>
      <c r="DS125" s="1021"/>
      <c r="DT125" s="1021"/>
      <c r="DU125" s="1021"/>
      <c r="DV125" s="1022" t="s">
        <v>138</v>
      </c>
      <c r="DW125" s="1022"/>
      <c r="DX125" s="1022"/>
      <c r="DY125" s="1022"/>
      <c r="DZ125" s="1023"/>
    </row>
    <row r="126" spans="1:130" s="247" customFormat="1" ht="26.25" customHeight="1" thickBot="1" x14ac:dyDescent="0.2">
      <c r="A126" s="1153"/>
      <c r="B126" s="1040"/>
      <c r="C126" s="1010" t="s">
        <v>474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138</v>
      </c>
      <c r="AB126" s="1053"/>
      <c r="AC126" s="1053"/>
      <c r="AD126" s="1053"/>
      <c r="AE126" s="1054"/>
      <c r="AF126" s="1055" t="s">
        <v>138</v>
      </c>
      <c r="AG126" s="1053"/>
      <c r="AH126" s="1053"/>
      <c r="AI126" s="1053"/>
      <c r="AJ126" s="1054"/>
      <c r="AK126" s="1055" t="s">
        <v>487</v>
      </c>
      <c r="AL126" s="1053"/>
      <c r="AM126" s="1053"/>
      <c r="AN126" s="1053"/>
      <c r="AO126" s="1054"/>
      <c r="AP126" s="1056" t="s">
        <v>469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138</v>
      </c>
      <c r="DH126" s="1014"/>
      <c r="DI126" s="1014"/>
      <c r="DJ126" s="1014"/>
      <c r="DK126" s="1014"/>
      <c r="DL126" s="1014" t="s">
        <v>469</v>
      </c>
      <c r="DM126" s="1014"/>
      <c r="DN126" s="1014"/>
      <c r="DO126" s="1014"/>
      <c r="DP126" s="1014"/>
      <c r="DQ126" s="1014" t="s">
        <v>138</v>
      </c>
      <c r="DR126" s="1014"/>
      <c r="DS126" s="1014"/>
      <c r="DT126" s="1014"/>
      <c r="DU126" s="1014"/>
      <c r="DV126" s="1015" t="s">
        <v>138</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970</v>
      </c>
      <c r="AB127" s="1053"/>
      <c r="AC127" s="1053"/>
      <c r="AD127" s="1053"/>
      <c r="AE127" s="1054"/>
      <c r="AF127" s="1055">
        <v>4879</v>
      </c>
      <c r="AG127" s="1053"/>
      <c r="AH127" s="1053"/>
      <c r="AI127" s="1053"/>
      <c r="AJ127" s="1054"/>
      <c r="AK127" s="1055">
        <v>13186</v>
      </c>
      <c r="AL127" s="1053"/>
      <c r="AM127" s="1053"/>
      <c r="AN127" s="1053"/>
      <c r="AO127" s="1054"/>
      <c r="AP127" s="1056">
        <v>0</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138</v>
      </c>
      <c r="DH127" s="1014"/>
      <c r="DI127" s="1014"/>
      <c r="DJ127" s="1014"/>
      <c r="DK127" s="1014"/>
      <c r="DL127" s="1014" t="s">
        <v>469</v>
      </c>
      <c r="DM127" s="1014"/>
      <c r="DN127" s="1014"/>
      <c r="DO127" s="1014"/>
      <c r="DP127" s="1014"/>
      <c r="DQ127" s="1014" t="s">
        <v>138</v>
      </c>
      <c r="DR127" s="1014"/>
      <c r="DS127" s="1014"/>
      <c r="DT127" s="1014"/>
      <c r="DU127" s="1014"/>
      <c r="DV127" s="1015" t="s">
        <v>138</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644166</v>
      </c>
      <c r="AB128" s="1142"/>
      <c r="AC128" s="1142"/>
      <c r="AD128" s="1142"/>
      <c r="AE128" s="1143"/>
      <c r="AF128" s="1144">
        <v>675719</v>
      </c>
      <c r="AG128" s="1142"/>
      <c r="AH128" s="1142"/>
      <c r="AI128" s="1142"/>
      <c r="AJ128" s="1143"/>
      <c r="AK128" s="1144">
        <v>570746</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138</v>
      </c>
      <c r="BG128" s="1149"/>
      <c r="BH128" s="1149"/>
      <c r="BI128" s="1149"/>
      <c r="BJ128" s="1149"/>
      <c r="BK128" s="1149"/>
      <c r="BL128" s="1150"/>
      <c r="BM128" s="1148">
        <v>11.47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v>87263</v>
      </c>
      <c r="DH128" s="1134"/>
      <c r="DI128" s="1134"/>
      <c r="DJ128" s="1134"/>
      <c r="DK128" s="1134"/>
      <c r="DL128" s="1134">
        <v>76701</v>
      </c>
      <c r="DM128" s="1134"/>
      <c r="DN128" s="1134"/>
      <c r="DO128" s="1134"/>
      <c r="DP128" s="1134"/>
      <c r="DQ128" s="1134">
        <v>45638</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39387066</v>
      </c>
      <c r="AB129" s="1053"/>
      <c r="AC129" s="1053"/>
      <c r="AD129" s="1053"/>
      <c r="AE129" s="1054"/>
      <c r="AF129" s="1055">
        <v>39321082</v>
      </c>
      <c r="AG129" s="1053"/>
      <c r="AH129" s="1053"/>
      <c r="AI129" s="1053"/>
      <c r="AJ129" s="1054"/>
      <c r="AK129" s="1055">
        <v>39624080</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138</v>
      </c>
      <c r="BG129" s="1163"/>
      <c r="BH129" s="1163"/>
      <c r="BI129" s="1163"/>
      <c r="BJ129" s="1163"/>
      <c r="BK129" s="1163"/>
      <c r="BL129" s="1164"/>
      <c r="BM129" s="1162">
        <v>16.47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6193675</v>
      </c>
      <c r="AB130" s="1053"/>
      <c r="AC130" s="1053"/>
      <c r="AD130" s="1053"/>
      <c r="AE130" s="1054"/>
      <c r="AF130" s="1055">
        <v>6125165</v>
      </c>
      <c r="AG130" s="1053"/>
      <c r="AH130" s="1053"/>
      <c r="AI130" s="1053"/>
      <c r="AJ130" s="1054"/>
      <c r="AK130" s="1055">
        <v>6730595</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9.3000000000000007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33193391</v>
      </c>
      <c r="AB131" s="1078"/>
      <c r="AC131" s="1078"/>
      <c r="AD131" s="1078"/>
      <c r="AE131" s="1079"/>
      <c r="AF131" s="1077">
        <v>33195917</v>
      </c>
      <c r="AG131" s="1078"/>
      <c r="AH131" s="1078"/>
      <c r="AI131" s="1078"/>
      <c r="AJ131" s="1079"/>
      <c r="AK131" s="1077">
        <v>32893485</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138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8.4288164470000009</v>
      </c>
      <c r="AB132" s="1194"/>
      <c r="AC132" s="1194"/>
      <c r="AD132" s="1194"/>
      <c r="AE132" s="1195"/>
      <c r="AF132" s="1196">
        <v>9.1759387159999992</v>
      </c>
      <c r="AG132" s="1194"/>
      <c r="AH132" s="1194"/>
      <c r="AI132" s="1194"/>
      <c r="AJ132" s="1195"/>
      <c r="AK132" s="1196">
        <v>10.307968280000001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10.3</v>
      </c>
      <c r="AB133" s="1177"/>
      <c r="AC133" s="1177"/>
      <c r="AD133" s="1177"/>
      <c r="AE133" s="1178"/>
      <c r="AF133" s="1176">
        <v>9.5</v>
      </c>
      <c r="AG133" s="1177"/>
      <c r="AH133" s="1177"/>
      <c r="AI133" s="1177"/>
      <c r="AJ133" s="1178"/>
      <c r="AK133" s="1176">
        <v>9.3000000000000007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5EVNxZYW3tLCirkxed5A1c1Fqa6OahAaUqS05l8phgOILa9sRdXxjQfi3uy/eD8jMqlKL5pz78L8W/IjVcq8w==" saltValue="5sIAVud5tjWFpmJSdYzr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yhI8XzkHFeS204xWThaaH8z5L0hm2iXzLJr5jbK2+pJOZ5PzjHMQrq6Aft1dK8Au8aiYC+1HUbDIa84pArVpA==" saltValue="PE8Zh/w81KrHOzkj1I86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5d6gHPH/fuGYr1rswh0A5PIGIAnGA4wIxCzsQFS5GwVFSdQKFV15ZmnOHi5fTAqkNLzD9LWTi/Ss6I33/xHmg==" saltValue="oB5oc9qdNdKtBYTtmcU+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11595865</v>
      </c>
      <c r="AP9" s="313">
        <v>81296</v>
      </c>
      <c r="AQ9" s="314">
        <v>56673</v>
      </c>
      <c r="AR9" s="315">
        <v>43.4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792228</v>
      </c>
      <c r="AP10" s="316">
        <v>5554</v>
      </c>
      <c r="AQ10" s="317">
        <v>5368</v>
      </c>
      <c r="AR10" s="318">
        <v>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2078891</v>
      </c>
      <c r="AP11" s="316">
        <v>14575</v>
      </c>
      <c r="AQ11" s="317">
        <v>4535</v>
      </c>
      <c r="AR11" s="318">
        <v>221.4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v>652910</v>
      </c>
      <c r="AP12" s="316">
        <v>4577</v>
      </c>
      <c r="AQ12" s="317">
        <v>1729</v>
      </c>
      <c r="AR12" s="318">
        <v>164.7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524</v>
      </c>
      <c r="AP13" s="316" t="s">
        <v>524</v>
      </c>
      <c r="AQ13" s="317">
        <v>17</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555748</v>
      </c>
      <c r="AP14" s="316">
        <v>3896</v>
      </c>
      <c r="AQ14" s="317">
        <v>2055</v>
      </c>
      <c r="AR14" s="318">
        <v>89.6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1288764</v>
      </c>
      <c r="AP15" s="316">
        <v>9035</v>
      </c>
      <c r="AQ15" s="317">
        <v>1911</v>
      </c>
      <c r="AR15" s="318">
        <v>372.8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-900493</v>
      </c>
      <c r="AP16" s="316">
        <v>-6313</v>
      </c>
      <c r="AQ16" s="317">
        <v>-4501</v>
      </c>
      <c r="AR16" s="318">
        <v>40.299999999999997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16063913</v>
      </c>
      <c r="AP17" s="316">
        <v>112620</v>
      </c>
      <c r="AQ17" s="317">
        <v>67788</v>
      </c>
      <c r="AR17" s="318">
        <v>66.099999999999994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10.31</v>
      </c>
      <c r="AP21" s="329">
        <v>6.66</v>
      </c>
      <c r="AQ21" s="330">
        <v>3.65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97.4</v>
      </c>
      <c r="AP22" s="334">
        <v>99.7</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7004894</v>
      </c>
      <c r="AP32" s="343">
        <v>49110</v>
      </c>
      <c r="AQ32" s="344">
        <v>35263</v>
      </c>
      <c r="AR32" s="345">
        <v>39.299999999999997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524</v>
      </c>
      <c r="AP34" s="343" t="s">
        <v>524</v>
      </c>
      <c r="AQ34" s="344">
        <v>10</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3314828</v>
      </c>
      <c r="AP35" s="343">
        <v>23239</v>
      </c>
      <c r="AQ35" s="344">
        <v>11974</v>
      </c>
      <c r="AR35" s="345">
        <v>94.1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359083</v>
      </c>
      <c r="AP36" s="343">
        <v>2517</v>
      </c>
      <c r="AQ36" s="344">
        <v>1702</v>
      </c>
      <c r="AR36" s="345">
        <v>47.9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13186</v>
      </c>
      <c r="AP37" s="343">
        <v>92</v>
      </c>
      <c r="AQ37" s="344">
        <v>411</v>
      </c>
      <c r="AR37" s="345">
        <v>-77.599999999999994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524</v>
      </c>
      <c r="AP38" s="346" t="s">
        <v>524</v>
      </c>
      <c r="AQ38" s="347">
        <v>0</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-570746</v>
      </c>
      <c r="AP39" s="343">
        <v>-4001</v>
      </c>
      <c r="AQ39" s="344">
        <v>-7482</v>
      </c>
      <c r="AR39" s="345">
        <v>-46.5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-6730595</v>
      </c>
      <c r="AP40" s="343">
        <v>-47187</v>
      </c>
      <c r="AQ40" s="344">
        <v>-32073</v>
      </c>
      <c r="AR40" s="345">
        <v>47.1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3390650</v>
      </c>
      <c r="AP41" s="343">
        <v>23771</v>
      </c>
      <c r="AQ41" s="344">
        <v>9805</v>
      </c>
      <c r="AR41" s="345">
        <v>142.4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112797139</v>
      </c>
      <c r="AN51" s="365">
        <v>758055</v>
      </c>
      <c r="AO51" s="366">
        <v>9.8000000000000007</v>
      </c>
      <c r="AP51" s="367">
        <v>58051</v>
      </c>
      <c r="AQ51" s="368">
        <v>28.7</v>
      </c>
      <c r="AR51" s="369">
        <v>-18.899999999999999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7416631</v>
      </c>
      <c r="AN52" s="373">
        <v>49844</v>
      </c>
      <c r="AO52" s="374">
        <v>9.6999999999999993</v>
      </c>
      <c r="AP52" s="375">
        <v>32143</v>
      </c>
      <c r="AQ52" s="376">
        <v>25.6</v>
      </c>
      <c r="AR52" s="377">
        <v>-15.9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77215115</v>
      </c>
      <c r="AN53" s="365">
        <v>523042</v>
      </c>
      <c r="AO53" s="366">
        <v>-31</v>
      </c>
      <c r="AP53" s="367">
        <v>63257</v>
      </c>
      <c r="AQ53" s="368">
        <v>9</v>
      </c>
      <c r="AR53" s="369">
        <v>-40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6548546</v>
      </c>
      <c r="AN54" s="373">
        <v>44359</v>
      </c>
      <c r="AO54" s="374">
        <v>-11</v>
      </c>
      <c r="AP54" s="375">
        <v>27259</v>
      </c>
      <c r="AQ54" s="376">
        <v>-15.2</v>
      </c>
      <c r="AR54" s="377">
        <v>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60777217</v>
      </c>
      <c r="AN55" s="365">
        <v>415821</v>
      </c>
      <c r="AO55" s="366">
        <v>-20.5</v>
      </c>
      <c r="AP55" s="367">
        <v>52308</v>
      </c>
      <c r="AQ55" s="368">
        <v>-17.3</v>
      </c>
      <c r="AR55" s="369">
        <v>-3.2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6118788</v>
      </c>
      <c r="AN56" s="373">
        <v>41863</v>
      </c>
      <c r="AO56" s="374">
        <v>-5.6</v>
      </c>
      <c r="AP56" s="375">
        <v>28695</v>
      </c>
      <c r="AQ56" s="376">
        <v>5.3</v>
      </c>
      <c r="AR56" s="377">
        <v>-10.9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45281118</v>
      </c>
      <c r="AN57" s="365">
        <v>313301</v>
      </c>
      <c r="AO57" s="366">
        <v>-24.7</v>
      </c>
      <c r="AP57" s="367">
        <v>46402</v>
      </c>
      <c r="AQ57" s="368">
        <v>-11.3</v>
      </c>
      <c r="AR57" s="369">
        <v>-13.4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7252311</v>
      </c>
      <c r="AN58" s="373">
        <v>50179</v>
      </c>
      <c r="AO58" s="374">
        <v>19.899999999999999</v>
      </c>
      <c r="AP58" s="375">
        <v>26897</v>
      </c>
      <c r="AQ58" s="376">
        <v>-6.3</v>
      </c>
      <c r="AR58" s="377">
        <v>26.2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43535104</v>
      </c>
      <c r="AN59" s="365">
        <v>305214</v>
      </c>
      <c r="AO59" s="366">
        <v>-2.6</v>
      </c>
      <c r="AP59" s="367">
        <v>66343</v>
      </c>
      <c r="AQ59" s="368">
        <v>43</v>
      </c>
      <c r="AR59" s="369">
        <v>-45.6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9689072</v>
      </c>
      <c r="AN60" s="373">
        <v>67928</v>
      </c>
      <c r="AO60" s="374">
        <v>35.4</v>
      </c>
      <c r="AP60" s="375">
        <v>34529</v>
      </c>
      <c r="AQ60" s="376">
        <v>28.4</v>
      </c>
      <c r="AR60" s="377">
        <v>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67921139</v>
      </c>
      <c r="AN61" s="380">
        <v>463087</v>
      </c>
      <c r="AO61" s="381">
        <v>-13.8</v>
      </c>
      <c r="AP61" s="382">
        <v>57272</v>
      </c>
      <c r="AQ61" s="383">
        <v>10.4</v>
      </c>
      <c r="AR61" s="369">
        <v>-24.2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7405070</v>
      </c>
      <c r="AN62" s="373">
        <v>50835</v>
      </c>
      <c r="AO62" s="374">
        <v>9.6999999999999993</v>
      </c>
      <c r="AP62" s="375">
        <v>29905</v>
      </c>
      <c r="AQ62" s="376">
        <v>7.6</v>
      </c>
      <c r="AR62" s="377">
        <v>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csLsrdL31RoeBNIGQZovVZhnDshTWMapikVHJP4bLKt1LsRflZJRlD39ihn7he/ymLgd1j9ZTz9p2ytOMJInw==" saltValue="sAwbY8ruNvQX/TuQJoBH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JluzoMswK89d/w8EipNpF87yKFsn/EvCGV8pumQzxQKFL3V1uDiaEbq2qCiVASePJ+Le/EJtzrAJmWdwBsw6Dw==" saltValue="lUCjbGcAKhJSe2i+tb5a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MQSbQfNxq/AgHssgK+pAbbw2lbxkwVQ2U3Xz/uOm93uQsN30fuSThlwxp6qVOAyYzdmfzQ/RglmB+byxrMFAXw==" saltValue="8KpbSqP4vZOCT3gNWj2f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23.47</v>
      </c>
      <c r="G47" s="12">
        <v>26.69</v>
      </c>
      <c r="H47" s="12">
        <v>25.7</v>
      </c>
      <c r="I47" s="12">
        <v>27.93</v>
      </c>
      <c r="J47" s="13">
        <v>37.28</v>
      </c>
    </row>
    <row r="48" spans="2:10" ht="57.75" customHeight="1" x14ac:dyDescent="0.15">
      <c r="B48" s="14"/>
      <c r="C48" s="1238" t="s">
        <v>4</v>
      </c>
      <c r="D48" s="1238"/>
      <c r="E48" s="1239"/>
      <c r="F48" s="15">
        <v>25.39</v>
      </c>
      <c r="G48" s="16">
        <v>32</v>
      </c>
      <c r="H48" s="16">
        <v>19.05</v>
      </c>
      <c r="I48" s="16">
        <v>20.16</v>
      </c>
      <c r="J48" s="17">
        <v>10.67</v>
      </c>
    </row>
    <row r="49" spans="2:10" ht="57.75" customHeight="1" thickBot="1" x14ac:dyDescent="0.2">
      <c r="B49" s="18"/>
      <c r="C49" s="1240" t="s">
        <v>5</v>
      </c>
      <c r="D49" s="1240"/>
      <c r="E49" s="1241"/>
      <c r="F49" s="19">
        <v>3.14</v>
      </c>
      <c r="G49" s="20" t="s">
        <v>570</v>
      </c>
      <c r="H49" s="20" t="s">
        <v>571</v>
      </c>
      <c r="I49" s="20" t="s">
        <v>572</v>
      </c>
      <c r="J49" s="21" t="s">
        <v>573</v>
      </c>
    </row>
    <row r="50" spans="2:10" ht="13.5" customHeight="1" x14ac:dyDescent="0.15"/>
  </sheetData>
  <sheetProtection algorithmName="SHA-512" hashValue="YeWQyCfA5Yt5/8pdl6yNRoycBb3SXdy/RSKbE2Vhbzs28hkuUJjzxnx1QTxYjnRAk9WvFLjR/AcTdvDztaKE9Q==" saltValue="5KNdEQNjDC9YuYczgX3E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2021-03-03T01:00:13Z</cp:lastPrinted>
  <dcterms:created xsi:type="dcterms:W3CDTF">2021-02-05T01:03:28Z</dcterms:created>
  <dcterms:modified xsi:type="dcterms:W3CDTF">2021-11-19T04:36:37Z</dcterms:modified>
  <cp:category/>
</cp:coreProperties>
</file>