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1年度決算\13_財政状況資料集\02_2回目（10月公表分）\03_市町村から\17 大河原町○○\"/>
    </mc:Choice>
  </mc:AlternateContent>
  <bookViews>
    <workbookView xWindow="0" yWindow="0" windowWidth="20490" windowHeight="7620" tabRatio="83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W36" i="10"/>
  <c r="BW37" i="10" s="1"/>
  <c r="BW38" i="10" s="1"/>
  <c r="BW39" i="10" s="1"/>
  <c r="BE36" i="10"/>
  <c r="AM36" i="10"/>
  <c r="C36" i="10"/>
  <c r="CO35" i="10"/>
  <c r="BW35" i="10"/>
  <c r="AM35" i="10"/>
  <c r="CO34" i="10"/>
  <c r="BW34" i="10"/>
  <c r="C34" i="10"/>
  <c r="C35" i="10" s="1"/>
  <c r="U34" i="10" l="1"/>
  <c r="U35" i="10" s="1"/>
  <c r="U36" i="10" s="1"/>
  <c r="AM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<sst xmlns="http://schemas.openxmlformats.org/spreadsheetml/2006/main" count="1147" uniqueCount="609">
  <si>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</si>
  <si>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</si>
  <si>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</si>
  <si>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</si>
  <si>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</si>
  <si>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</si>
  <si>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</si>
  <si>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</si>
  <si>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</si>
  <si>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</si>
  <si>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</si>
  <si>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</si>
  <si>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</si>
  <si>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</si>
  <si>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</si>
  <si>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</si>
  <si>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</si>
  <si>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</si>
  <si>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</si>
  <si>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</si>
  <si>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</si>
  <si>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</si>
  <si>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</si>
  <si>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</si>
  <si>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</si>
  <si>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</si>
  <si>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</si>
  <si>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</si>
  <si>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</si>
  <si>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</si>
  <si>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</si>
  <si>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</si>
  <si>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</si>
  <si>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</si>
  <si>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</si>
  <si>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</si>
  <si>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</si>
  <si>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</si>
  <si>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</si>
  <si>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</si>
  <si>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</si>
  <si>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</si>
  <si>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</si>
  <si>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</si>
  <si>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</si>
  <si>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</si>
  <si>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</si>
  <si>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</si>
  <si>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</si>
  <si>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</si>
  <si>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</si>
  <si>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</si>
  <si>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</si>
  <si>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</si>
  <si>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</si>
  <si>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</si>
  <si>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</si>
  <si>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</si>
  <si>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</si>
  <si>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</si>
  <si>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</si>
  <si>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</si>
  <si>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</si>
  <si>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</si>
  <si>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</si>
  <si>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</si>
  <si>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</si>
  <si>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</si>
  <si>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</si>
  <si>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</si>
  <si>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</si>
  <si>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</si>
  <si>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</si>
  <si>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</si>
  <si>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</si>
  <si>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</si>
  <si>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</si>
  <si>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</si>
  <si>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</si>
  <si>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</si>
  <si>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</si>
  <si>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</si>
  <si>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</si>
  <si>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</si>
  <si>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</si>
  <si>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</si>
  <si>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</si>
  <si>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</si>
  <si>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</si>
  <si>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</si>
  <si>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</si>
  <si>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</si>
  <si>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</si>
  <si>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</si>
  <si>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</si>
  <si>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</si>
  <si>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</si>
  <si>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大河原町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</si>
  <si>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</si>
  <si>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</si>
  <si>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</si>
  <si>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</si>
  <si>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</si>
  <si>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</si>
  <si>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</si>
  <si>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</si>
  <si>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</si>
  <si>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</si>
  <si>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</si>
  <si>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</si>
  <si>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</si>
  <si>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</si>
  <si>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</si>
  <si>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</si>
  <si>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</si>
  <si>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</si>
  <si>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</si>
  <si>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</si>
  <si>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</si>
  <si>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</si>
  <si>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</si>
  <si>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</si>
  <si>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</si>
  <si>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</si>
  <si>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</si>
  <si>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</si>
  <si>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</si>
  <si>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</si>
  <si>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</si>
  <si>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</si>
  <si>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</si>
  <si>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</si>
  <si>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</si>
  <si>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</si>
  <si>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</si>
  <si>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</si>
  <si>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</si>
  <si>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</si>
  <si>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</si>
  <si>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</si>
  <si>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</si>
  <si>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</si>
  <si>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</si>
  <si>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</si>
  <si>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</si>
  <si>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</si>
  <si>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</si>
  <si>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</si>
  <si>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</si>
  <si>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</si>
  <si>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</si>
  <si>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</si>
  <si>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</si>
  <si>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</si>
  <si>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</si>
  <si>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</si>
  <si>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</si>
  <si>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</si>
  <si>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</si>
  <si>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</si>
  <si>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</si>
  <si>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</si>
  <si>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</si>
  <si>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</si>
  <si>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</si>
  <si>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</si>
  <si>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</si>
  <si>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</si>
  <si>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</si>
  <si>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</si>
  <si>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</si>
  <si>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</si>
  <si>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</si>
  <si>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</si>
  <si>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</si>
  <si>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</si>
  <si>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</si>
  <si>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</si>
  <si>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</si>
  <si>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</si>
  <si>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</si>
  <si>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</si>
  <si>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</si>
  <si>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</si>
  <si>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</si>
  <si>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</si>
  <si>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</si>
  <si>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</si>
  <si>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</si>
  <si>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</si>
  <si>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</si>
  <si>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</si>
  <si>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</si>
  <si>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</si>
  <si>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</si>
  <si>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</si>
  <si>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</si>
  <si>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</si>
  <si>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</si>
  <si>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</si>
  <si>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</si>
  <si>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</si>
  <si>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</si>
  <si>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</si>
  <si>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</si>
  <si>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</si>
  <si>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</si>
  <si>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</si>
  <si>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</si>
  <si>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宮城県大河原町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</si>
  <si>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</si>
  <si>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</si>
  <si>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</si>
  <si>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</si>
  <si>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</si>
  <si>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</si>
  <si>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</si>
  <si>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</si>
  <si>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</si>
  <si>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</si>
  <si>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</si>
  <si>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</si>
  <si>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</si>
  <si>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</si>
  <si>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</si>
  <si>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</si>
  <si>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</si>
  <si>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</si>
  <si>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</si>
  <si>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</si>
  <si>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</si>
  <si>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</si>
  <si>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</si>
  <si>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</si>
  <si>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</si>
  <si>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</si>
  <si>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</si>
  <si>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</si>
  <si>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</si>
  <si>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</si>
  <si>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</si>
  <si>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</si>
  <si>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</si>
  <si>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</si>
  <si>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</si>
  <si>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</si>
  <si>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</si>
  <si>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</si>
  <si>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</si>
  <si>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</si>
  <si>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</si>
  <si>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</si>
  <si>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</si>
  <si>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</si>
  <si>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</si>
  <si>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</si>
  <si>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</si>
  <si>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</si>
  <si>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</si>
  <si>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</si>
  <si>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</si>
  <si>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</si>
  <si>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</si>
  <si>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</si>
  <si>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</si>
  <si>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</si>
  <si>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</si>
  <si>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</si>
  <si>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</si>
  <si>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</si>
  <si>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</si>
  <si>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</si>
  <si>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</si>
  <si>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</si>
  <si>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</si>
  <si>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</si>
  <si>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</si>
  <si>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</si>
  <si>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</si>
  <si>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</si>
  <si>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</si>
  <si>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</si>
  <si>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</si>
  <si>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</si>
  <si>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</si>
  <si>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</si>
  <si>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</si>
  <si>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</si>
  <si>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</si>
  <si>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</si>
  <si>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</si>
  <si>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</si>
  <si>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</si>
  <si>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</si>
  <si>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</si>
  <si>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</si>
  <si>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</si>
  <si>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</si>
  <si>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</si>
  <si>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</si>
  <si>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</si>
  <si>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</si>
  <si>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</si>
  <si>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</si>
  <si>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</si>
  <si>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</si>
  <si>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</si>
  <si>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</si>
  <si>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</si>
  <si>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</si>
  <si>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</si>
  <si>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</si>
  <si>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</si>
  <si>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</si>
  <si>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</si>
  <si>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</si>
  <si>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</si>
  <si>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</si>
  <si>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</si>
  <si>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</si>
  <si>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</si>
  <si>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</si>
  <si>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</si>
  <si>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</si>
  <si>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</si>
  <si>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</si>
  <si>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</si>
  <si>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</si>
  <si>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</si>
  <si>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</si>
  <si>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</si>
  <si>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</si>
  <si>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</si>
  <si>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</si>
  <si>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</si>
  <si>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</si>
  <si>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</si>
  <si>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</si>
  <si>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</si>
  <si>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</si>
  <si>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</si>
  <si>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</si>
  <si>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</si>
  <si>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</si>
  <si>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</si>
  <si>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</si>
  <si>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</si>
  <si>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</si>
  <si>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</si>
  <si>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</si>
  <si>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</si>
  <si>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</si>
  <si>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</si>
  <si>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</si>
  <si>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</si>
  <si>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</si>
  <si>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</si>
  <si>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</si>
  <si>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</si>
  <si>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</si>
  <si>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</si>
  <si>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</si>
  <si>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</si>
  <si>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宮城県大河原町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</si>
  <si>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</si>
  <si>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</si>
  <si>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</si>
  <si>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</si>
  <si>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</si>
  <si>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</si>
  <si>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</si>
  <si>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</si>
  <si>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</si>
  <si>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</si>
  <si>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</si>
  <si>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</si>
  <si>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</si>
  <si>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</si>
  <si>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</si>
  <si>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</si>
  <si>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</si>
  <si>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</si>
  <si>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</si>
  <si>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</si>
  <si>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仙南夜間初期急患センター事業特別会計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</si>
  <si>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</si>
  <si>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</si>
  <si>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</si>
  <si>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</si>
  <si>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</si>
  <si>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</si>
  <si>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</si>
  <si>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</si>
  <si>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</si>
  <si>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</si>
  <si>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</si>
  <si>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</si>
  <si>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</si>
  <si>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</si>
  <si>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</si>
  <si>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</si>
  <si>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</si>
  <si>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</si>
  <si>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地方卸売市場事業特別会計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</si>
  <si>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</si>
  <si>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</si>
  <si>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</si>
  <si>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</si>
  <si>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</si>
  <si>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</si>
  <si>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</si>
  <si>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</si>
  <si>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</si>
  <si>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</si>
  <si>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</si>
  <si>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</si>
  <si>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</si>
  <si>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</si>
  <si>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</si>
  <si>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</si>
  <si>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</si>
  <si>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</si>
  <si>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</si>
  <si>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</si>
  <si>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</si>
  <si>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</si>
  <si>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</si>
  <si>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</si>
  <si>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</si>
  <si>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</si>
  <si>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</si>
  <si>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</si>
  <si>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</si>
  <si>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</si>
  <si>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</si>
  <si>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</si>
  <si>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</si>
  <si>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</si>
  <si>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</si>
  <si>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</si>
  <si>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</si>
  <si>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</si>
  <si>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</si>
  <si>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</si>
  <si>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</si>
  <si>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</si>
  <si>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</si>
  <si>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</si>
  <si>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</si>
  <si>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</si>
  <si>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</si>
  <si>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</si>
  <si>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</si>
  <si>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</si>
  <si>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</si>
  <si>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</si>
  <si>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</si>
  <si>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</si>
  <si>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</si>
  <si>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</si>
  <si>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</si>
  <si>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</si>
  <si>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</si>
  <si>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</si>
  <si>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</si>
  <si>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</si>
  <si>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</si>
  <si>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</si>
  <si>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</si>
  <si>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</si>
  <si>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</si>
  <si>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</si>
  <si>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</si>
  <si>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</si>
  <si>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</si>
  <si>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</si>
  <si>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</si>
  <si>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</si>
  <si>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</si>
  <si>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</si>
  <si>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</si>
  <si>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</si>
  <si>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</si>
  <si>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</si>
  <si>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</si>
  <si>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</si>
  <si>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</si>
  <si>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</si>
  <si>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</si>
  <si>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</si>
  <si>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</si>
  <si>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</si>
  <si>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</si>
  <si>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</si>
  <si>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</si>
  <si>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</si>
  <si>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</si>
  <si>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</si>
  <si>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</si>
  <si>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</si>
  <si>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</si>
  <si>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</si>
  <si>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</si>
  <si>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</si>
  <si>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</si>
  <si>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</si>
  <si>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</si>
  <si>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</si>
  <si>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</si>
  <si>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</si>
  <si>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</si>
  <si>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</si>
  <si>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</si>
  <si>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</si>
  <si>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</si>
  <si>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</si>
  <si>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</si>
  <si>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</si>
  <si>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</si>
  <si>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</si>
  <si>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</si>
  <si>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</si>
  <si>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</si>
  <si>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</si>
  <si>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</si>
  <si>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</si>
  <si>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</si>
  <si>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</si>
  <si>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</si>
  <si>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</si>
  <si>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</si>
  <si>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</si>
  <si>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</si>
  <si>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</si>
  <si>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</si>
  <si>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</si>
  <si>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</si>
  <si>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</si>
  <si>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</si>
  <si>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</si>
  <si>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</si>
  <si>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</si>
  <si>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</si>
  <si>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</si>
  <si>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</si>
  <si>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</si>
  <si>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</si>
  <si>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</si>
  <si>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</si>
  <si>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</si>
  <si>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</si>
  <si>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</si>
  <si>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</si>
  <si>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</si>
  <si>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</si>
  <si>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</si>
  <si>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</si>
  <si>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</si>
  <si>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</si>
  <si>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</si>
  <si>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2.98</t>
  </si>
  <si>
    <t>▲ 6.30</t>
  </si>
  <si>
    <t>▲ 7.12</t>
  </si>
  <si>
    <t>▲ 10.19</t>
  </si>
  <si>
    <t>水道事業会計</t>
  </si>
  <si>
    <t>一般会計</t>
  </si>
  <si>
    <t>介護保険特別会計</t>
  </si>
  <si>
    <t>国民健康保険特別会計</t>
  </si>
  <si>
    <t>公共下水道事業特別会計</t>
  </si>
  <si>
    <t>後期高齢者医療特別会計</t>
  </si>
  <si>
    <t>仙南夜間初期急患センター事業特別会計</t>
  </si>
  <si>
    <t>地方卸売市場事業特別会計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</si>
  <si>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</si>
  <si>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</si>
  <si>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</si>
  <si>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</si>
  <si>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</si>
  <si>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</si>
  <si>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</si>
  <si>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</si>
  <si>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公共施設等整備基金</t>
    <rPh sb="0" eb="2">
      <t>コウキョウ</t>
    </rPh>
    <rPh sb="2" eb="4">
      <t>シセツ</t>
    </rPh>
    <rPh sb="4" eb="5">
      <t>トウ</t>
    </rPh>
    <rPh sb="5" eb="7">
      <t>セイビ</t>
    </rPh>
    <rPh sb="7" eb="9">
      <t>キキン</t>
    </rPh>
    <phoneticPr fontId="5"/>
  </si>
  <si>
    <t>長寿社会対策基金</t>
    <rPh sb="0" eb="2">
      <t>チョウジュ</t>
    </rPh>
    <rPh sb="2" eb="4">
      <t>シャカイ</t>
    </rPh>
    <rPh sb="4" eb="6">
      <t>タイサク</t>
    </rPh>
    <rPh sb="6" eb="8">
      <t>キキン</t>
    </rPh>
    <phoneticPr fontId="5"/>
  </si>
  <si>
    <t>教育振興慈愛基金</t>
    <rPh sb="0" eb="2">
      <t>キョウイク</t>
    </rPh>
    <rPh sb="2" eb="4">
      <t>シンコウ</t>
    </rPh>
    <rPh sb="4" eb="6">
      <t>ジアイ</t>
    </rPh>
    <rPh sb="6" eb="8">
      <t>キキン</t>
    </rPh>
    <phoneticPr fontId="5"/>
  </si>
  <si>
    <t>田園文化創造基金</t>
    <rPh sb="0" eb="2">
      <t>デンエン</t>
    </rPh>
    <rPh sb="2" eb="4">
      <t>ブンカ</t>
    </rPh>
    <rPh sb="4" eb="6">
      <t>ソウゾウ</t>
    </rPh>
    <rPh sb="6" eb="8">
      <t>キキン</t>
    </rPh>
    <phoneticPr fontId="5"/>
  </si>
  <si>
    <t>文化振興基金</t>
    <rPh sb="0" eb="2">
      <t>ブンカ</t>
    </rPh>
    <rPh sb="2" eb="4">
      <t>シンコウ</t>
    </rPh>
    <rPh sb="4" eb="6">
      <t>キキン</t>
    </rPh>
    <phoneticPr fontId="5"/>
  </si>
  <si>
    <t>-</t>
    <phoneticPr fontId="2"/>
  </si>
  <si>
    <t>-</t>
    <phoneticPr fontId="2"/>
  </si>
  <si>
    <t>仙南地域広域行政事務組合</t>
    <rPh sb="0" eb="2">
      <t>センナン</t>
    </rPh>
    <rPh sb="2" eb="12">
      <t>チイキコウイキギョウセイジムクミアイ</t>
    </rPh>
    <phoneticPr fontId="2"/>
  </si>
  <si>
    <t>みやぎ県南中核病院企業団</t>
    <rPh sb="3" eb="9">
      <t>ケンナンチュウカクビョウイン</t>
    </rPh>
    <rPh sb="9" eb="11">
      <t>キギョウ</t>
    </rPh>
    <rPh sb="11" eb="12">
      <t>ダン</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</si>
  <si>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</si>
  <si>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7">
      <t>コウレイ</t>
    </rPh>
    <rPh sb="7" eb="8">
      <t>シャ</t>
    </rPh>
    <rPh sb="8" eb="10">
      <t>イリョウ</t>
    </rPh>
    <rPh sb="10" eb="12">
      <t>ジギョウ</t>
    </rPh>
    <rPh sb="12" eb="14">
      <t>カイケイ</t>
    </rPh>
    <phoneticPr fontId="2"/>
  </si>
  <si>
    <t>宮城県市町村非常勤消防団員補償報償組合</t>
    <rPh sb="0" eb="3">
      <t>ミヤギケン</t>
    </rPh>
    <rPh sb="3" eb="6">
      <t>シチョウソン</t>
    </rPh>
    <rPh sb="6" eb="12">
      <t>ヒジョウキンショウボウダン</t>
    </rPh>
    <rPh sb="12" eb="13">
      <t>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</si>
  <si>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</si>
  <si>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</si>
  <si>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まちづくりオーガ</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</si>
  <si>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</si>
  <si>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</si>
  <si>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</si>
  <si>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</si>
  <si>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</si>
  <si>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公共施設の大規模改修等による地方債の借入れにより数値が上昇したものである。減価償却率が高い一方で、更新・改修を余儀なくされる公共施設の割合が高くなっており、今後も町立桜保育所及び大河原中学校屋内運動場の改築により、更に数値の上昇が予測されることから、将来負担を見据えた財政運営が求められる。</t>
    <rPh sb="0" eb="6">
      <t>ショウライフタンヒリツ</t>
    </rPh>
    <rPh sb="8" eb="12">
      <t>コウキョウシセツ</t>
    </rPh>
    <rPh sb="13" eb="19">
      <t>ダイキボカイシュウトウ</t>
    </rPh>
    <rPh sb="22" eb="25">
      <t>チホウサイ</t>
    </rPh>
    <rPh sb="26" eb="28">
      <t>カリイ</t>
    </rPh>
    <rPh sb="32" eb="34">
      <t>スウチ</t>
    </rPh>
    <rPh sb="35" eb="37">
      <t>ジョウショウ</t>
    </rPh>
    <rPh sb="45" eb="50">
      <t>ゲンカショウキャクリツ</t>
    </rPh>
    <rPh sb="51" eb="52">
      <t>タカ</t>
    </rPh>
    <rPh sb="53" eb="55">
      <t>イッポウ</t>
    </rPh>
    <rPh sb="57" eb="59">
      <t>コウシン</t>
    </rPh>
    <rPh sb="60" eb="62">
      <t>カイシュウ</t>
    </rPh>
    <rPh sb="63" eb="65">
      <t>ヨギ</t>
    </rPh>
    <rPh sb="70" eb="74">
      <t>コウキョウシセツ</t>
    </rPh>
    <rPh sb="75" eb="77">
      <t>ワリアイ</t>
    </rPh>
    <rPh sb="78" eb="79">
      <t>タカ</t>
    </rPh>
    <rPh sb="86" eb="88">
      <t>コンゴ</t>
    </rPh>
    <rPh sb="89" eb="91">
      <t>チョウリツ</t>
    </rPh>
    <rPh sb="91" eb="92">
      <t>サクラ</t>
    </rPh>
    <rPh sb="92" eb="95">
      <t>ホイクショ</t>
    </rPh>
    <rPh sb="95" eb="96">
      <t>オヨ</t>
    </rPh>
    <rPh sb="147" eb="148">
      <t>モト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</si>
  <si>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</si>
  <si>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</si>
  <si>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</si>
  <si>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</si>
  <si>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</si>
  <si>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</si>
  <si>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今のところ低い水準を保てているが、数年後には今後予定している公共施設の更新等による影響で、数値の上昇が予測されることから、将来負担と併せて公債費の適正な管理・執行が求められる。</t>
    <rPh sb="0" eb="7">
      <t>ジッシツコウサイヒヒリツ</t>
    </rPh>
    <rPh sb="8" eb="9">
      <t>イマ</t>
    </rPh>
    <rPh sb="13" eb="14">
      <t>ヒク</t>
    </rPh>
    <rPh sb="15" eb="17">
      <t>スイジュン</t>
    </rPh>
    <rPh sb="18" eb="19">
      <t>タモ</t>
    </rPh>
    <rPh sb="25" eb="28">
      <t>スウネンゴ</t>
    </rPh>
    <rPh sb="30" eb="34">
      <t>コンゴヨテイ</t>
    </rPh>
    <rPh sb="38" eb="42">
      <t>コウキョウシセツ</t>
    </rPh>
    <rPh sb="43" eb="46">
      <t>コウシントウ</t>
    </rPh>
    <rPh sb="49" eb="51">
      <t>エイキョウ</t>
    </rPh>
    <rPh sb="53" eb="55">
      <t>スウチ</t>
    </rPh>
    <rPh sb="56" eb="58">
      <t>ジョウショウ</t>
    </rPh>
    <rPh sb="59" eb="61">
      <t>ヨソク</t>
    </rPh>
    <rPh sb="69" eb="73">
      <t>ショウライフタン</t>
    </rPh>
    <rPh sb="74" eb="75">
      <t>アワ</t>
    </rPh>
    <rPh sb="77" eb="80">
      <t>コウサイヒ</t>
    </rPh>
    <rPh sb="81" eb="83">
      <t>テキセイ</t>
    </rPh>
    <rPh sb="84" eb="86">
      <t>カンリ</t>
    </rPh>
    <rPh sb="87" eb="89">
      <t>シッコウ</t>
    </rPh>
    <rPh sb="90" eb="91">
      <t>モト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</si>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</sst>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2BE7-4317-AB84-CE8F8401DE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52740</c:v>
                </c:pt>
                <c:pt idx="1">
                  <c:v>16506</c:v>
                </c:pt>
                <c:pt idx="2">
                  <c:v>36260</c:v>
                </c:pt>
                <c:pt idx="3">
                  <c:v>59435</c:v>
                </c:pt>
                <c:pt idx="4">
                  <c:v>71082</c:v>
                </c:pt>
              </c:numCache>
            </c:numRef>
          </c:val>
          <c:smooth val="0"/>
          <c:extLst>
            <c:ext xmlns:c16="http://schemas.microsoft.com/office/drawing/2014/chart" uri="{C3380CC4-5D6E-409C-BE32-E72D297353CC}">
              <c16:uniqueId val="{00000001-2BE7-4317-AB84-CE8F8401DE5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8.36</c:v>
                </c:pt>
                <c:pt idx="1">
                  <c:v>6.23</c:v>
                </c:pt>
                <c:pt idx="2">
                  <c:v>8.44</c:v>
                </c:pt>
                <c:pt idx="3">
                  <c:v>6.3</c:v>
                </c:pt>
                <c:pt idx="4">
                  <c:v>8.2799999999999994</c:v>
                </c:pt>
              </c:numCache>
            </c:numRef>
          </c:val>
          <c:extLst>
            <c:ext xmlns:c16="http://schemas.microsoft.com/office/drawing/2014/chart" uri="{C3380CC4-5D6E-409C-BE32-E72D297353CC}">
              <c16:uniqueId val="{00000000-27F7-4BE3-95EE-1D6ECFC458F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40.659999999999997</c:v>
                </c:pt>
                <c:pt idx="1">
                  <c:v>44.12</c:v>
                </c:pt>
                <c:pt idx="2">
                  <c:v>38.35</c:v>
                </c:pt>
                <c:pt idx="3">
                  <c:v>39.04</c:v>
                </c:pt>
                <c:pt idx="4">
                  <c:v>29.97</c:v>
                </c:pt>
              </c:numCache>
            </c:numRef>
          </c:val>
          <c:extLst>
            <c:ext xmlns:c16="http://schemas.microsoft.com/office/drawing/2014/chart" uri="{C3380CC4-5D6E-409C-BE32-E72D297353CC}">
              <c16:uniqueId val="{00000001-27F7-4BE3-95EE-1D6ECFC458F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5.01</c:v>
                </c:pt>
                <c:pt idx="1">
                  <c:v>-2.98</c:v>
                </c:pt>
                <c:pt idx="2">
                  <c:v>-6.3</c:v>
                </c:pt>
                <c:pt idx="3">
                  <c:v>-7.12</c:v>
                </c:pt>
                <c:pt idx="4">
                  <c:v>-10.19</c:v>
                </c:pt>
              </c:numCache>
            </c:numRef>
          </c:val>
          <c:smooth val="0"/>
          <c:extLst>
            <c:ext xmlns:c16="http://schemas.microsoft.com/office/drawing/2014/chart" uri="{C3380CC4-5D6E-409C-BE32-E72D297353CC}">
              <c16:uniqueId val="{00000002-27F7-4BE3-95EE-1D6ECFC458F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#N/A</c:v>
                </c:pt>
                <c:pt idx="3">
                  <c:v>1.59</c:v>
                </c:pt>
                <c:pt idx="4">
                  <c:v>#N/A</c:v>
                </c:pt>
                <c:pt idx="5">
                  <c:v>1.95</c:v>
                </c:pt>
                <c:pt idx="6">
                  <c:v>0</c:v>
                </c:pt>
                <c:pt idx="7">
                  <c:v>0</c:v>
                </c:pt>
                <c:pt idx="8">
                  <c:v>0</c:v>
                </c:pt>
                <c:pt idx="9">
                  <c:v>0</c:v>
                </c:pt>
              </c:numCache>
            </c:numRef>
          </c:val>
          <c:extLst>
            <c:ext xmlns:c16="http://schemas.microsoft.com/office/drawing/2014/chart" uri="{C3380CC4-5D6E-409C-BE32-E72D297353CC}">
              <c16:uniqueId val="{00000000-798C-4C23-BC33-23903CE61F7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98C-4C23-BC33-23903CE61F75}"/>
            </c:ext>
          </c:extLst>
        </c:ser>
        <c:ser>
          <c:idx val="2"/>
          <c:order val="2"/>
          <c:tx>
            <c:strRef>
              <c:f>データシート!$A$29</c:f>
              <c:strCache>
                <c:ptCount val="1"/>
                <c:pt idx="0">
                  <c:v>地方卸売市場事業特別会計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2-798C-4C23-BC33-23903CE61F75}"/>
            </c:ext>
          </c:extLst>
        </c:ser>
        <c:ser>
          <c:idx val="3"/>
          <c:order val="3"/>
          <c:tx>
            <c:strRef>
              <c:f>データシート!$A$30</c:f>
              <c:strCache>
                <c:ptCount val="1"/>
                <c:pt idx="0">
                  <c:v>仙南夜間初期急患センター事業特別会計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0.12</c:v>
                </c:pt>
                <c:pt idx="2">
                  <c:v>#N/A</c:v>
                </c:pt>
                <c:pt idx="3">
                  <c:v>0.05</c:v>
                </c:pt>
                <c:pt idx="4">
                  <c:v>#N/A</c:v>
                </c:pt>
                <c:pt idx="5">
                  <c:v>0.06</c:v>
                </c:pt>
                <c:pt idx="6">
                  <c:v>#N/A</c:v>
                </c:pt>
                <c:pt idx="7">
                  <c:v>0.05</c:v>
                </c:pt>
                <c:pt idx="8">
                  <c:v>#N/A</c:v>
                </c:pt>
                <c:pt idx="9">
                  <c:v>0.04</c:v>
                </c:pt>
              </c:numCache>
            </c:numRef>
          </c:val>
          <c:extLst>
            <c:ext xmlns:c16="http://schemas.microsoft.com/office/drawing/2014/chart" uri="{C3380CC4-5D6E-409C-BE32-E72D297353CC}">
              <c16:uniqueId val="{00000003-798C-4C23-BC33-23903CE61F7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0.06</c:v>
                </c:pt>
                <c:pt idx="4">
                  <c:v>#N/A</c:v>
                </c:pt>
                <c:pt idx="5">
                  <c:v>0.09</c:v>
                </c:pt>
                <c:pt idx="6">
                  <c:v>#N/A</c:v>
                </c:pt>
                <c:pt idx="7">
                  <c:v>0.08</c:v>
                </c:pt>
                <c:pt idx="8">
                  <c:v>#N/A</c:v>
                </c:pt>
                <c:pt idx="9">
                  <c:v>0.06</c:v>
                </c:pt>
              </c:numCache>
            </c:numRef>
          </c:val>
          <c:extLst>
            <c:ext xmlns:c16="http://schemas.microsoft.com/office/drawing/2014/chart" uri="{C3380CC4-5D6E-409C-BE32-E72D297353CC}">
              <c16:uniqueId val="{00000004-798C-4C23-BC33-23903CE61F75}"/>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0.28999999999999998</c:v>
                </c:pt>
                <c:pt idx="2">
                  <c:v>#N/A</c:v>
                </c:pt>
                <c:pt idx="3">
                  <c:v>0.38</c:v>
                </c:pt>
                <c:pt idx="4">
                  <c:v>#N/A</c:v>
                </c:pt>
                <c:pt idx="5">
                  <c:v>0.28000000000000003</c:v>
                </c:pt>
                <c:pt idx="6">
                  <c:v>#N/A</c:v>
                </c:pt>
                <c:pt idx="7">
                  <c:v>0.57999999999999996</c:v>
                </c:pt>
                <c:pt idx="8">
                  <c:v>#N/A</c:v>
                </c:pt>
                <c:pt idx="9">
                  <c:v>0.1</c:v>
                </c:pt>
              </c:numCache>
            </c:numRef>
          </c:val>
          <c:extLst>
            <c:ext xmlns:c16="http://schemas.microsoft.com/office/drawing/2014/chart" uri="{C3380CC4-5D6E-409C-BE32-E72D297353CC}">
              <c16:uniqueId val="{00000005-798C-4C23-BC33-23903CE61F7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3.12</c:v>
                </c:pt>
                <c:pt idx="2">
                  <c:v>#N/A</c:v>
                </c:pt>
                <c:pt idx="3">
                  <c:v>3.73</c:v>
                </c:pt>
                <c:pt idx="4">
                  <c:v>#N/A</c:v>
                </c:pt>
                <c:pt idx="5">
                  <c:v>4.37</c:v>
                </c:pt>
                <c:pt idx="6">
                  <c:v>#N/A</c:v>
                </c:pt>
                <c:pt idx="7">
                  <c:v>1.03</c:v>
                </c:pt>
                <c:pt idx="8">
                  <c:v>#N/A</c:v>
                </c:pt>
                <c:pt idx="9">
                  <c:v>0.63</c:v>
                </c:pt>
              </c:numCache>
            </c:numRef>
          </c:val>
          <c:extLst>
            <c:ext xmlns:c16="http://schemas.microsoft.com/office/drawing/2014/chart" uri="{C3380CC4-5D6E-409C-BE32-E72D297353CC}">
              <c16:uniqueId val="{00000006-798C-4C23-BC33-23903CE61F7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1.45</c:v>
                </c:pt>
                <c:pt idx="2">
                  <c:v>#N/A</c:v>
                </c:pt>
                <c:pt idx="3">
                  <c:v>2.14</c:v>
                </c:pt>
                <c:pt idx="4">
                  <c:v>#N/A</c:v>
                </c:pt>
                <c:pt idx="5">
                  <c:v>1.52</c:v>
                </c:pt>
                <c:pt idx="6">
                  <c:v>#N/A</c:v>
                </c:pt>
                <c:pt idx="7">
                  <c:v>1.73</c:v>
                </c:pt>
                <c:pt idx="8">
                  <c:v>#N/A</c:v>
                </c:pt>
                <c:pt idx="9">
                  <c:v>1.87</c:v>
                </c:pt>
              </c:numCache>
            </c:numRef>
          </c:val>
          <c:extLst>
            <c:ext xmlns:c16="http://schemas.microsoft.com/office/drawing/2014/chart" uri="{C3380CC4-5D6E-409C-BE32-E72D297353CC}">
              <c16:uniqueId val="{00000007-798C-4C23-BC33-23903CE61F7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8.23</c:v>
                </c:pt>
                <c:pt idx="2">
                  <c:v>#N/A</c:v>
                </c:pt>
                <c:pt idx="3">
                  <c:v>6.17</c:v>
                </c:pt>
                <c:pt idx="4">
                  <c:v>#N/A</c:v>
                </c:pt>
                <c:pt idx="5">
                  <c:v>8.3699999999999992</c:v>
                </c:pt>
                <c:pt idx="6">
                  <c:v>#N/A</c:v>
                </c:pt>
                <c:pt idx="7">
                  <c:v>6.24</c:v>
                </c:pt>
                <c:pt idx="8">
                  <c:v>#N/A</c:v>
                </c:pt>
                <c:pt idx="9">
                  <c:v>8.23</c:v>
                </c:pt>
              </c:numCache>
            </c:numRef>
          </c:val>
          <c:extLst>
            <c:ext xmlns:c16="http://schemas.microsoft.com/office/drawing/2014/chart" uri="{C3380CC4-5D6E-409C-BE32-E72D297353CC}">
              <c16:uniqueId val="{00000008-798C-4C23-BC33-23903CE61F7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17.95</c:v>
                </c:pt>
                <c:pt idx="2">
                  <c:v>#N/A</c:v>
                </c:pt>
                <c:pt idx="3">
                  <c:v>17.489999999999998</c:v>
                </c:pt>
                <c:pt idx="4">
                  <c:v>#N/A</c:v>
                </c:pt>
                <c:pt idx="5">
                  <c:v>18.739999999999998</c:v>
                </c:pt>
                <c:pt idx="6">
                  <c:v>#N/A</c:v>
                </c:pt>
                <c:pt idx="7">
                  <c:v>20.34</c:v>
                </c:pt>
                <c:pt idx="8">
                  <c:v>#N/A</c:v>
                </c:pt>
                <c:pt idx="9">
                  <c:v>22.44</c:v>
                </c:pt>
              </c:numCache>
            </c:numRef>
          </c:val>
          <c:extLst>
            <c:ext xmlns:c16="http://schemas.microsoft.com/office/drawing/2014/chart" uri="{C3380CC4-5D6E-409C-BE32-E72D297353CC}">
              <c16:uniqueId val="{00000009-798C-4C23-BC33-23903CE61F7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867</c:v>
                </c:pt>
                <c:pt idx="5">
                  <c:v>884</c:v>
                </c:pt>
                <c:pt idx="8">
                  <c:v>917</c:v>
                </c:pt>
                <c:pt idx="11">
                  <c:v>927</c:v>
                </c:pt>
                <c:pt idx="14">
                  <c:v>892</c:v>
                </c:pt>
              </c:numCache>
            </c:numRef>
          </c:val>
          <c:extLst>
            <c:ext xmlns:c16="http://schemas.microsoft.com/office/drawing/2014/chart" uri="{C3380CC4-5D6E-409C-BE32-E72D297353CC}">
              <c16:uniqueId val="{00000000-FAD4-4935-A68E-136E60A24A6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AD4-4935-A68E-136E60A24A6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AD4-4935-A68E-136E60A24A6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290</c:v>
                </c:pt>
                <c:pt idx="3">
                  <c:v>273</c:v>
                </c:pt>
                <c:pt idx="6">
                  <c:v>260</c:v>
                </c:pt>
                <c:pt idx="9">
                  <c:v>258</c:v>
                </c:pt>
                <c:pt idx="12">
                  <c:v>256</c:v>
                </c:pt>
              </c:numCache>
            </c:numRef>
          </c:val>
          <c:extLst>
            <c:ext xmlns:c16="http://schemas.microsoft.com/office/drawing/2014/chart" uri="{C3380CC4-5D6E-409C-BE32-E72D297353CC}">
              <c16:uniqueId val="{00000003-FAD4-4935-A68E-136E60A24A6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94</c:v>
                </c:pt>
                <c:pt idx="3">
                  <c:v>150</c:v>
                </c:pt>
                <c:pt idx="6">
                  <c:v>142</c:v>
                </c:pt>
                <c:pt idx="9">
                  <c:v>187</c:v>
                </c:pt>
                <c:pt idx="12">
                  <c:v>147</c:v>
                </c:pt>
              </c:numCache>
            </c:numRef>
          </c:val>
          <c:extLst>
            <c:ext xmlns:c16="http://schemas.microsoft.com/office/drawing/2014/chart" uri="{C3380CC4-5D6E-409C-BE32-E72D297353CC}">
              <c16:uniqueId val="{00000004-FAD4-4935-A68E-136E60A24A6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D4-4935-A68E-136E60A24A6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AD4-4935-A68E-136E60A24A6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441</c:v>
                </c:pt>
                <c:pt idx="3">
                  <c:v>442</c:v>
                </c:pt>
                <c:pt idx="6">
                  <c:v>441</c:v>
                </c:pt>
                <c:pt idx="9">
                  <c:v>439</c:v>
                </c:pt>
                <c:pt idx="12">
                  <c:v>470</c:v>
                </c:pt>
              </c:numCache>
            </c:numRef>
          </c:val>
          <c:extLst>
            <c:ext xmlns:c16="http://schemas.microsoft.com/office/drawing/2014/chart" uri="{C3380CC4-5D6E-409C-BE32-E72D297353CC}">
              <c16:uniqueId val="{00000007-FAD4-4935-A68E-136E60A24A6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-42</c:v>
                </c:pt>
                <c:pt idx="2">
                  <c:v>#N/A</c:v>
                </c:pt>
                <c:pt idx="3">
                  <c:v>#N/A</c:v>
                </c:pt>
                <c:pt idx="4">
                  <c:v>-19</c:v>
                </c:pt>
                <c:pt idx="5">
                  <c:v>#N/A</c:v>
                </c:pt>
                <c:pt idx="6">
                  <c:v>#N/A</c:v>
                </c:pt>
                <c:pt idx="7">
                  <c:v>-74</c:v>
                </c:pt>
                <c:pt idx="8">
                  <c:v>#N/A</c:v>
                </c:pt>
                <c:pt idx="9">
                  <c:v>#N/A</c:v>
                </c:pt>
                <c:pt idx="10">
                  <c:v>-43</c:v>
                </c:pt>
                <c:pt idx="11">
                  <c:v>#N/A</c:v>
                </c:pt>
                <c:pt idx="12">
                  <c:v>#N/A</c:v>
                </c:pt>
                <c:pt idx="13">
                  <c:v>-19</c:v>
                </c:pt>
                <c:pt idx="14">
                  <c:v>#N/A</c:v>
                </c:pt>
              </c:numCache>
            </c:numRef>
          </c:val>
          <c:smooth val="0"/>
          <c:extLst>
            <c:ext xmlns:c16="http://schemas.microsoft.com/office/drawing/2014/chart" uri="{C3380CC4-5D6E-409C-BE32-E72D297353CC}">
              <c16:uniqueId val="{00000008-FAD4-4935-A68E-136E60A24A6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8372</c:v>
                </c:pt>
                <c:pt idx="5">
                  <c:v>8337</c:v>
                </c:pt>
                <c:pt idx="8">
                  <c:v>8373</c:v>
                </c:pt>
                <c:pt idx="11">
                  <c:v>8356</c:v>
                </c:pt>
                <c:pt idx="14">
                  <c:v>8529</c:v>
                </c:pt>
              </c:numCache>
            </c:numRef>
          </c:val>
          <c:extLst>
            <c:ext xmlns:c16="http://schemas.microsoft.com/office/drawing/2014/chart" uri="{C3380CC4-5D6E-409C-BE32-E72D297353CC}">
              <c16:uniqueId val="{00000000-7A72-4859-8664-29B7F7855CA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1344</c:v>
                </c:pt>
                <c:pt idx="5">
                  <c:v>1274</c:v>
                </c:pt>
                <c:pt idx="8">
                  <c:v>1027</c:v>
                </c:pt>
                <c:pt idx="11">
                  <c:v>789</c:v>
                </c:pt>
                <c:pt idx="14">
                  <c:v>1502</c:v>
                </c:pt>
              </c:numCache>
            </c:numRef>
          </c:val>
          <c:extLst>
            <c:ext xmlns:c16="http://schemas.microsoft.com/office/drawing/2014/chart" uri="{C3380CC4-5D6E-409C-BE32-E72D297353CC}">
              <c16:uniqueId val="{00000001-7A72-4859-8664-29B7F7855CA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3031</c:v>
                </c:pt>
                <c:pt idx="5">
                  <c:v>3329</c:v>
                </c:pt>
                <c:pt idx="8">
                  <c:v>3464</c:v>
                </c:pt>
                <c:pt idx="11">
                  <c:v>3524</c:v>
                </c:pt>
                <c:pt idx="14">
                  <c:v>3039</c:v>
                </c:pt>
              </c:numCache>
            </c:numRef>
          </c:val>
          <c:extLst>
            <c:ext xmlns:c16="http://schemas.microsoft.com/office/drawing/2014/chart" uri="{C3380CC4-5D6E-409C-BE32-E72D297353CC}">
              <c16:uniqueId val="{00000002-7A72-4859-8664-29B7F7855CA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237</c:v>
                </c:pt>
                <c:pt idx="9">
                  <c:v>285</c:v>
                </c:pt>
                <c:pt idx="12">
                  <c:v>339</c:v>
                </c:pt>
              </c:numCache>
            </c:numRef>
          </c:val>
          <c:extLst>
            <c:ext xmlns:c16="http://schemas.microsoft.com/office/drawing/2014/chart" uri="{C3380CC4-5D6E-409C-BE32-E72D297353CC}">
              <c16:uniqueId val="{00000003-7A72-4859-8664-29B7F7855CA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A72-4859-8664-29B7F7855CA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72-4859-8664-29B7F7855CA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937</c:v>
                </c:pt>
                <c:pt idx="3">
                  <c:v>974</c:v>
                </c:pt>
                <c:pt idx="6">
                  <c:v>987</c:v>
                </c:pt>
                <c:pt idx="9">
                  <c:v>883</c:v>
                </c:pt>
                <c:pt idx="12">
                  <c:v>821</c:v>
                </c:pt>
              </c:numCache>
            </c:numRef>
          </c:val>
          <c:extLst>
            <c:ext xmlns:c16="http://schemas.microsoft.com/office/drawing/2014/chart" uri="{C3380CC4-5D6E-409C-BE32-E72D297353CC}">
              <c16:uniqueId val="{00000006-7A72-4859-8664-29B7F7855CA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5212</c:v>
                </c:pt>
                <c:pt idx="3">
                  <c:v>5052</c:v>
                </c:pt>
                <c:pt idx="6">
                  <c:v>4781</c:v>
                </c:pt>
                <c:pt idx="9">
                  <c:v>4743</c:v>
                </c:pt>
                <c:pt idx="12">
                  <c:v>4640</c:v>
                </c:pt>
              </c:numCache>
            </c:numRef>
          </c:val>
          <c:extLst>
            <c:ext xmlns:c16="http://schemas.microsoft.com/office/drawing/2014/chart" uri="{C3380CC4-5D6E-409C-BE32-E72D297353CC}">
              <c16:uniqueId val="{00000007-7A72-4859-8664-29B7F7855CA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1356</c:v>
                </c:pt>
                <c:pt idx="3">
                  <c:v>1078</c:v>
                </c:pt>
                <c:pt idx="6">
                  <c:v>963</c:v>
                </c:pt>
                <c:pt idx="9">
                  <c:v>1628</c:v>
                </c:pt>
                <c:pt idx="12">
                  <c:v>1876</c:v>
                </c:pt>
              </c:numCache>
            </c:numRef>
          </c:val>
          <c:extLst>
            <c:ext xmlns:c16="http://schemas.microsoft.com/office/drawing/2014/chart" uri="{C3380CC4-5D6E-409C-BE32-E72D297353CC}">
              <c16:uniqueId val="{00000008-7A72-4859-8664-29B7F7855CA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A72-4859-8664-29B7F7855CA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5865</c:v>
                </c:pt>
                <c:pt idx="3">
                  <c:v>5746</c:v>
                </c:pt>
                <c:pt idx="6">
                  <c:v>5918</c:v>
                </c:pt>
                <c:pt idx="9">
                  <c:v>6532</c:v>
                </c:pt>
                <c:pt idx="12">
                  <c:v>7379</c:v>
                </c:pt>
              </c:numCache>
            </c:numRef>
          </c:val>
          <c:extLst>
            <c:ext xmlns:c16="http://schemas.microsoft.com/office/drawing/2014/chart" uri="{C3380CC4-5D6E-409C-BE32-E72D297353CC}">
              <c16:uniqueId val="{0000000A-7A72-4859-8664-29B7F7855CA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624</c:v>
                </c:pt>
                <c:pt idx="2">
                  <c:v>#N/A</c:v>
                </c:pt>
                <c:pt idx="3">
                  <c:v>#N/A</c:v>
                </c:pt>
                <c:pt idx="4">
                  <c:v>0</c:v>
                </c:pt>
                <c:pt idx="5">
                  <c:v>#N/A</c:v>
                </c:pt>
                <c:pt idx="6">
                  <c:v>#N/A</c:v>
                </c:pt>
                <c:pt idx="7">
                  <c:v>23</c:v>
                </c:pt>
                <c:pt idx="8">
                  <c:v>#N/A</c:v>
                </c:pt>
                <c:pt idx="9">
                  <c:v>#N/A</c:v>
                </c:pt>
                <c:pt idx="10">
                  <c:v>1402</c:v>
                </c:pt>
                <c:pt idx="11">
                  <c:v>#N/A</c:v>
                </c:pt>
                <c:pt idx="12">
                  <c:v>#N/A</c:v>
                </c:pt>
                <c:pt idx="13">
                  <c:v>1986</c:v>
                </c:pt>
                <c:pt idx="14">
                  <c:v>#N/A</c:v>
                </c:pt>
              </c:numCache>
            </c:numRef>
          </c:val>
          <c:smooth val="0"/>
          <c:extLst>
            <c:ext xmlns:c16="http://schemas.microsoft.com/office/drawing/2014/chart" uri="{C3380CC4-5D6E-409C-BE32-E72D297353CC}">
              <c16:uniqueId val="{0000000B-7A72-4859-8664-29B7F7855CA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1921</c:v>
                </c:pt>
                <c:pt idx="1">
                  <c:v>1968</c:v>
                </c:pt>
                <c:pt idx="2">
                  <c:v>1513</c:v>
                </c:pt>
              </c:numCache>
            </c:numRef>
          </c:val>
          <c:extLst>
            <c:ext xmlns:c16="http://schemas.microsoft.com/office/drawing/2014/chart" uri="{C3380CC4-5D6E-409C-BE32-E72D297353CC}">
              <c16:uniqueId val="{00000000-3CD3-4EBA-91DC-2726527DD3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27</c:v>
                </c:pt>
                <c:pt idx="1">
                  <c:v>27</c:v>
                </c:pt>
                <c:pt idx="2">
                  <c:v>27</c:v>
                </c:pt>
              </c:numCache>
            </c:numRef>
          </c:val>
          <c:extLst>
            <c:ext xmlns:c16="http://schemas.microsoft.com/office/drawing/2014/chart" uri="{C3380CC4-5D6E-409C-BE32-E72D297353CC}">
              <c16:uniqueId val="{00000001-3CD3-4EBA-91DC-2726527DD3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455</c:v>
                </c:pt>
                <c:pt idx="1">
                  <c:v>436</c:v>
                </c:pt>
                <c:pt idx="2">
                  <c:v>537</c:v>
                </c:pt>
              </c:numCache>
            </c:numRef>
          </c:val>
          <c:extLst>
            <c:ext xmlns:c16="http://schemas.microsoft.com/office/drawing/2014/chart" uri="{C3380CC4-5D6E-409C-BE32-E72D297353CC}">
              <c16:uniqueId val="{00000002-3CD3-4EBA-91DC-2726527DD37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{7BE3A8C3-AE57-4334-890F-45ED6A4481AF}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4E5-4D00-872D-C9EE629AF1C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{1C7F06A0-2B34-4337-9092-F522B9220359}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4E5-4D00-872D-C9EE629AF1C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{ED608672-AA91-4B91-B5AF-E94CA76D3C57}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4E5-4D00-872D-C9EE629AF1C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{B6D75830-BF24-4EB8-AAAC-7A1BC30BA6FC}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4E5-4D00-872D-C9EE629AF1C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{21AE0CE1-0B61-4112-B601-26AB43271398}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4E5-4D00-872D-C9EE629AF1C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{8FD37418-72BC-4E35-B184-A3107FB1B3A1}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4E5-4D00-872D-C9EE629AF1C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{2D54D4A8-1CB9-4863-B1F9-39886980692A}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4E5-4D00-872D-C9EE629AF1C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{10C32819-D3C3-48B8-B4EA-907A5479BF9B}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4E5-4D00-872D-C9EE629AF1C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{00234B3B-0F1C-4D99-AB48-E2641254A115}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4E5-4D00-872D-C9EE629AF1C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c:v>
                </c:pt>
                <c:pt idx="8">
                  <c:v>62</c:v>
                </c:pt>
                <c:pt idx="16">
                  <c:v>71.2</c:v>
                </c:pt>
                <c:pt idx="24">
                  <c:v>72.900000000000006</c:v>
                </c:pt>
                <c:pt idx="32">
                  <c:v>74.7</c:v>
                </c:pt>
              </c:numCache>
            </c:numRef>
          </c:xVal>
          <c:yVal>
            <c:numRef>
              <c:f>公会計指標分析・財政指標組合せ分析表!$BP$51:$DC$51</c:f>
              <c:numCache>
                <c:formatCode>#,##0.0;"▲ "#,##0.0</c:formatCode>
                <c:ptCount val="40"/>
                <c:pt idx="0">
                  <c:v>14.5</c:v>
                </c:pt>
                <c:pt idx="16">
                  <c:v>0.5</c:v>
                </c:pt>
                <c:pt idx="24">
                  <c:v>32.5</c:v>
                </c:pt>
                <c:pt idx="32">
                  <c:v>45.9</c:v>
                </c:pt>
              </c:numCache>
            </c:numRef>
          </c:yVal>
          <c:smooth val="0"/>
          <c:extLst>
            <c:ext xmlns:c16="http://schemas.microsoft.com/office/drawing/2014/chart" uri="{C3380CC4-5D6E-409C-BE32-E72D297353CC}">
              <c16:uniqueId val="{00000009-74E5-4D00-872D-C9EE629AF1C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{8D86D4A0-2122-47B8-95C6-A0B4EE08F62C}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4E5-4D00-872D-C9EE629AF1C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{0A358CD2-29A3-4453-8CD5-9BD4B1D7B431}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4E5-4D00-872D-C9EE629AF1C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{2CC45CB3-BA2F-4D47-9146-20C557D8CC1C}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4E5-4D00-872D-C9EE629AF1C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{4202F18A-78C6-4597-8E1E-D24530600930}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4E5-4D00-872D-C9EE629AF1C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{03D19AFB-E65B-48B3-99D3-8E2AB21A9DBE}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4E5-4D00-872D-C9EE629AF1C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{9FF05C88-27E6-49DC-87EB-02425C38EE19}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4E5-4D00-872D-C9EE629AF1C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{8F9DD326-0D1E-4B40-BEA7-DDA308A477CF}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4E5-4D00-872D-C9EE629AF1C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{B46EC662-A362-4E38-B508-4641F22B3A55}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4E5-4D00-872D-C9EE629AF1C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{96F68E0C-B3CE-415E-A9D9-4FBF55A30D81}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4E5-4D00-872D-C9EE629AF1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59.4</c:v>
                </c:pt>
                <c:pt idx="32">
                  <c:v>60.7</c:v>
                </c:pt>
              </c:numCache>
            </c:numRef>
          </c:xVal>
          <c:yVal>
            <c:numRef>
              <c:f>公会計指標分析・財政指標組合せ分析表!$BP$55:$DC$55</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74E5-4D00-872D-C9EE629AF1C1}"/>
            </c:ext>
          </c:extLst>
        </c:ser>
        <c:dLbls>
          <c:showLegendKey val="0"/>
          <c:showVal val="1"/>
          <c:showCatName val="0"/>
          <c:showSerName val="0"/>
          <c:showPercent val="0"/>
          <c:showBubbleSize val="0"/>
        </c:dLbls>
        <c:axId val="46179840"/>
        <c:axId val="46181760"/>
      </c:scatterChart>
      <c:valAx>
        <c:axId val="46179840"/>
        <c:scaling>
          <c:orientation val="minMax"/>
          <c:max val="77"/>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4"/>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{17003177-2877-4D0D-9CC7-DA41D748B738}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652-41DF-8700-F787D936543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{9B3D73E7-F36F-4D4F-8995-613D459AEF39}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652-41DF-8700-F787D936543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{8714FD9D-FA4C-4969-A73E-9336B293A1DF}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652-41DF-8700-F787D936543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{F85D2CCA-CEE1-4042-AD35-6547F09B41E2}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652-41DF-8700-F787D936543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{E3B500D8-392C-4BD3-BC50-52BB563810C6}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652-41DF-8700-F787D9365438}"/>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{226510D7-9885-4B61-BE0A-05253B94982D}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652-41DF-8700-F787D9365438}"/>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{A559D991-C9C5-4521-B40B-50E046DEBBC8}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652-41DF-8700-F787D9365438}"/>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{451BFC3C-6E0E-47CA-8B72-5CED3BF1526A}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652-41DF-8700-F787D9365438}"/>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{19ADF928-3344-4CDC-989B-5A42AD90CE09}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652-41DF-8700-F787D936543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0.7</c:v>
                </c:pt>
                <c:pt idx="8">
                  <c:v>-0.6</c:v>
                </c:pt>
                <c:pt idx="16">
                  <c:v>-1</c:v>
                </c:pt>
                <c:pt idx="24">
                  <c:v>-1</c:v>
                </c:pt>
                <c:pt idx="32">
                  <c:v>-1</c:v>
                </c:pt>
              </c:numCache>
            </c:numRef>
          </c:xVal>
          <c:yVal>
            <c:numRef>
              <c:f>公会計指標分析・財政指標組合せ分析表!$BP$73:$DC$73</c:f>
              <c:numCache>
                <c:formatCode>#,##0.0;"▲ "#,##0.0</c:formatCode>
                <c:ptCount val="40"/>
                <c:pt idx="0">
                  <c:v>14.5</c:v>
                </c:pt>
                <c:pt idx="16">
                  <c:v>0.5</c:v>
                </c:pt>
                <c:pt idx="24">
                  <c:v>32.5</c:v>
                </c:pt>
                <c:pt idx="32">
                  <c:v>45.9</c:v>
                </c:pt>
              </c:numCache>
            </c:numRef>
          </c:yVal>
          <c:smooth val="0"/>
          <c:extLst>
            <c:ext xmlns:c16="http://schemas.microsoft.com/office/drawing/2014/chart" uri="{C3380CC4-5D6E-409C-BE32-E72D297353CC}">
              <c16:uniqueId val="{00000009-2652-41DF-8700-F787D936543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{9B341EB6-006F-4D88-B17D-AA2C361C4A06}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652-41DF-8700-F787D936543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{719F46D9-48AE-4AD8-958C-7F2F327E006A}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652-41DF-8700-F787D936543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{64001DED-9D83-4109-8184-3F19EED82147}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652-41DF-8700-F787D936543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{570492FF-23E6-40C7-82DA-588FF32CC7B5}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652-41DF-8700-F787D936543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{570754AA-22BA-40B2-927A-782E20E7EFC9}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652-41DF-8700-F787D9365438}"/>
                </c:ext>
              </c:extLst>
            </c:dLbl>
            <c:dLbl>
              <c:idx val="8"/>
              <c:layout>
                <c:manualLayout>
                  <c:x val="0"/>
                  <c:y val="-3.472909575746948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{5A1069AC-831B-491E-80C9-55944612B596}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652-41DF-8700-F787D9365438}"/>
                </c:ext>
              </c:extLst>
            </c:dLbl>
            <c:dLbl>
              <c:idx val="16"/>
              <c:layout>
                <c:manualLayout>
                  <c:x val="0"/>
                  <c:y val="-1.7660885248169916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{7548F930-E66C-42F7-A5E1-8464A71AA36C}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652-41DF-8700-F787D9365438}"/>
                </c:ext>
              </c:extLst>
            </c:dLbl>
            <c:dLbl>
              <c:idx val="24"/>
              <c:layout>
                <c:manualLayout>
                  <c:x val="0"/>
                  <c:y val="3.191059430497961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{178ECD3F-0CD3-444B-B255-121A7DCC06BB}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652-41DF-8700-F787D9365438}"/>
                </c:ext>
              </c:extLst>
            </c:dLbl>
            <c:dLbl>
              <c:idx val="32"/>
              <c:layout>
                <c:manualLayout>
                  <c:x val="0"/>
                  <c:y val="2.04804141633679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{17E8F948-AF72-4AD6-B93C-76069991C398}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652-41DF-8700-F787D936543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2652-41DF-8700-F787D9365438}"/>
            </c:ext>
          </c:extLst>
        </c:ser>
        <c:dLbls>
          <c:showLegendKey val="0"/>
          <c:showVal val="1"/>
          <c:showCatName val="0"/>
          <c:showSerName val="0"/>
          <c:showPercent val="0"/>
          <c:showBubbleSize val="0"/>
        </c:dLbls>
        <c:axId val="84219776"/>
        <c:axId val="84234240"/>
      </c:scatterChart>
      <c:valAx>
        <c:axId val="84219776"/>
        <c:scaling>
          <c:orientation val="minMax"/>
          <c:max val="7.5"/>
          <c:min val="-1.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4"/>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町立桜保育所、大河原中学校体育館等の公共施設の大きな更新事業が予定されている。その財源として地方債の借り入れも予定しており、据え置き期間終了後には元金分の公債費の増が見込まれる。公共施設等整備基金の活用を図りながら、地方債借り入れのバランスを図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満期一括償還地方債の借り入れは実施していない。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小中学校空調設備事業</a:t>
          </a:r>
          <a:r>
            <a:rPr kumimoji="1" lang="en-US" altLang="ja-JP" sz="1400">
              <a:latin typeface="ＭＳ ゴシック" pitchFamily="49" charset="-128"/>
              <a:ea typeface="ＭＳ ゴシック" pitchFamily="49" charset="-128"/>
            </a:rPr>
            <a:t>231</a:t>
          </a:r>
          <a:r>
            <a:rPr kumimoji="1" lang="ja-JP" altLang="en-US" sz="1400">
              <a:latin typeface="ＭＳ ゴシック" pitchFamily="49" charset="-128"/>
              <a:ea typeface="ＭＳ ゴシック" pitchFamily="49" charset="-128"/>
            </a:rPr>
            <a:t>百万円、学校給食センター整備事業</a:t>
          </a:r>
          <a:r>
            <a:rPr kumimoji="1" lang="en-US" altLang="ja-JP" sz="1400">
              <a:latin typeface="ＭＳ ゴシック" pitchFamily="49" charset="-128"/>
              <a:ea typeface="ＭＳ ゴシック" pitchFamily="49" charset="-128"/>
            </a:rPr>
            <a:t>488</a:t>
          </a:r>
          <a:r>
            <a:rPr kumimoji="1" lang="ja-JP" altLang="en-US" sz="1400">
              <a:latin typeface="ＭＳ ゴシック" pitchFamily="49" charset="-128"/>
              <a:ea typeface="ＭＳ ゴシック" pitchFamily="49" charset="-128"/>
            </a:rPr>
            <a:t>百万円等の地方債借り入れにより、地方債現在高が前年度比</a:t>
          </a:r>
          <a:r>
            <a:rPr kumimoji="1" lang="en-US" altLang="ja-JP" sz="1400">
              <a:latin typeface="ＭＳ ゴシック" pitchFamily="49" charset="-128"/>
              <a:ea typeface="ＭＳ ゴシック" pitchFamily="49" charset="-128"/>
            </a:rPr>
            <a:t>847</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7,379</a:t>
          </a:r>
          <a:r>
            <a:rPr kumimoji="1" lang="ja-JP" altLang="en-US" sz="1400">
              <a:latin typeface="ＭＳ ゴシック" pitchFamily="49" charset="-128"/>
              <a:ea typeface="ＭＳ ゴシック" pitchFamily="49" charset="-128"/>
            </a:rPr>
            <a:t>百万円となったことと、下水道事業において地方債残高に対する将来負担につながる繰入見込額が増となり、充当可能特定歳入で都市計画事業に対する都市計画税の充当率が拡大はしたが将来負担比率の増に転じ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宮城県大河原町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財政調整基金では決算剰余金で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百万円、利子で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百万円の積み立てを行い、公共施設等整備基金では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百万円の積み立てを行った。新たに交付されることになった森林環境譲与税の活用のために森林環境譲与税基金を設置し、交付された分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百万円の積み立てを行った。取り崩しは財政調整基金で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経済事情の変動、町財政運営に不足が生じる等、場合に応じた基金の活用、目的基金においては設置条例に基づいた活用に努める。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公共施設等の更新、改修及び除却に充てることを目的とする。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長寿社会対策基金　　地域における福祉活動の促進、快適な生活環境の形成等、高齢化社会に対応した施策に充てることを目的とする。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教育振興慈愛基金　　青少年の健全育成及び教育の振興に寄与する事業に充てることを目的とする。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田園文化創造基金　　緑豊かで活力ある田園形成のための地域活動の強化・支援に充てることを目的とする。（果実運用型）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文化振興基金　　　　文化の普及及び振興を図るための経費に充てることを目的とする。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土地開発基金上限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百万円の今後の活用を鑑み、上限から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百万円減額を行った分を公共施設等整備基金に積み立てを行った。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教育振興慈愛基金　　各小中学校の教育振興の財源として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公共施設等整備基金については、町立桜保育所、大河原中学校体育館の更新事業の一般財源分に充当をするものとし、他の基金については基金の目的に応じた活用を図る。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前年度決算に基づいた剰余金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百万円の積み立てに対して、令和元年度決算で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百万円の繰り入れを行った。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経済事情の変動、突発的な災害等により財源が著しく不足する場合において補うための財源であることから、適切な財政計画に基づいた活用に努める。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満期一括償還等の借り入れの償還金に充てるためのものであることから、財政計画に基づいて適正な地方債の借り入れに努める。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23,710
23,570
24.99
9,715,763
9,135,192
418,086
5,046,962
7,444,340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00000000-0008-0000-0000-000016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00000000-0008-0000-0000-00001B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00000000-0008-0000-0000-00001C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00000000-0008-0000-0000-00001F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00000000-0008-0000-0000-000020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00000000-0008-0000-0000-000032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県及び類似団体の平均を上回っているものの、施設の老朽化等改修または改築等の必要性が高いことから、今後は公共施設等総合管理計画及び今年度作成予定の各施設の個別施設計画に基づき、計画的な更新等整備を行っていく必要がある。</a:t>
          </a:r>
          <a:r>
            <a:rPr kumimoji="1" lang="en-US" altLang="ja-JP" sz="1100">
              <a:latin typeface="ＭＳ Ｐゴシック" panose="020B0600070205080204" pitchFamily="50" charset="-128"/>
              <a:ea typeface="ＭＳ Ｐゴシック" panose="020B0600070205080204" pitchFamily="50" charset="-128"/>
            </a:rPr>
            <a:t>		</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60215</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5632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168148</xdr:rowOff>
    </xdr:from>
    <xdr:to>
      <xdr:col>23</xdr:col>
      <xdr:colOff>136525</xdr:colOff>
      <xdr:row>31</xdr:row>
      <xdr:rowOff>98298</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608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146575</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606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129286</xdr:rowOff>
    </xdr:from>
    <xdr:to>
      <xdr:col>19</xdr:col>
      <xdr:colOff>187325</xdr:colOff>
      <xdr:row>31</xdr:row>
      <xdr:rowOff>59436</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604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8636</xdr:rowOff>
    </xdr:from>
    <xdr:to>
      <xdr:col>23</xdr:col>
      <xdr:colOff>85725</xdr:colOff>
      <xdr:row>31</xdr:row>
      <xdr:rowOff>47498</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4051300" y="6095111"/>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92583</xdr:rowOff>
    </xdr:from>
    <xdr:to>
      <xdr:col>15</xdr:col>
      <xdr:colOff>187325</xdr:colOff>
      <xdr:row>31</xdr:row>
      <xdr:rowOff>22733</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600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143383</xdr:rowOff>
    </xdr:from>
    <xdr:to>
      <xdr:col>19</xdr:col>
      <xdr:colOff>136525</xdr:colOff>
      <xdr:row>31</xdr:row>
      <xdr:rowOff>8636</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289300" y="6058408"/>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65405</xdr:rowOff>
    </xdr:from>
    <xdr:to>
      <xdr:col>11</xdr:col>
      <xdr:colOff>187325</xdr:colOff>
      <xdr:row>29</xdr:row>
      <xdr:rowOff>167005</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116205</xdr:rowOff>
    </xdr:from>
    <xdr:to>
      <xdr:col>15</xdr:col>
      <xdr:colOff>136525</xdr:colOff>
      <xdr:row>30</xdr:row>
      <xdr:rowOff>143383</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527300" y="5859780"/>
          <a:ext cx="762000" cy="19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22225</xdr:rowOff>
    </xdr:from>
    <xdr:to>
      <xdr:col>7</xdr:col>
      <xdr:colOff>187325</xdr:colOff>
      <xdr:row>29</xdr:row>
      <xdr:rowOff>123825</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714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73025</xdr:rowOff>
    </xdr:from>
    <xdr:to>
      <xdr:col>11</xdr:col>
      <xdr:colOff>136525</xdr:colOff>
      <xdr:row>29</xdr:row>
      <xdr:rowOff>116205</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1765300" y="581660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127398</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99331</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5500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50563</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613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13860</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6100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158132</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114952</xdr:rowOff>
    </xdr:from>
    <xdr:ext cx="405111" cy="259045"/>
    <xdr:sp macro="" textlink="">
      <xdr:nvSpPr>
        <xdr:cNvPr id="98" name="n_4mainValue有形固定資産減価償却率">
          <a:extLst>
            <a:ext uri="{FF2B5EF4-FFF2-40B4-BE49-F238E27FC236}">
              <a16:creationId xmlns:a16="http://schemas.microsoft.com/office/drawing/2014/main" id="{00000000-0008-0000-0000-000062000000}"/>
            </a:ext>
          </a:extLst>
        </xdr:cNvPr>
        <xdr:cNvSpPr txBox="1"/>
      </xdr:nvSpPr>
      <xdr:spPr>
        <a:xfrm>
          <a:off x="1562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[ 855.2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H</a:t>
          </a:r>
          <a:r>
            <a:rPr kumimoji="1" lang="ja-JP" altLang="en-US" sz="1100">
              <a:latin typeface="ＭＳ Ｐゴシック" panose="020B0600070205080204" pitchFamily="50" charset="-128"/>
              <a:ea typeface="ＭＳ Ｐゴシック" panose="020B0600070205080204" pitchFamily="50" charset="-128"/>
            </a:rPr>
            <a:t>３０年度に引き続き大きく数値が悪化したが、主な理由としては老朽化した学校給食センターの本工事により</a:t>
          </a:r>
          <a:r>
            <a:rPr kumimoji="1" lang="en-US" altLang="ja-JP" sz="1100">
              <a:latin typeface="ＭＳ Ｐゴシック" panose="020B0600070205080204" pitchFamily="50" charset="-128"/>
              <a:ea typeface="ＭＳ Ｐゴシック" panose="020B0600070205080204" pitchFamily="50" charset="-128"/>
            </a:rPr>
            <a:t>488</a:t>
          </a:r>
          <a:r>
            <a:rPr kumimoji="1" lang="ja-JP" altLang="en-US" sz="1100">
              <a:latin typeface="ＭＳ Ｐゴシック" panose="020B0600070205080204" pitchFamily="50" charset="-128"/>
              <a:ea typeface="ＭＳ Ｐゴシック" panose="020B0600070205080204" pitchFamily="50" charset="-128"/>
            </a:rPr>
            <a:t>百万円、また学校施設に係るエアコン設置事業で</a:t>
          </a:r>
          <a:r>
            <a:rPr kumimoji="1" lang="en-US" altLang="ja-JP" sz="1100">
              <a:latin typeface="ＭＳ Ｐゴシック" panose="020B0600070205080204" pitchFamily="50" charset="-128"/>
              <a:ea typeface="ＭＳ Ｐゴシック" panose="020B0600070205080204" pitchFamily="50" charset="-128"/>
            </a:rPr>
            <a:t>231.8</a:t>
          </a:r>
          <a:r>
            <a:rPr kumimoji="1" lang="ja-JP" altLang="en-US" sz="1100">
              <a:latin typeface="ＭＳ Ｐゴシック" panose="020B0600070205080204" pitchFamily="50" charset="-128"/>
              <a:ea typeface="ＭＳ Ｐゴシック" panose="020B0600070205080204" pitchFamily="50" charset="-128"/>
            </a:rPr>
            <a:t>百万円、及びトイレ改修事業により</a:t>
          </a:r>
          <a:r>
            <a:rPr kumimoji="1" lang="en-US" altLang="ja-JP" sz="1100">
              <a:latin typeface="ＭＳ Ｐゴシック" panose="020B0600070205080204" pitchFamily="50" charset="-128"/>
              <a:ea typeface="ＭＳ Ｐゴシック" panose="020B0600070205080204" pitchFamily="50" charset="-128"/>
            </a:rPr>
            <a:t>218.3</a:t>
          </a:r>
          <a:r>
            <a:rPr kumimoji="1" lang="ja-JP" altLang="en-US" sz="1100">
              <a:latin typeface="ＭＳ Ｐゴシック" panose="020B0600070205080204" pitchFamily="50" charset="-128"/>
              <a:ea typeface="ＭＳ Ｐゴシック" panose="020B0600070205080204" pitchFamily="50" charset="-128"/>
            </a:rPr>
            <a:t>百万円の地方債借入を行ったことによることが挙げられる。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今後についても当面大規模改修工事を予定していることから、国の補助金等を活用しながら、資金手当的な地方債の発行を極力抑制するなど、負担を後年度に残さない資金繰りが必要である。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0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8" name="債務償還比率最小値テキスト">
          <a:extLst>
            <a:ext uri="{FF2B5EF4-FFF2-40B4-BE49-F238E27FC236}">
              <a16:creationId xmlns:a16="http://schemas.microsoft.com/office/drawing/2014/main" id="{00000000-0008-0000-0000-000080000000}"/>
            </a:ext>
          </a:extLst>
        </xdr:cNvPr>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00000000-0008-0000-0000-000082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148615</xdr:rowOff>
    </xdr:from>
    <xdr:ext cx="469744" cy="259045"/>
    <xdr:sp macro="" textlink="">
      <xdr:nvSpPr>
        <xdr:cNvPr id="132" name="債務償還比率平均値テキスト">
          <a:extLst>
            <a:ext uri="{FF2B5EF4-FFF2-40B4-BE49-F238E27FC236}">
              <a16:creationId xmlns:a16="http://schemas.microsoft.com/office/drawing/2014/main" id="{00000000-0008-0000-0000-000084000000}"/>
            </a:ext>
          </a:extLst>
        </xdr:cNvPr>
        <xdr:cNvSpPr txBox="1"/>
      </xdr:nvSpPr>
      <xdr:spPr>
        <a:xfrm>
          <a:off x="14846300" y="554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133917</xdr:rowOff>
    </xdr:from>
    <xdr:to>
      <xdr:col>76</xdr:col>
      <xdr:colOff>73025</xdr:colOff>
      <xdr:row>30</xdr:row>
      <xdr:rowOff>64067</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744700" y="587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112344</xdr:rowOff>
    </xdr:from>
    <xdr:ext cx="469744" cy="259045"/>
    <xdr:sp macro="" textlink="">
      <xdr:nvSpPr>
        <xdr:cNvPr id="144" name="債務償還比率該当値テキスト">
          <a:extLst>
            <a:ext uri="{FF2B5EF4-FFF2-40B4-BE49-F238E27FC236}">
              <a16:creationId xmlns:a16="http://schemas.microsoft.com/office/drawing/2014/main" id="{00000000-0008-0000-0000-000090000000}"/>
            </a:ext>
          </a:extLst>
        </xdr:cNvPr>
        <xdr:cNvSpPr txBox="1"/>
      </xdr:nvSpPr>
      <xdr:spPr>
        <a:xfrm>
          <a:off x="14846300" y="585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62742</xdr:rowOff>
    </xdr:from>
    <xdr:to>
      <xdr:col>72</xdr:col>
      <xdr:colOff>123825</xdr:colOff>
      <xdr:row>29</xdr:row>
      <xdr:rowOff>164342</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033500" y="580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113542</xdr:rowOff>
    </xdr:from>
    <xdr:to>
      <xdr:col>76</xdr:col>
      <xdr:colOff>22225</xdr:colOff>
      <xdr:row>30</xdr:row>
      <xdr:rowOff>13267</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a:off x="14084300" y="5857117"/>
          <a:ext cx="711200" cy="7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128689</xdr:rowOff>
    </xdr:from>
    <xdr:to>
      <xdr:col>68</xdr:col>
      <xdr:colOff>123825</xdr:colOff>
      <xdr:row>29</xdr:row>
      <xdr:rowOff>58839</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3271500" y="570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8039</xdr:rowOff>
    </xdr:from>
    <xdr:to>
      <xdr:col>72</xdr:col>
      <xdr:colOff>73025</xdr:colOff>
      <xdr:row>29</xdr:row>
      <xdr:rowOff>113542</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13322300" y="5751614"/>
          <a:ext cx="762000" cy="10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82198</xdr:rowOff>
    </xdr:from>
    <xdr:to>
      <xdr:col>64</xdr:col>
      <xdr:colOff>123825</xdr:colOff>
      <xdr:row>29</xdr:row>
      <xdr:rowOff>12348</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2509500" y="565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132998</xdr:rowOff>
    </xdr:from>
    <xdr:to>
      <xdr:col>68</xdr:col>
      <xdr:colOff>73025</xdr:colOff>
      <xdr:row>29</xdr:row>
      <xdr:rowOff>8039</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2560300" y="5705123"/>
          <a:ext cx="762000" cy="46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154453</xdr:rowOff>
    </xdr:from>
    <xdr:to>
      <xdr:col>60</xdr:col>
      <xdr:colOff>123825</xdr:colOff>
      <xdr:row>29</xdr:row>
      <xdr:rowOff>84603</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1747500" y="572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132998</xdr:rowOff>
    </xdr:from>
    <xdr:to>
      <xdr:col>64</xdr:col>
      <xdr:colOff>73025</xdr:colOff>
      <xdr:row>29</xdr:row>
      <xdr:rowOff>33803</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flipV="1">
          <a:off x="11798300" y="5705123"/>
          <a:ext cx="762000" cy="7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62412</xdr:rowOff>
    </xdr:from>
    <xdr:ext cx="469744" cy="259045"/>
    <xdr:sp macro="" textlink="">
      <xdr:nvSpPr>
        <xdr:cNvPr id="153" name="n_1aveValue債務償還比率">
          <a:extLst>
            <a:ext uri="{FF2B5EF4-FFF2-40B4-BE49-F238E27FC236}">
              <a16:creationId xmlns:a16="http://schemas.microsoft.com/office/drawing/2014/main" id="{00000000-0008-0000-0000-000099000000}"/>
            </a:ext>
          </a:extLst>
        </xdr:cNvPr>
        <xdr:cNvSpPr txBox="1"/>
      </xdr:nvSpPr>
      <xdr:spPr>
        <a:xfrm>
          <a:off x="138367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62412</xdr:rowOff>
    </xdr:from>
    <xdr:ext cx="469744" cy="259045"/>
    <xdr:sp macro="" textlink="">
      <xdr:nvSpPr>
        <xdr:cNvPr id="154" name="n_2aveValue債務償還比率">
          <a:extLst>
            <a:ext uri="{FF2B5EF4-FFF2-40B4-BE49-F238E27FC236}">
              <a16:creationId xmlns:a16="http://schemas.microsoft.com/office/drawing/2014/main" id="{00000000-0008-0000-0000-00009A000000}"/>
            </a:ext>
          </a:extLst>
        </xdr:cNvPr>
        <xdr:cNvSpPr txBox="1"/>
      </xdr:nvSpPr>
      <xdr:spPr>
        <a:xfrm>
          <a:off x="130874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49318</xdr:rowOff>
    </xdr:from>
    <xdr:ext cx="469744" cy="259045"/>
    <xdr:sp macro="" textlink="">
      <xdr:nvSpPr>
        <xdr:cNvPr id="155" name="n_3aveValue債務償還比率">
          <a:extLst>
            <a:ext uri="{FF2B5EF4-FFF2-40B4-BE49-F238E27FC236}">
              <a16:creationId xmlns:a16="http://schemas.microsoft.com/office/drawing/2014/main" id="{00000000-0008-0000-0000-00009B000000}"/>
            </a:ext>
          </a:extLst>
        </xdr:cNvPr>
        <xdr:cNvSpPr txBox="1"/>
      </xdr:nvSpPr>
      <xdr:spPr>
        <a:xfrm>
          <a:off x="12325427" y="579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5558</xdr:rowOff>
    </xdr:from>
    <xdr:ext cx="469744" cy="259045"/>
    <xdr:sp macro="" textlink="">
      <xdr:nvSpPr>
        <xdr:cNvPr id="156" name="n_4aveValue債務償還比率">
          <a:extLst>
            <a:ext uri="{FF2B5EF4-FFF2-40B4-BE49-F238E27FC236}">
              <a16:creationId xmlns:a16="http://schemas.microsoft.com/office/drawing/2014/main" id="{00000000-0008-0000-0000-00009C000000}"/>
            </a:ext>
          </a:extLst>
        </xdr:cNvPr>
        <xdr:cNvSpPr txBox="1"/>
      </xdr:nvSpPr>
      <xdr:spPr>
        <a:xfrm>
          <a:off x="11563427" y="540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155469</xdr:rowOff>
    </xdr:from>
    <xdr:ext cx="469744" cy="259045"/>
    <xdr:sp macro="" textlink="">
      <xdr:nvSpPr>
        <xdr:cNvPr id="157" name="n_1mainValue債務償還比率">
          <a:extLst>
            <a:ext uri="{FF2B5EF4-FFF2-40B4-BE49-F238E27FC236}">
              <a16:creationId xmlns:a16="http://schemas.microsoft.com/office/drawing/2014/main" id="{00000000-0008-0000-0000-00009D000000}"/>
            </a:ext>
          </a:extLst>
        </xdr:cNvPr>
        <xdr:cNvSpPr txBox="1"/>
      </xdr:nvSpPr>
      <xdr:spPr>
        <a:xfrm>
          <a:off x="13836727" y="589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49966</xdr:rowOff>
    </xdr:from>
    <xdr:ext cx="469744" cy="259045"/>
    <xdr:sp macro="" textlink="">
      <xdr:nvSpPr>
        <xdr:cNvPr id="158" name="n_2mainValue債務償還比率">
          <a:extLst>
            <a:ext uri="{FF2B5EF4-FFF2-40B4-BE49-F238E27FC236}">
              <a16:creationId xmlns:a16="http://schemas.microsoft.com/office/drawing/2014/main" id="{00000000-0008-0000-0000-00009E000000}"/>
            </a:ext>
          </a:extLst>
        </xdr:cNvPr>
        <xdr:cNvSpPr txBox="1"/>
      </xdr:nvSpPr>
      <xdr:spPr>
        <a:xfrm>
          <a:off x="13087427" y="579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28875</xdr:rowOff>
    </xdr:from>
    <xdr:ext cx="469744" cy="259045"/>
    <xdr:sp macro="" textlink="">
      <xdr:nvSpPr>
        <xdr:cNvPr id="159" name="n_3mainValue債務償還比率">
          <a:extLst>
            <a:ext uri="{FF2B5EF4-FFF2-40B4-BE49-F238E27FC236}">
              <a16:creationId xmlns:a16="http://schemas.microsoft.com/office/drawing/2014/main" id="{00000000-0008-0000-0000-00009F000000}"/>
            </a:ext>
          </a:extLst>
        </xdr:cNvPr>
        <xdr:cNvSpPr txBox="1"/>
      </xdr:nvSpPr>
      <xdr:spPr>
        <a:xfrm>
          <a:off x="12325427" y="5429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75730</xdr:rowOff>
    </xdr:from>
    <xdr:ext cx="469744" cy="259045"/>
    <xdr:sp macro="" textlink="">
      <xdr:nvSpPr>
        <xdr:cNvPr id="160" name="n_4mainValue債務償還比率">
          <a:extLst>
            <a:ext uri="{FF2B5EF4-FFF2-40B4-BE49-F238E27FC236}">
              <a16:creationId xmlns:a16="http://schemas.microsoft.com/office/drawing/2014/main" id="{00000000-0008-0000-0000-0000A0000000}"/>
            </a:ext>
          </a:extLst>
        </xdr:cNvPr>
        <xdr:cNvSpPr txBox="1"/>
      </xdr:nvSpPr>
      <xdr:spPr>
        <a:xfrm>
          <a:off x="11563427" y="581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0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23,710
23,570
24.99
9,715,763
9,135,192
418,086
5,046,962
7,444,340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128270</xdr:rowOff>
    </xdr:from>
    <xdr:to>
      <xdr:col>24</xdr:col>
      <xdr:colOff>114300</xdr:colOff>
      <xdr:row>40</xdr:row>
      <xdr:rowOff>58420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106697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97790</xdr:rowOff>
    </xdr:from>
    <xdr:to>
      <xdr:col>20</xdr:col>
      <xdr:colOff>38100</xdr:colOff>
      <xdr:row>40</xdr:row>
      <xdr:rowOff>27940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148590</xdr:rowOff>
    </xdr:from>
    <xdr:to>
      <xdr:col>24</xdr:col>
      <xdr:colOff>63500</xdr:colOff>
      <xdr:row>40</xdr:row>
      <xdr:rowOff>7620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8351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76835</xdr:rowOff>
    </xdr:from>
    <xdr:to>
      <xdr:col>15</xdr:col>
      <xdr:colOff>101600</xdr:colOff>
      <xdr:row>40</xdr:row>
      <xdr:rowOff>6985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127635</xdr:rowOff>
    </xdr:from>
    <xdr:to>
      <xdr:col>19</xdr:col>
      <xdr:colOff>177800</xdr:colOff>
      <xdr:row>39</xdr:row>
      <xdr:rowOff>148590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81418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52070</xdr:rowOff>
    </xdr:from>
    <xdr:to>
      <xdr:col>10</xdr:col>
      <xdr:colOff>165100</xdr:colOff>
      <xdr:row>39</xdr:row>
      <xdr:rowOff>153670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73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102870</xdr:rowOff>
    </xdr:from>
    <xdr:to>
      <xdr:col>15</xdr:col>
      <xdr:colOff>50800</xdr:colOff>
      <xdr:row>39</xdr:row>
      <xdr:rowOff>127635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78942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19685</xdr:rowOff>
    </xdr:from>
    <xdr:to>
      <xdr:col>6</xdr:col>
      <xdr:colOff>38100</xdr:colOff>
      <xdr:row>39</xdr:row>
      <xdr:rowOff>121285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70485</xdr:rowOff>
    </xdr:from>
    <xdr:to>
      <xdr:col>10</xdr:col>
      <xdr:colOff>114300</xdr:colOff>
      <xdr:row>39</xdr:row>
      <xdr:rowOff>102870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7570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48277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4462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19067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87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169562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85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144797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83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112412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7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34049</xdr:rowOff>
    </xdr:from>
    <xdr:to>
      <xdr:col>55</xdr:col>
      <xdr:colOff>50800</xdr:colOff>
      <xdr:row>40</xdr:row>
      <xdr:rowOff>135649</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89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12476</xdr:rowOff>
    </xdr:from>
    <xdr:ext cx="469744"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87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33210</xdr:rowOff>
    </xdr:from>
    <xdr:to>
      <xdr:col>50</xdr:col>
      <xdr:colOff>165100</xdr:colOff>
      <xdr:row>40</xdr:row>
      <xdr:rowOff>134810</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89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84010</xdr:rowOff>
    </xdr:from>
    <xdr:to>
      <xdr:col>55</xdr:col>
      <xdr:colOff>0</xdr:colOff>
      <xdr:row>40</xdr:row>
      <xdr:rowOff>84849</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a:off x="9639300" y="6942010"/>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33554</xdr:rowOff>
    </xdr:from>
    <xdr:to>
      <xdr:col>46</xdr:col>
      <xdr:colOff>38100</xdr:colOff>
      <xdr:row>40</xdr:row>
      <xdr:rowOff>135154</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89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84010</xdr:rowOff>
    </xdr:from>
    <xdr:to>
      <xdr:col>50</xdr:col>
      <xdr:colOff>114300</xdr:colOff>
      <xdr:row>40</xdr:row>
      <xdr:rowOff>84354</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6942010"/>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32982</xdr:rowOff>
    </xdr:from>
    <xdr:to>
      <xdr:col>41</xdr:col>
      <xdr:colOff>101600</xdr:colOff>
      <xdr:row>40</xdr:row>
      <xdr:rowOff>134582</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89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83782</xdr:rowOff>
    </xdr:from>
    <xdr:to>
      <xdr:col>45</xdr:col>
      <xdr:colOff>177800</xdr:colOff>
      <xdr:row>40</xdr:row>
      <xdr:rowOff>84354</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7861300" y="6941782"/>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33934</xdr:rowOff>
    </xdr:from>
    <xdr:to>
      <xdr:col>36</xdr:col>
      <xdr:colOff>165100</xdr:colOff>
      <xdr:row>40</xdr:row>
      <xdr:rowOff>135534</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89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83782</xdr:rowOff>
    </xdr:from>
    <xdr:to>
      <xdr:col>41</xdr:col>
      <xdr:colOff>50800</xdr:colOff>
      <xdr:row>40</xdr:row>
      <xdr:rowOff>84734</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6941782"/>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125937</xdr:rowOff>
    </xdr:from>
    <xdr:ext cx="469744"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91727" y="698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126281</xdr:rowOff>
    </xdr:from>
    <xdr:ext cx="469744"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515427" y="698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125709</xdr:rowOff>
    </xdr:from>
    <xdr:ext cx="469744"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626427" y="698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126661</xdr:rowOff>
    </xdr:from>
    <xdr:ext cx="469744"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37427" y="698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72951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35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24312</xdr:rowOff>
    </xdr:from>
    <xdr:to>
      <xdr:col>24</xdr:col>
      <xdr:colOff>114300</xdr:colOff>
      <xdr:row>56</xdr:row>
      <xdr:rowOff>125912</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96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47189</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947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161472</xdr:rowOff>
    </xdr:from>
    <xdr:to>
      <xdr:col>20</xdr:col>
      <xdr:colOff>38100</xdr:colOff>
      <xdr:row>56</xdr:row>
      <xdr:rowOff>91622</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959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40822</xdr:rowOff>
    </xdr:from>
    <xdr:to>
      <xdr:col>24</xdr:col>
      <xdr:colOff>63500</xdr:colOff>
      <xdr:row>56</xdr:row>
      <xdr:rowOff>75112</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964202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127181</xdr:rowOff>
    </xdr:from>
    <xdr:to>
      <xdr:col>15</xdr:col>
      <xdr:colOff>101600</xdr:colOff>
      <xdr:row>56</xdr:row>
      <xdr:rowOff>57331</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955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6531</xdr:rowOff>
    </xdr:from>
    <xdr:to>
      <xdr:col>19</xdr:col>
      <xdr:colOff>177800</xdr:colOff>
      <xdr:row>56</xdr:row>
      <xdr:rowOff>40822</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960773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92891</xdr:rowOff>
    </xdr:from>
    <xdr:to>
      <xdr:col>10</xdr:col>
      <xdr:colOff>165100</xdr:colOff>
      <xdr:row>56</xdr:row>
      <xdr:rowOff>23041</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952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143691</xdr:rowOff>
    </xdr:from>
    <xdr:to>
      <xdr:col>15</xdr:col>
      <xdr:colOff>50800</xdr:colOff>
      <xdr:row>56</xdr:row>
      <xdr:rowOff>6531</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957344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58601</xdr:rowOff>
    </xdr:from>
    <xdr:to>
      <xdr:col>6</xdr:col>
      <xdr:colOff>38100</xdr:colOff>
      <xdr:row>55</xdr:row>
      <xdr:rowOff>160201</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948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109401</xdr:rowOff>
    </xdr:from>
    <xdr:to>
      <xdr:col>10</xdr:col>
      <xdr:colOff>114300</xdr:colOff>
      <xdr:row>55</xdr:row>
      <xdr:rowOff>143691</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953915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162758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136633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86014</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108149</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936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73858</xdr:rowOff>
    </xdr:from>
    <xdr:ext cx="340478"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38061" y="9332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54</xdr:row>
      <xdr:rowOff>39568</xdr:rowOff>
    </xdr:from>
    <xdr:ext cx="340478"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49061" y="92978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54</xdr:row>
      <xdr:rowOff>5278</xdr:rowOff>
    </xdr:from>
    <xdr:ext cx="340478"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60061" y="92635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1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100-0000E9000000}"/>
            </a:ext>
          </a:extLst>
        </xdr:cNvPr>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100-0000EB000000}"/>
            </a:ext>
          </a:extLst>
        </xdr:cNvPr>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100-0000ED000000}"/>
            </a:ext>
          </a:extLst>
        </xdr:cNvPr>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42" name="フローチャート: 判断 241">
          <a:extLst>
            <a:ext uri="{FF2B5EF4-FFF2-40B4-BE49-F238E27FC236}">
              <a16:creationId xmlns:a16="http://schemas.microsoft.com/office/drawing/2014/main" id="{00000000-0008-0000-0100-0000F2000000}"/>
            </a:ext>
          </a:extLst>
        </xdr:cNvPr>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51459</xdr:rowOff>
    </xdr:from>
    <xdr:to>
      <xdr:col>55</xdr:col>
      <xdr:colOff>50800</xdr:colOff>
      <xdr:row>64</xdr:row>
      <xdr:rowOff>153059</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10426700" y="1102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162262</xdr:rowOff>
    </xdr:from>
    <xdr:ext cx="534377"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100-0000F9000000}"/>
            </a:ext>
          </a:extLst>
        </xdr:cNvPr>
        <xdr:cNvSpPr txBox="1"/>
      </xdr:nvSpPr>
      <xdr:spPr>
        <a:xfrm>
          <a:off x="10515600" y="1096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51377</xdr:rowOff>
    </xdr:from>
    <xdr:to>
      <xdr:col>50</xdr:col>
      <xdr:colOff>165100</xdr:colOff>
      <xdr:row>64</xdr:row>
      <xdr:rowOff>152977</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9588500" y="1102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102177</xdr:rowOff>
    </xdr:from>
    <xdr:to>
      <xdr:col>55</xdr:col>
      <xdr:colOff>0</xdr:colOff>
      <xdr:row>64</xdr:row>
      <xdr:rowOff>102259</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9639300" y="11074977"/>
          <a:ext cx="8382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51410</xdr:rowOff>
    </xdr:from>
    <xdr:to>
      <xdr:col>46</xdr:col>
      <xdr:colOff>38100</xdr:colOff>
      <xdr:row>64</xdr:row>
      <xdr:rowOff>153010</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8699500" y="1102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102177</xdr:rowOff>
    </xdr:from>
    <xdr:to>
      <xdr:col>50</xdr:col>
      <xdr:colOff>114300</xdr:colOff>
      <xdr:row>64</xdr:row>
      <xdr:rowOff>102210</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8750300" y="11074977"/>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51356</xdr:rowOff>
    </xdr:from>
    <xdr:to>
      <xdr:col>41</xdr:col>
      <xdr:colOff>101600</xdr:colOff>
      <xdr:row>64</xdr:row>
      <xdr:rowOff>152956</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7810500" y="1102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102156</xdr:rowOff>
    </xdr:from>
    <xdr:to>
      <xdr:col>45</xdr:col>
      <xdr:colOff>177800</xdr:colOff>
      <xdr:row>64</xdr:row>
      <xdr:rowOff>102210</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7861300" y="11074956"/>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51447</xdr:rowOff>
    </xdr:from>
    <xdr:to>
      <xdr:col>36</xdr:col>
      <xdr:colOff>165100</xdr:colOff>
      <xdr:row>64</xdr:row>
      <xdr:rowOff>153047</xdr:rowOff>
    </xdr:to>
    <xdr:sp macro="" textlink="">
      <xdr:nvSpPr>
        <xdr:cNvPr id="256" name="楕円 255">
          <a:extLst>
            <a:ext uri="{FF2B5EF4-FFF2-40B4-BE49-F238E27FC236}">
              <a16:creationId xmlns:a16="http://schemas.microsoft.com/office/drawing/2014/main" id="{00000000-0008-0000-0100-000000010000}"/>
            </a:ext>
          </a:extLst>
        </xdr:cNvPr>
        <xdr:cNvSpPr/>
      </xdr:nvSpPr>
      <xdr:spPr>
        <a:xfrm>
          <a:off x="6921500" y="110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102156</xdr:rowOff>
    </xdr:from>
    <xdr:to>
      <xdr:col>41</xdr:col>
      <xdr:colOff>50800</xdr:colOff>
      <xdr:row>64</xdr:row>
      <xdr:rowOff>102247</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flipV="1">
          <a:off x="6972300" y="1107495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144104</xdr:rowOff>
    </xdr:from>
    <xdr:ext cx="534377"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9359411" y="1111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144137</xdr:rowOff>
    </xdr:from>
    <xdr:ext cx="534377"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8483111" y="1111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144083</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7594111" y="1111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144174</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100-000009010000}"/>
            </a:ext>
          </a:extLst>
        </xdr:cNvPr>
        <xdr:cNvSpPr txBox="1"/>
      </xdr:nvSpPr>
      <xdr:spPr>
        <a:xfrm>
          <a:off x="6705111" y="111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a:extLst>
            <a:ext uri="{FF2B5EF4-FFF2-40B4-BE49-F238E27FC236}">
              <a16:creationId xmlns:a16="http://schemas.microsoft.com/office/drawing/2014/main" id="{00000000-0008-0000-0100-000022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公営住宅】&#10;有形固定資産減価償却率最小値テキスト">
          <a:extLst>
            <a:ext uri="{FF2B5EF4-FFF2-40B4-BE49-F238E27FC236}">
              <a16:creationId xmlns:a16="http://schemas.microsoft.com/office/drawing/2014/main" id="{00000000-0008-0000-0100-000024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94" name="【公営住宅】&#10;有形固定資産減価償却率最大値テキスト">
          <a:extLst>
            <a:ext uri="{FF2B5EF4-FFF2-40B4-BE49-F238E27FC236}">
              <a16:creationId xmlns:a16="http://schemas.microsoft.com/office/drawing/2014/main" id="{00000000-0008-0000-0100-000026010000}"/>
            </a:ext>
          </a:extLst>
        </xdr:cNvPr>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95" name="直線コネクタ 294">
          <a:extLst>
            <a:ext uri="{FF2B5EF4-FFF2-40B4-BE49-F238E27FC236}">
              <a16:creationId xmlns:a16="http://schemas.microsoft.com/office/drawing/2014/main" id="{00000000-0008-0000-0100-000027010000}"/>
            </a:ext>
          </a:extLst>
        </xdr:cNvPr>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6" name="【公営住宅】&#10;有形固定資産減価償却率平均値テキスト">
          <a:extLst>
            <a:ext uri="{FF2B5EF4-FFF2-40B4-BE49-F238E27FC236}">
              <a16:creationId xmlns:a16="http://schemas.microsoft.com/office/drawing/2014/main" id="{00000000-0008-0000-0100-000028010000}"/>
            </a:ext>
          </a:extLst>
        </xdr:cNvPr>
        <xdr:cNvSpPr txBox="1"/>
      </xdr:nvSpPr>
      <xdr:spPr>
        <a:xfrm>
          <a:off x="4673600" y="1412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301" name="フローチャート: 判断 300">
          <a:extLst>
            <a:ext uri="{FF2B5EF4-FFF2-40B4-BE49-F238E27FC236}">
              <a16:creationId xmlns:a16="http://schemas.microsoft.com/office/drawing/2014/main" id="{00000000-0008-0000-0100-00002D010000}"/>
            </a:ext>
          </a:extLst>
        </xdr:cNvPr>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93436</xdr:rowOff>
    </xdr:from>
    <xdr:to>
      <xdr:col>24</xdr:col>
      <xdr:colOff>114300</xdr:colOff>
      <xdr:row>86</xdr:row>
      <xdr:rowOff>23586</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45847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71863</xdr:rowOff>
    </xdr:from>
    <xdr:ext cx="405111" cy="259045"/>
    <xdr:sp macro="" textlink="">
      <xdr:nvSpPr>
        <xdr:cNvPr id="308" name="【公営住宅】&#10;有形固定資産減価償却率該当値テキスト">
          <a:extLst>
            <a:ext uri="{FF2B5EF4-FFF2-40B4-BE49-F238E27FC236}">
              <a16:creationId xmlns:a16="http://schemas.microsoft.com/office/drawing/2014/main" id="{00000000-0008-0000-0100-000034010000}"/>
            </a:ext>
          </a:extLst>
        </xdr:cNvPr>
        <xdr:cNvSpPr txBox="1"/>
      </xdr:nvSpPr>
      <xdr:spPr>
        <a:xfrm>
          <a:off x="4673600" y="1464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59145</xdr:rowOff>
    </xdr:from>
    <xdr:to>
      <xdr:col>20</xdr:col>
      <xdr:colOff>38100</xdr:colOff>
      <xdr:row>85</xdr:row>
      <xdr:rowOff>160745</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3746500" y="146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109945</xdr:rowOff>
    </xdr:from>
    <xdr:to>
      <xdr:col>24</xdr:col>
      <xdr:colOff>63500</xdr:colOff>
      <xdr:row>85</xdr:row>
      <xdr:rowOff>144236</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3797300" y="14683195"/>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33020</xdr:rowOff>
    </xdr:from>
    <xdr:to>
      <xdr:col>15</xdr:col>
      <xdr:colOff>101600</xdr:colOff>
      <xdr:row>85</xdr:row>
      <xdr:rowOff>134620</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2857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83820</xdr:rowOff>
    </xdr:from>
    <xdr:to>
      <xdr:col>19</xdr:col>
      <xdr:colOff>177800</xdr:colOff>
      <xdr:row>85</xdr:row>
      <xdr:rowOff>109945</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2908300" y="1465707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168548</xdr:rowOff>
    </xdr:from>
    <xdr:to>
      <xdr:col>10</xdr:col>
      <xdr:colOff>165100</xdr:colOff>
      <xdr:row>85</xdr:row>
      <xdr:rowOff>98698</xdr:rowOff>
    </xdr:to>
    <xdr:sp macro="" textlink="">
      <xdr:nvSpPr>
        <xdr:cNvPr id="313" name="楕円 312">
          <a:extLst>
            <a:ext uri="{FF2B5EF4-FFF2-40B4-BE49-F238E27FC236}">
              <a16:creationId xmlns:a16="http://schemas.microsoft.com/office/drawing/2014/main" id="{00000000-0008-0000-0100-000039010000}"/>
            </a:ext>
          </a:extLst>
        </xdr:cNvPr>
        <xdr:cNvSpPr/>
      </xdr:nvSpPr>
      <xdr:spPr>
        <a:xfrm>
          <a:off x="1968500" y="1457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47898</xdr:rowOff>
    </xdr:from>
    <xdr:to>
      <xdr:col>15</xdr:col>
      <xdr:colOff>50800</xdr:colOff>
      <xdr:row>85</xdr:row>
      <xdr:rowOff>83820</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2019300" y="1462114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132624</xdr:rowOff>
    </xdr:from>
    <xdr:to>
      <xdr:col>6</xdr:col>
      <xdr:colOff>38100</xdr:colOff>
      <xdr:row>85</xdr:row>
      <xdr:rowOff>62774</xdr:rowOff>
    </xdr:to>
    <xdr:sp macro="" textlink="">
      <xdr:nvSpPr>
        <xdr:cNvPr id="315" name="楕円 314">
          <a:extLst>
            <a:ext uri="{FF2B5EF4-FFF2-40B4-BE49-F238E27FC236}">
              <a16:creationId xmlns:a16="http://schemas.microsoft.com/office/drawing/2014/main" id="{00000000-0008-0000-0100-00003B010000}"/>
            </a:ext>
          </a:extLst>
        </xdr:cNvPr>
        <xdr:cNvSpPr/>
      </xdr:nvSpPr>
      <xdr:spPr>
        <a:xfrm>
          <a:off x="1079500" y="1453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11974</xdr:rowOff>
    </xdr:from>
    <xdr:to>
      <xdr:col>10</xdr:col>
      <xdr:colOff>114300</xdr:colOff>
      <xdr:row>85</xdr:row>
      <xdr:rowOff>47898</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a:off x="1130300" y="1458522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154413</xdr:rowOff>
    </xdr:from>
    <xdr:ext cx="405111" cy="259045"/>
    <xdr:sp macro="" textlink="">
      <xdr:nvSpPr>
        <xdr:cNvPr id="317" name="n_1aveValue【公営住宅】&#10;有形固定資産減価償却率">
          <a:extLst>
            <a:ext uri="{FF2B5EF4-FFF2-40B4-BE49-F238E27FC236}">
              <a16:creationId xmlns:a16="http://schemas.microsoft.com/office/drawing/2014/main" id="{00000000-0008-0000-0100-00003D010000}"/>
            </a:ext>
          </a:extLst>
        </xdr:cNvPr>
        <xdr:cNvSpPr txBox="1"/>
      </xdr:nvSpPr>
      <xdr:spPr>
        <a:xfrm>
          <a:off x="35820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318" name="n_2aveValue【公営住宅】&#10;有形固定資産減価償却率">
          <a:extLst>
            <a:ext uri="{FF2B5EF4-FFF2-40B4-BE49-F238E27FC236}">
              <a16:creationId xmlns:a16="http://schemas.microsoft.com/office/drawing/2014/main" id="{00000000-0008-0000-0100-00003E010000}"/>
            </a:ext>
          </a:extLst>
        </xdr:cNvPr>
        <xdr:cNvSpPr txBox="1"/>
      </xdr:nvSpPr>
      <xdr:spPr>
        <a:xfrm>
          <a:off x="2705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129920</xdr:rowOff>
    </xdr:from>
    <xdr:ext cx="405111" cy="259045"/>
    <xdr:sp macro="" textlink="">
      <xdr:nvSpPr>
        <xdr:cNvPr id="319" name="n_3aveValue【公営住宅】&#10;有形固定資産減価償却率">
          <a:extLst>
            <a:ext uri="{FF2B5EF4-FFF2-40B4-BE49-F238E27FC236}">
              <a16:creationId xmlns:a16="http://schemas.microsoft.com/office/drawing/2014/main" id="{00000000-0008-0000-0100-00003F010000}"/>
            </a:ext>
          </a:extLst>
        </xdr:cNvPr>
        <xdr:cNvSpPr txBox="1"/>
      </xdr:nvSpPr>
      <xdr:spPr>
        <a:xfrm>
          <a:off x="1816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146248</xdr:rowOff>
    </xdr:from>
    <xdr:ext cx="405111" cy="259045"/>
    <xdr:sp macro="" textlink="">
      <xdr:nvSpPr>
        <xdr:cNvPr id="320" name="n_4aveValue【公営住宅】&#10;有形固定資産減価償却率">
          <a:extLst>
            <a:ext uri="{FF2B5EF4-FFF2-40B4-BE49-F238E27FC236}">
              <a16:creationId xmlns:a16="http://schemas.microsoft.com/office/drawing/2014/main" id="{00000000-0008-0000-0100-000040010000}"/>
            </a:ext>
          </a:extLst>
        </xdr:cNvPr>
        <xdr:cNvSpPr txBox="1"/>
      </xdr:nvSpPr>
      <xdr:spPr>
        <a:xfrm>
          <a:off x="927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151872</xdr:rowOff>
    </xdr:from>
    <xdr:ext cx="405111" cy="259045"/>
    <xdr:sp macro="" textlink="">
      <xdr:nvSpPr>
        <xdr:cNvPr id="321" name="n_1mainValue【公営住宅】&#10;有形固定資産減価償却率">
          <a:extLst>
            <a:ext uri="{FF2B5EF4-FFF2-40B4-BE49-F238E27FC236}">
              <a16:creationId xmlns:a16="http://schemas.microsoft.com/office/drawing/2014/main" id="{00000000-0008-0000-0100-000041010000}"/>
            </a:ext>
          </a:extLst>
        </xdr:cNvPr>
        <xdr:cNvSpPr txBox="1"/>
      </xdr:nvSpPr>
      <xdr:spPr>
        <a:xfrm>
          <a:off x="3582044" y="1472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125747</xdr:rowOff>
    </xdr:from>
    <xdr:ext cx="405111" cy="259045"/>
    <xdr:sp macro="" textlink="">
      <xdr:nvSpPr>
        <xdr:cNvPr id="322" name="n_2mainValue【公営住宅】&#10;有形固定資産減価償却率">
          <a:extLst>
            <a:ext uri="{FF2B5EF4-FFF2-40B4-BE49-F238E27FC236}">
              <a16:creationId xmlns:a16="http://schemas.microsoft.com/office/drawing/2014/main" id="{00000000-0008-0000-0100-000042010000}"/>
            </a:ext>
          </a:extLst>
        </xdr:cNvPr>
        <xdr:cNvSpPr txBox="1"/>
      </xdr:nvSpPr>
      <xdr:spPr>
        <a:xfrm>
          <a:off x="2705744"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89825</xdr:rowOff>
    </xdr:from>
    <xdr:ext cx="405111" cy="259045"/>
    <xdr:sp macro="" textlink="">
      <xdr:nvSpPr>
        <xdr:cNvPr id="323" name="n_3mainValue【公営住宅】&#10;有形固定資産減価償却率">
          <a:extLst>
            <a:ext uri="{FF2B5EF4-FFF2-40B4-BE49-F238E27FC236}">
              <a16:creationId xmlns:a16="http://schemas.microsoft.com/office/drawing/2014/main" id="{00000000-0008-0000-0100-000043010000}"/>
            </a:ext>
          </a:extLst>
        </xdr:cNvPr>
        <xdr:cNvSpPr txBox="1"/>
      </xdr:nvSpPr>
      <xdr:spPr>
        <a:xfrm>
          <a:off x="1816744" y="1466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53901</xdr:rowOff>
    </xdr:from>
    <xdr:ext cx="405111" cy="259045"/>
    <xdr:sp macro="" textlink="">
      <xdr:nvSpPr>
        <xdr:cNvPr id="324" name="n_4mainValue【公営住宅】&#10;有形固定資産減価償却率">
          <a:extLst>
            <a:ext uri="{FF2B5EF4-FFF2-40B4-BE49-F238E27FC236}">
              <a16:creationId xmlns:a16="http://schemas.microsoft.com/office/drawing/2014/main" id="{00000000-0008-0000-0100-000044010000}"/>
            </a:ext>
          </a:extLst>
        </xdr:cNvPr>
        <xdr:cNvSpPr txBox="1"/>
      </xdr:nvSpPr>
      <xdr:spPr>
        <a:xfrm>
          <a:off x="927744" y="1462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0000000-0008-0000-01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7" name="【公営住宅】&#10;一人当たり面積最小値テキスト">
          <a:extLst>
            <a:ext uri="{FF2B5EF4-FFF2-40B4-BE49-F238E27FC236}">
              <a16:creationId xmlns:a16="http://schemas.microsoft.com/office/drawing/2014/main" id="{00000000-0008-0000-0100-00005B010000}"/>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49" name="【公営住宅】&#10;一人当たり面積最大値テキスト">
          <a:extLst>
            <a:ext uri="{FF2B5EF4-FFF2-40B4-BE49-F238E27FC236}">
              <a16:creationId xmlns:a16="http://schemas.microsoft.com/office/drawing/2014/main" id="{00000000-0008-0000-0100-00005D010000}"/>
            </a:ext>
          </a:extLst>
        </xdr:cNvPr>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164837</xdr:rowOff>
    </xdr:from>
    <xdr:ext cx="469744" cy="259045"/>
    <xdr:sp macro="" textlink="">
      <xdr:nvSpPr>
        <xdr:cNvPr id="351" name="【公営住宅】&#10;一人当たり面積平均値テキスト">
          <a:extLst>
            <a:ext uri="{FF2B5EF4-FFF2-40B4-BE49-F238E27FC236}">
              <a16:creationId xmlns:a16="http://schemas.microsoft.com/office/drawing/2014/main" id="{00000000-0008-0000-0100-00005F010000}"/>
            </a:ext>
          </a:extLst>
        </xdr:cNvPr>
        <xdr:cNvSpPr txBox="1"/>
      </xdr:nvSpPr>
      <xdr:spPr>
        <a:xfrm>
          <a:off x="10515600" y="14566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2387</xdr:rowOff>
    </xdr:from>
    <xdr:to>
      <xdr:col>55</xdr:col>
      <xdr:colOff>50800</xdr:colOff>
      <xdr:row>85</xdr:row>
      <xdr:rowOff>103987</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10426700" y="1457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25264</xdr:rowOff>
    </xdr:from>
    <xdr:ext cx="469744" cy="259045"/>
    <xdr:sp macro="" textlink="">
      <xdr:nvSpPr>
        <xdr:cNvPr id="363" name="【公営住宅】&#10;一人当たり面積該当値テキスト">
          <a:extLst>
            <a:ext uri="{FF2B5EF4-FFF2-40B4-BE49-F238E27FC236}">
              <a16:creationId xmlns:a16="http://schemas.microsoft.com/office/drawing/2014/main" id="{00000000-0008-0000-0100-00006B010000}"/>
            </a:ext>
          </a:extLst>
        </xdr:cNvPr>
        <xdr:cNvSpPr txBox="1"/>
      </xdr:nvSpPr>
      <xdr:spPr>
        <a:xfrm>
          <a:off x="10515600" y="1442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1930</xdr:rowOff>
    </xdr:from>
    <xdr:to>
      <xdr:col>50</xdr:col>
      <xdr:colOff>165100</xdr:colOff>
      <xdr:row>85</xdr:row>
      <xdr:rowOff>103530</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9588500" y="1457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52730</xdr:rowOff>
    </xdr:from>
    <xdr:to>
      <xdr:col>55</xdr:col>
      <xdr:colOff>0</xdr:colOff>
      <xdr:row>85</xdr:row>
      <xdr:rowOff>53187</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9639300" y="14625980"/>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2160</xdr:rowOff>
    </xdr:from>
    <xdr:to>
      <xdr:col>46</xdr:col>
      <xdr:colOff>38100</xdr:colOff>
      <xdr:row>85</xdr:row>
      <xdr:rowOff>103760</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8699500" y="1457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52730</xdr:rowOff>
    </xdr:from>
    <xdr:to>
      <xdr:col>50</xdr:col>
      <xdr:colOff>114300</xdr:colOff>
      <xdr:row>85</xdr:row>
      <xdr:rowOff>52960</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8750300" y="14625980"/>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1930</xdr:rowOff>
    </xdr:from>
    <xdr:to>
      <xdr:col>41</xdr:col>
      <xdr:colOff>101600</xdr:colOff>
      <xdr:row>85</xdr:row>
      <xdr:rowOff>103530</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7810500" y="1457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52730</xdr:rowOff>
    </xdr:from>
    <xdr:to>
      <xdr:col>45</xdr:col>
      <xdr:colOff>177800</xdr:colOff>
      <xdr:row>85</xdr:row>
      <xdr:rowOff>52960</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7861300" y="14625980"/>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158522</xdr:rowOff>
    </xdr:from>
    <xdr:to>
      <xdr:col>36</xdr:col>
      <xdr:colOff>165100</xdr:colOff>
      <xdr:row>86</xdr:row>
      <xdr:rowOff>88672</xdr:rowOff>
    </xdr:to>
    <xdr:sp macro="" textlink="">
      <xdr:nvSpPr>
        <xdr:cNvPr id="370" name="楕円 369">
          <a:extLst>
            <a:ext uri="{FF2B5EF4-FFF2-40B4-BE49-F238E27FC236}">
              <a16:creationId xmlns:a16="http://schemas.microsoft.com/office/drawing/2014/main" id="{00000000-0008-0000-0100-000072010000}"/>
            </a:ext>
          </a:extLst>
        </xdr:cNvPr>
        <xdr:cNvSpPr/>
      </xdr:nvSpPr>
      <xdr:spPr>
        <a:xfrm>
          <a:off x="6921500" y="1473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52730</xdr:rowOff>
    </xdr:from>
    <xdr:to>
      <xdr:col>41</xdr:col>
      <xdr:colOff>50800</xdr:colOff>
      <xdr:row>86</xdr:row>
      <xdr:rowOff>37872</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flipV="1">
          <a:off x="6972300" y="14625980"/>
          <a:ext cx="889000" cy="15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113631</xdr:rowOff>
    </xdr:from>
    <xdr:ext cx="469744" cy="259045"/>
    <xdr:sp macro="" textlink="">
      <xdr:nvSpPr>
        <xdr:cNvPr id="372" name="n_1aveValue【公営住宅】&#10;一人当たり面積">
          <a:extLst>
            <a:ext uri="{FF2B5EF4-FFF2-40B4-BE49-F238E27FC236}">
              <a16:creationId xmlns:a16="http://schemas.microsoft.com/office/drawing/2014/main" id="{00000000-0008-0000-0100-000074010000}"/>
            </a:ext>
          </a:extLst>
        </xdr:cNvPr>
        <xdr:cNvSpPr txBox="1"/>
      </xdr:nvSpPr>
      <xdr:spPr>
        <a:xfrm>
          <a:off x="9391727" y="1468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127804</xdr:rowOff>
    </xdr:from>
    <xdr:ext cx="469744" cy="259045"/>
    <xdr:sp macro="" textlink="">
      <xdr:nvSpPr>
        <xdr:cNvPr id="373" name="n_2aveValue【公営住宅】&#10;一人当たり面積">
          <a:extLst>
            <a:ext uri="{FF2B5EF4-FFF2-40B4-BE49-F238E27FC236}">
              <a16:creationId xmlns:a16="http://schemas.microsoft.com/office/drawing/2014/main" id="{00000000-0008-0000-0100-000075010000}"/>
            </a:ext>
          </a:extLst>
        </xdr:cNvPr>
        <xdr:cNvSpPr txBox="1"/>
      </xdr:nvSpPr>
      <xdr:spPr>
        <a:xfrm>
          <a:off x="8515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110202</xdr:rowOff>
    </xdr:from>
    <xdr:ext cx="469744" cy="259045"/>
    <xdr:sp macro="" textlink="">
      <xdr:nvSpPr>
        <xdr:cNvPr id="374" name="n_3aveValue【公営住宅】&#10;一人当たり面積">
          <a:extLst>
            <a:ext uri="{FF2B5EF4-FFF2-40B4-BE49-F238E27FC236}">
              <a16:creationId xmlns:a16="http://schemas.microsoft.com/office/drawing/2014/main" id="{00000000-0008-0000-0100-000076010000}"/>
            </a:ext>
          </a:extLst>
        </xdr:cNvPr>
        <xdr:cNvSpPr txBox="1"/>
      </xdr:nvSpPr>
      <xdr:spPr>
        <a:xfrm>
          <a:off x="7626427" y="1468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153661</xdr:rowOff>
    </xdr:from>
    <xdr:ext cx="469744" cy="259045"/>
    <xdr:sp macro="" textlink="">
      <xdr:nvSpPr>
        <xdr:cNvPr id="375" name="n_4aveValue【公営住宅】&#10;一人当たり面積">
          <a:extLst>
            <a:ext uri="{FF2B5EF4-FFF2-40B4-BE49-F238E27FC236}">
              <a16:creationId xmlns:a16="http://schemas.microsoft.com/office/drawing/2014/main" id="{00000000-0008-0000-0100-000077010000}"/>
            </a:ext>
          </a:extLst>
        </xdr:cNvPr>
        <xdr:cNvSpPr txBox="1"/>
      </xdr:nvSpPr>
      <xdr:spPr>
        <a:xfrm>
          <a:off x="6737427" y="1438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120057</xdr:rowOff>
    </xdr:from>
    <xdr:ext cx="469744" cy="259045"/>
    <xdr:sp macro="" textlink="">
      <xdr:nvSpPr>
        <xdr:cNvPr id="376" name="n_1mainValue【公営住宅】&#10;一人当たり面積">
          <a:extLst>
            <a:ext uri="{FF2B5EF4-FFF2-40B4-BE49-F238E27FC236}">
              <a16:creationId xmlns:a16="http://schemas.microsoft.com/office/drawing/2014/main" id="{00000000-0008-0000-0100-000078010000}"/>
            </a:ext>
          </a:extLst>
        </xdr:cNvPr>
        <xdr:cNvSpPr txBox="1"/>
      </xdr:nvSpPr>
      <xdr:spPr>
        <a:xfrm>
          <a:off x="9391727" y="143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120287</xdr:rowOff>
    </xdr:from>
    <xdr:ext cx="469744" cy="259045"/>
    <xdr:sp macro="" textlink="">
      <xdr:nvSpPr>
        <xdr:cNvPr id="377" name="n_2mainValue【公営住宅】&#10;一人当たり面積">
          <a:extLst>
            <a:ext uri="{FF2B5EF4-FFF2-40B4-BE49-F238E27FC236}">
              <a16:creationId xmlns:a16="http://schemas.microsoft.com/office/drawing/2014/main" id="{00000000-0008-0000-0100-000079010000}"/>
            </a:ext>
          </a:extLst>
        </xdr:cNvPr>
        <xdr:cNvSpPr txBox="1"/>
      </xdr:nvSpPr>
      <xdr:spPr>
        <a:xfrm>
          <a:off x="8515427" y="14350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120057</xdr:rowOff>
    </xdr:from>
    <xdr:ext cx="469744" cy="259045"/>
    <xdr:sp macro="" textlink="">
      <xdr:nvSpPr>
        <xdr:cNvPr id="378" name="n_3mainValue【公営住宅】&#10;一人当たり面積">
          <a:extLst>
            <a:ext uri="{FF2B5EF4-FFF2-40B4-BE49-F238E27FC236}">
              <a16:creationId xmlns:a16="http://schemas.microsoft.com/office/drawing/2014/main" id="{00000000-0008-0000-0100-00007A010000}"/>
            </a:ext>
          </a:extLst>
        </xdr:cNvPr>
        <xdr:cNvSpPr txBox="1"/>
      </xdr:nvSpPr>
      <xdr:spPr>
        <a:xfrm>
          <a:off x="7626427" y="143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79799</xdr:rowOff>
    </xdr:from>
    <xdr:ext cx="469744" cy="259045"/>
    <xdr:sp macro="" textlink="">
      <xdr:nvSpPr>
        <xdr:cNvPr id="379" name="n_4mainValue【公営住宅】&#10;一人当たり面積">
          <a:extLst>
            <a:ext uri="{FF2B5EF4-FFF2-40B4-BE49-F238E27FC236}">
              <a16:creationId xmlns:a16="http://schemas.microsoft.com/office/drawing/2014/main" id="{00000000-0008-0000-0100-00007B010000}"/>
            </a:ext>
          </a:extLst>
        </xdr:cNvPr>
        <xdr:cNvSpPr txBox="1"/>
      </xdr:nvSpPr>
      <xdr:spPr>
        <a:xfrm>
          <a:off x="6737427" y="1482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1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100-0000A6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100-0000A8010000}"/>
            </a:ext>
          </a:extLst>
        </xdr:cNvPr>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100-0000AA010000}"/>
            </a:ext>
          </a:extLst>
        </xdr:cNvPr>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41728</xdr:rowOff>
    </xdr:from>
    <xdr:to>
      <xdr:col>85</xdr:col>
      <xdr:colOff>177800</xdr:colOff>
      <xdr:row>42</xdr:row>
      <xdr:rowOff>143328</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6268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128105</xdr:rowOff>
    </xdr:from>
    <xdr:ext cx="469744"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100-0000B6010000}"/>
            </a:ext>
          </a:extLst>
        </xdr:cNvPr>
        <xdr:cNvSpPr txBox="1"/>
      </xdr:nvSpPr>
      <xdr:spPr>
        <a:xfrm>
          <a:off x="16357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5430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92528</xdr:rowOff>
    </xdr:from>
    <xdr:to>
      <xdr:col>85</xdr:col>
      <xdr:colOff>127000</xdr:colOff>
      <xdr:row>42</xdr:row>
      <xdr:rowOff>92528</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5481300" y="729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41728</xdr:rowOff>
    </xdr:from>
    <xdr:to>
      <xdr:col>76</xdr:col>
      <xdr:colOff>165100</xdr:colOff>
      <xdr:row>42</xdr:row>
      <xdr:rowOff>143328</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454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92528</xdr:rowOff>
    </xdr:from>
    <xdr:to>
      <xdr:col>81</xdr:col>
      <xdr:colOff>50800</xdr:colOff>
      <xdr:row>42</xdr:row>
      <xdr:rowOff>92528</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4592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41728</xdr:rowOff>
    </xdr:from>
    <xdr:to>
      <xdr:col>72</xdr:col>
      <xdr:colOff>38100</xdr:colOff>
      <xdr:row>42</xdr:row>
      <xdr:rowOff>143328</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3652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92528</xdr:rowOff>
    </xdr:from>
    <xdr:to>
      <xdr:col>76</xdr:col>
      <xdr:colOff>114300</xdr:colOff>
      <xdr:row>42</xdr:row>
      <xdr:rowOff>92528</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3703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41728</xdr:rowOff>
    </xdr:from>
    <xdr:to>
      <xdr:col>67</xdr:col>
      <xdr:colOff>101600</xdr:colOff>
      <xdr:row>42</xdr:row>
      <xdr:rowOff>143328</xdr:rowOff>
    </xdr:to>
    <xdr:sp macro="" textlink="">
      <xdr:nvSpPr>
        <xdr:cNvPr id="445" name="楕円 444">
          <a:extLst>
            <a:ext uri="{FF2B5EF4-FFF2-40B4-BE49-F238E27FC236}">
              <a16:creationId xmlns:a16="http://schemas.microsoft.com/office/drawing/2014/main" id="{00000000-0008-0000-0100-0000BD010000}"/>
            </a:ext>
          </a:extLst>
        </xdr:cNvPr>
        <xdr:cNvSpPr/>
      </xdr:nvSpPr>
      <xdr:spPr>
        <a:xfrm>
          <a:off x="12763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92528</xdr:rowOff>
    </xdr:from>
    <xdr:to>
      <xdr:col>71</xdr:col>
      <xdr:colOff>177800</xdr:colOff>
      <xdr:row>42</xdr:row>
      <xdr:rowOff>92528</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2814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102705</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526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4389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451" name="n_1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5233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452" name="n_2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4357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453" name="n_3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3468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134455</xdr:rowOff>
    </xdr:from>
    <xdr:ext cx="469744" cy="259045"/>
    <xdr:sp macro="" textlink="">
      <xdr:nvSpPr>
        <xdr:cNvPr id="454" name="n_4mainValue【認定こども園・幼稚園・保育所】&#10;有形固定資産減価償却率">
          <a:extLst>
            <a:ext uri="{FF2B5EF4-FFF2-40B4-BE49-F238E27FC236}">
              <a16:creationId xmlns:a16="http://schemas.microsoft.com/office/drawing/2014/main" id="{00000000-0008-0000-0100-0000C6010000}"/>
            </a:ext>
          </a:extLst>
        </xdr:cNvPr>
        <xdr:cNvSpPr txBox="1"/>
      </xdr:nvSpPr>
      <xdr:spPr>
        <a:xfrm>
          <a:off x="12579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1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100-0000DD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100-0000DF010000}"/>
            </a:ext>
          </a:extLst>
        </xdr:cNvPr>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146575</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100-0000E1010000}"/>
            </a:ext>
          </a:extLst>
        </xdr:cNvPr>
        <xdr:cNvSpPr txBox="1"/>
      </xdr:nvSpPr>
      <xdr:spPr>
        <a:xfrm>
          <a:off x="22199600" y="666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11684</xdr:rowOff>
    </xdr:from>
    <xdr:to>
      <xdr:col>116</xdr:col>
      <xdr:colOff>114300</xdr:colOff>
      <xdr:row>41</xdr:row>
      <xdr:rowOff>113284</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2110700" y="704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98061</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100-0000ED010000}"/>
            </a:ext>
          </a:extLst>
        </xdr:cNvPr>
        <xdr:cNvSpPr txBox="1"/>
      </xdr:nvSpPr>
      <xdr:spPr>
        <a:xfrm>
          <a:off x="22199600" y="695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11684</xdr:rowOff>
    </xdr:from>
    <xdr:to>
      <xdr:col>112</xdr:col>
      <xdr:colOff>38100</xdr:colOff>
      <xdr:row>41</xdr:row>
      <xdr:rowOff>113284</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1272500" y="704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62484</xdr:rowOff>
    </xdr:from>
    <xdr:to>
      <xdr:col>116</xdr:col>
      <xdr:colOff>63500</xdr:colOff>
      <xdr:row>41</xdr:row>
      <xdr:rowOff>62484</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21323300" y="70919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11684</xdr:rowOff>
    </xdr:from>
    <xdr:to>
      <xdr:col>107</xdr:col>
      <xdr:colOff>101600</xdr:colOff>
      <xdr:row>41</xdr:row>
      <xdr:rowOff>113284</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20383500" y="704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62484</xdr:rowOff>
    </xdr:from>
    <xdr:to>
      <xdr:col>111</xdr:col>
      <xdr:colOff>177800</xdr:colOff>
      <xdr:row>41</xdr:row>
      <xdr:rowOff>62484</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20434300" y="70919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11684</xdr:rowOff>
    </xdr:from>
    <xdr:to>
      <xdr:col>102</xdr:col>
      <xdr:colOff>165100</xdr:colOff>
      <xdr:row>41</xdr:row>
      <xdr:rowOff>113284</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9494500" y="704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62484</xdr:rowOff>
    </xdr:from>
    <xdr:to>
      <xdr:col>107</xdr:col>
      <xdr:colOff>50800</xdr:colOff>
      <xdr:row>41</xdr:row>
      <xdr:rowOff>62484</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a:off x="19545300" y="70919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11684</xdr:rowOff>
    </xdr:from>
    <xdr:to>
      <xdr:col>98</xdr:col>
      <xdr:colOff>38100</xdr:colOff>
      <xdr:row>41</xdr:row>
      <xdr:rowOff>113284</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18605500" y="704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62484</xdr:rowOff>
    </xdr:from>
    <xdr:to>
      <xdr:col>102</xdr:col>
      <xdr:colOff>114300</xdr:colOff>
      <xdr:row>41</xdr:row>
      <xdr:rowOff>62484</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a:off x="18656300" y="70919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84091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210757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81805</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019942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40657</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9310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104411</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21075727" y="713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104411</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20199427" y="713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104411</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19310427" y="713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104411</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8421427" y="713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00000000-0008-0000-0100-00001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00000000-0008-0000-0100-000017020000}"/>
            </a:ext>
          </a:extLst>
        </xdr:cNvPr>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00000000-0008-0000-0100-000019020000}"/>
            </a:ext>
          </a:extLst>
        </xdr:cNvPr>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00000000-0008-0000-0100-00001B020000}"/>
            </a:ext>
          </a:extLst>
        </xdr:cNvPr>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4445</xdr:rowOff>
    </xdr:from>
    <xdr:to>
      <xdr:col>85</xdr:col>
      <xdr:colOff>177800</xdr:colOff>
      <xdr:row>62</xdr:row>
      <xdr:rowOff>106045</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62687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154322</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00000000-0008-0000-0100-000027020000}"/>
            </a:ext>
          </a:extLst>
        </xdr:cNvPr>
        <xdr:cNvSpPr txBox="1"/>
      </xdr:nvSpPr>
      <xdr:spPr>
        <a:xfrm>
          <a:off x="16357600" y="1061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143510</xdr:rowOff>
    </xdr:from>
    <xdr:to>
      <xdr:col>81</xdr:col>
      <xdr:colOff>101600</xdr:colOff>
      <xdr:row>62</xdr:row>
      <xdr:rowOff>73660</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5430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22860</xdr:rowOff>
    </xdr:from>
    <xdr:to>
      <xdr:col>85</xdr:col>
      <xdr:colOff>127000</xdr:colOff>
      <xdr:row>62</xdr:row>
      <xdr:rowOff>55245</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5481300" y="1065276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107315</xdr:rowOff>
    </xdr:from>
    <xdr:to>
      <xdr:col>76</xdr:col>
      <xdr:colOff>165100</xdr:colOff>
      <xdr:row>62</xdr:row>
      <xdr:rowOff>37465</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4541500" y="1056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158115</xdr:rowOff>
    </xdr:from>
    <xdr:to>
      <xdr:col>81</xdr:col>
      <xdr:colOff>50800</xdr:colOff>
      <xdr:row>62</xdr:row>
      <xdr:rowOff>22860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4592300" y="106165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67310</xdr:rowOff>
    </xdr:from>
    <xdr:to>
      <xdr:col>72</xdr:col>
      <xdr:colOff>38100</xdr:colOff>
      <xdr:row>61</xdr:row>
      <xdr:rowOff>168910</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3652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118110</xdr:rowOff>
    </xdr:from>
    <xdr:to>
      <xdr:col>76</xdr:col>
      <xdr:colOff>114300</xdr:colOff>
      <xdr:row>61</xdr:row>
      <xdr:rowOff>158115</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3703300" y="105765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27305</xdr:rowOff>
    </xdr:from>
    <xdr:to>
      <xdr:col>67</xdr:col>
      <xdr:colOff>101600</xdr:colOff>
      <xdr:row>61</xdr:row>
      <xdr:rowOff>128905</xdr:rowOff>
    </xdr:to>
    <xdr:sp macro="" textlink="">
      <xdr:nvSpPr>
        <xdr:cNvPr id="558" name="楕円 557">
          <a:extLst>
            <a:ext uri="{FF2B5EF4-FFF2-40B4-BE49-F238E27FC236}">
              <a16:creationId xmlns:a16="http://schemas.microsoft.com/office/drawing/2014/main" id="{00000000-0008-0000-0100-00002E020000}"/>
            </a:ext>
          </a:extLst>
        </xdr:cNvPr>
        <xdr:cNvSpPr/>
      </xdr:nvSpPr>
      <xdr:spPr>
        <a:xfrm>
          <a:off x="12763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78105</xdr:rowOff>
    </xdr:from>
    <xdr:to>
      <xdr:col>71</xdr:col>
      <xdr:colOff>177800</xdr:colOff>
      <xdr:row>61</xdr:row>
      <xdr:rowOff>118110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2814300" y="105365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560" name="n_1aveValue【学校施設】&#10;有形固定資産減価償却率">
          <a:extLst>
            <a:ext uri="{FF2B5EF4-FFF2-40B4-BE49-F238E27FC236}">
              <a16:creationId xmlns:a16="http://schemas.microsoft.com/office/drawing/2014/main" id="{00000000-0008-0000-0100-000030020000}"/>
            </a:ext>
          </a:extLst>
        </xdr:cNvPr>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561" name="n_2aveValue【学校施設】&#10;有形固定資産減価償却率">
          <a:extLst>
            <a:ext uri="{FF2B5EF4-FFF2-40B4-BE49-F238E27FC236}">
              <a16:creationId xmlns:a16="http://schemas.microsoft.com/office/drawing/2014/main" id="{00000000-0008-0000-0100-000031020000}"/>
            </a:ext>
          </a:extLst>
        </xdr:cNvPr>
        <xdr:cNvSpPr txBox="1"/>
      </xdr:nvSpPr>
      <xdr:spPr>
        <a:xfrm>
          <a:off x="14389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562" name="n_3aveValue【学校施設】&#10;有形固定資産減価償却率">
          <a:extLst>
            <a:ext uri="{FF2B5EF4-FFF2-40B4-BE49-F238E27FC236}">
              <a16:creationId xmlns:a16="http://schemas.microsoft.com/office/drawing/2014/main" id="{00000000-0008-0000-0100-000032020000}"/>
            </a:ext>
          </a:extLst>
        </xdr:cNvPr>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563" name="n_4aveValue【学校施設】&#10;有形固定資産減価償却率">
          <a:extLst>
            <a:ext uri="{FF2B5EF4-FFF2-40B4-BE49-F238E27FC236}">
              <a16:creationId xmlns:a16="http://schemas.microsoft.com/office/drawing/2014/main" id="{00000000-0008-0000-0100-000033020000}"/>
            </a:ext>
          </a:extLst>
        </xdr:cNvPr>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64787</xdr:rowOff>
    </xdr:from>
    <xdr:ext cx="405111" cy="259045"/>
    <xdr:sp macro="" textlink="">
      <xdr:nvSpPr>
        <xdr:cNvPr id="564" name="n_1mainValue【学校施設】&#10;有形固定資産減価償却率">
          <a:extLst>
            <a:ext uri="{FF2B5EF4-FFF2-40B4-BE49-F238E27FC236}">
              <a16:creationId xmlns:a16="http://schemas.microsoft.com/office/drawing/2014/main" id="{00000000-0008-0000-0100-000034020000}"/>
            </a:ext>
          </a:extLst>
        </xdr:cNvPr>
        <xdr:cNvSpPr txBox="1"/>
      </xdr:nvSpPr>
      <xdr:spPr>
        <a:xfrm>
          <a:off x="152660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28592</xdr:rowOff>
    </xdr:from>
    <xdr:ext cx="405111" cy="259045"/>
    <xdr:sp macro="" textlink="">
      <xdr:nvSpPr>
        <xdr:cNvPr id="565" name="n_2mainValue【学校施設】&#10;有形固定資産減価償却率">
          <a:extLst>
            <a:ext uri="{FF2B5EF4-FFF2-40B4-BE49-F238E27FC236}">
              <a16:creationId xmlns:a16="http://schemas.microsoft.com/office/drawing/2014/main" id="{00000000-0008-0000-0100-000035020000}"/>
            </a:ext>
          </a:extLst>
        </xdr:cNvPr>
        <xdr:cNvSpPr txBox="1"/>
      </xdr:nvSpPr>
      <xdr:spPr>
        <a:xfrm>
          <a:off x="143897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160037</xdr:rowOff>
    </xdr:from>
    <xdr:ext cx="405111" cy="259045"/>
    <xdr:sp macro="" textlink="">
      <xdr:nvSpPr>
        <xdr:cNvPr id="566" name="n_3mainValue【学校施設】&#10;有形固定資産減価償却率">
          <a:extLst>
            <a:ext uri="{FF2B5EF4-FFF2-40B4-BE49-F238E27FC236}">
              <a16:creationId xmlns:a16="http://schemas.microsoft.com/office/drawing/2014/main" id="{00000000-0008-0000-0100-000036020000}"/>
            </a:ext>
          </a:extLst>
        </xdr:cNvPr>
        <xdr:cNvSpPr txBox="1"/>
      </xdr:nvSpPr>
      <xdr:spPr>
        <a:xfrm>
          <a:off x="13500744"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120032</xdr:rowOff>
    </xdr:from>
    <xdr:ext cx="405111" cy="259045"/>
    <xdr:sp macro="" textlink="">
      <xdr:nvSpPr>
        <xdr:cNvPr id="567" name="n_4mainValue【学校施設】&#10;有形固定資産減価償却率">
          <a:extLst>
            <a:ext uri="{FF2B5EF4-FFF2-40B4-BE49-F238E27FC236}">
              <a16:creationId xmlns:a16="http://schemas.microsoft.com/office/drawing/2014/main" id="{00000000-0008-0000-0100-000037020000}"/>
            </a:ext>
          </a:extLst>
        </xdr:cNvPr>
        <xdr:cNvSpPr txBox="1"/>
      </xdr:nvSpPr>
      <xdr:spPr>
        <a:xfrm>
          <a:off x="126117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00000000-0008-0000-0100-00004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17526</xdr:rowOff>
    </xdr:from>
    <xdr:to>
      <xdr:col>116</xdr:col>
      <xdr:colOff>62864</xdr:colOff>
      <xdr:row>62</xdr:row>
      <xdr:rowOff>65532</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flipV="1">
          <a:off x="22160864" y="9618726"/>
          <a:ext cx="0" cy="107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69359</xdr:rowOff>
    </xdr:from>
    <xdr:ext cx="469744" cy="259045"/>
    <xdr:sp macro="" textlink="">
      <xdr:nvSpPr>
        <xdr:cNvPr id="592" name="【学校施設】&#10;一人当たり面積最小値テキスト">
          <a:extLst>
            <a:ext uri="{FF2B5EF4-FFF2-40B4-BE49-F238E27FC236}">
              <a16:creationId xmlns:a16="http://schemas.microsoft.com/office/drawing/2014/main" id="{00000000-0008-0000-0100-000050020000}"/>
            </a:ext>
          </a:extLst>
        </xdr:cNvPr>
        <xdr:cNvSpPr txBox="1"/>
      </xdr:nvSpPr>
      <xdr:spPr>
        <a:xfrm>
          <a:off x="22199600"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65532</xdr:rowOff>
    </xdr:from>
    <xdr:to>
      <xdr:col>116</xdr:col>
      <xdr:colOff>152400</xdr:colOff>
      <xdr:row>62</xdr:row>
      <xdr:rowOff>65532</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22072600" y="1069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135653</xdr:rowOff>
    </xdr:from>
    <xdr:ext cx="469744" cy="259045"/>
    <xdr:sp macro="" textlink="">
      <xdr:nvSpPr>
        <xdr:cNvPr id="594" name="【学校施設】&#10;一人当たり面積最大値テキスト">
          <a:extLst>
            <a:ext uri="{FF2B5EF4-FFF2-40B4-BE49-F238E27FC236}">
              <a16:creationId xmlns:a16="http://schemas.microsoft.com/office/drawing/2014/main" id="{00000000-0008-0000-0100-000052020000}"/>
            </a:ext>
          </a:extLst>
        </xdr:cNvPr>
        <xdr:cNvSpPr txBox="1"/>
      </xdr:nvSpPr>
      <xdr:spPr>
        <a:xfrm>
          <a:off x="22199600" y="93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17526</xdr:rowOff>
    </xdr:from>
    <xdr:to>
      <xdr:col>116</xdr:col>
      <xdr:colOff>152400</xdr:colOff>
      <xdr:row>56</xdr:row>
      <xdr:rowOff>17526</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22072600" y="96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155338</xdr:rowOff>
    </xdr:from>
    <xdr:ext cx="469744" cy="259045"/>
    <xdr:sp macro="" textlink="">
      <xdr:nvSpPr>
        <xdr:cNvPr id="596" name="【学校施設】&#10;一人当たり面積平均値テキスト">
          <a:extLst>
            <a:ext uri="{FF2B5EF4-FFF2-40B4-BE49-F238E27FC236}">
              <a16:creationId xmlns:a16="http://schemas.microsoft.com/office/drawing/2014/main" id="{00000000-0008-0000-0100-000054020000}"/>
            </a:ext>
          </a:extLst>
        </xdr:cNvPr>
        <xdr:cNvSpPr txBox="1"/>
      </xdr:nvSpPr>
      <xdr:spPr>
        <a:xfrm>
          <a:off x="22199600" y="10270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132461</xdr:rowOff>
    </xdr:from>
    <xdr:to>
      <xdr:col>116</xdr:col>
      <xdr:colOff>114300</xdr:colOff>
      <xdr:row>61</xdr:row>
      <xdr:rowOff>62611</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2110700" y="1041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142748</xdr:rowOff>
    </xdr:from>
    <xdr:to>
      <xdr:col>112</xdr:col>
      <xdr:colOff>38100</xdr:colOff>
      <xdr:row>61</xdr:row>
      <xdr:rowOff>72898</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21272500" y="1042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149606</xdr:rowOff>
    </xdr:from>
    <xdr:to>
      <xdr:col>107</xdr:col>
      <xdr:colOff>101600</xdr:colOff>
      <xdr:row>61</xdr:row>
      <xdr:rowOff>79756</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20383500" y="104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151511</xdr:rowOff>
    </xdr:from>
    <xdr:to>
      <xdr:col>102</xdr:col>
      <xdr:colOff>165100</xdr:colOff>
      <xdr:row>61</xdr:row>
      <xdr:rowOff>81661</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19494500" y="1043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157226</xdr:rowOff>
    </xdr:from>
    <xdr:to>
      <xdr:col>98</xdr:col>
      <xdr:colOff>38100</xdr:colOff>
      <xdr:row>61</xdr:row>
      <xdr:rowOff>87376</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18605500" y="104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147701</xdr:rowOff>
    </xdr:from>
    <xdr:to>
      <xdr:col>116</xdr:col>
      <xdr:colOff>114300</xdr:colOff>
      <xdr:row>61</xdr:row>
      <xdr:rowOff>77851</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2110700" y="1043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126128</xdr:rowOff>
    </xdr:from>
    <xdr:ext cx="469744" cy="259045"/>
    <xdr:sp macro="" textlink="">
      <xdr:nvSpPr>
        <xdr:cNvPr id="608" name="【学校施設】&#10;一人当たり面積該当値テキスト">
          <a:extLst>
            <a:ext uri="{FF2B5EF4-FFF2-40B4-BE49-F238E27FC236}">
              <a16:creationId xmlns:a16="http://schemas.microsoft.com/office/drawing/2014/main" id="{00000000-0008-0000-0100-000060020000}"/>
            </a:ext>
          </a:extLst>
        </xdr:cNvPr>
        <xdr:cNvSpPr txBox="1"/>
      </xdr:nvSpPr>
      <xdr:spPr>
        <a:xfrm>
          <a:off x="22199600" y="10413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146177</xdr:rowOff>
    </xdr:from>
    <xdr:to>
      <xdr:col>112</xdr:col>
      <xdr:colOff>38100</xdr:colOff>
      <xdr:row>61</xdr:row>
      <xdr:rowOff>76327</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1272500" y="1043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25527</xdr:rowOff>
    </xdr:from>
    <xdr:to>
      <xdr:col>116</xdr:col>
      <xdr:colOff>63500</xdr:colOff>
      <xdr:row>61</xdr:row>
      <xdr:rowOff>27051</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a:off x="21323300" y="10483977"/>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146558</xdr:rowOff>
    </xdr:from>
    <xdr:to>
      <xdr:col>107</xdr:col>
      <xdr:colOff>101600</xdr:colOff>
      <xdr:row>61</xdr:row>
      <xdr:rowOff>76708</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20383500" y="1043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25527</xdr:rowOff>
    </xdr:from>
    <xdr:to>
      <xdr:col>111</xdr:col>
      <xdr:colOff>177800</xdr:colOff>
      <xdr:row>61</xdr:row>
      <xdr:rowOff>25908</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flipV="1">
          <a:off x="20434300" y="1048397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145796</xdr:rowOff>
    </xdr:from>
    <xdr:to>
      <xdr:col>102</xdr:col>
      <xdr:colOff>165100</xdr:colOff>
      <xdr:row>61</xdr:row>
      <xdr:rowOff>75946</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94945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25146</xdr:rowOff>
    </xdr:from>
    <xdr:to>
      <xdr:col>107</xdr:col>
      <xdr:colOff>50800</xdr:colOff>
      <xdr:row>61</xdr:row>
      <xdr:rowOff>25908</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9545300" y="1048359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19685</xdr:rowOff>
    </xdr:from>
    <xdr:to>
      <xdr:col>98</xdr:col>
      <xdr:colOff>38100</xdr:colOff>
      <xdr:row>64</xdr:row>
      <xdr:rowOff>121285</xdr:rowOff>
    </xdr:to>
    <xdr:sp macro="" textlink="">
      <xdr:nvSpPr>
        <xdr:cNvPr id="615" name="楕円 614">
          <a:extLst>
            <a:ext uri="{FF2B5EF4-FFF2-40B4-BE49-F238E27FC236}">
              <a16:creationId xmlns:a16="http://schemas.microsoft.com/office/drawing/2014/main" id="{00000000-0008-0000-0100-000067020000}"/>
            </a:ext>
          </a:extLst>
        </xdr:cNvPr>
        <xdr:cNvSpPr/>
      </xdr:nvSpPr>
      <xdr:spPr>
        <a:xfrm>
          <a:off x="18605500" y="1099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25146</xdr:rowOff>
    </xdr:from>
    <xdr:to>
      <xdr:col>102</xdr:col>
      <xdr:colOff>114300</xdr:colOff>
      <xdr:row>64</xdr:row>
      <xdr:rowOff>70485</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flipV="1">
          <a:off x="18656300" y="10483596"/>
          <a:ext cx="889000" cy="55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89425</xdr:rowOff>
    </xdr:from>
    <xdr:ext cx="469744" cy="259045"/>
    <xdr:sp macro="" textlink="">
      <xdr:nvSpPr>
        <xdr:cNvPr id="617" name="n_1aveValue【学校施設】&#10;一人当たり面積">
          <a:extLst>
            <a:ext uri="{FF2B5EF4-FFF2-40B4-BE49-F238E27FC236}">
              <a16:creationId xmlns:a16="http://schemas.microsoft.com/office/drawing/2014/main" id="{00000000-0008-0000-0100-000069020000}"/>
            </a:ext>
          </a:extLst>
        </xdr:cNvPr>
        <xdr:cNvSpPr txBox="1"/>
      </xdr:nvSpPr>
      <xdr:spPr>
        <a:xfrm>
          <a:off x="21075727" y="1020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70883</xdr:rowOff>
    </xdr:from>
    <xdr:ext cx="469744" cy="259045"/>
    <xdr:sp macro="" textlink="">
      <xdr:nvSpPr>
        <xdr:cNvPr id="618" name="n_2aveValue【学校施設】&#10;一人当たり面積">
          <a:extLst>
            <a:ext uri="{FF2B5EF4-FFF2-40B4-BE49-F238E27FC236}">
              <a16:creationId xmlns:a16="http://schemas.microsoft.com/office/drawing/2014/main" id="{00000000-0008-0000-0100-00006A020000}"/>
            </a:ext>
          </a:extLst>
        </xdr:cNvPr>
        <xdr:cNvSpPr txBox="1"/>
      </xdr:nvSpPr>
      <xdr:spPr>
        <a:xfrm>
          <a:off x="20199427" y="1052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72788</xdr:rowOff>
    </xdr:from>
    <xdr:ext cx="469744" cy="259045"/>
    <xdr:sp macro="" textlink="">
      <xdr:nvSpPr>
        <xdr:cNvPr id="619" name="n_3aveValue【学校施設】&#10;一人当たり面積">
          <a:extLst>
            <a:ext uri="{FF2B5EF4-FFF2-40B4-BE49-F238E27FC236}">
              <a16:creationId xmlns:a16="http://schemas.microsoft.com/office/drawing/2014/main" id="{00000000-0008-0000-0100-00006B020000}"/>
            </a:ext>
          </a:extLst>
        </xdr:cNvPr>
        <xdr:cNvSpPr txBox="1"/>
      </xdr:nvSpPr>
      <xdr:spPr>
        <a:xfrm>
          <a:off x="19310427" y="10531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103903</xdr:rowOff>
    </xdr:from>
    <xdr:ext cx="469744" cy="259045"/>
    <xdr:sp macro="" textlink="">
      <xdr:nvSpPr>
        <xdr:cNvPr id="620" name="n_4aveValue【学校施設】&#10;一人当たり面積">
          <a:extLst>
            <a:ext uri="{FF2B5EF4-FFF2-40B4-BE49-F238E27FC236}">
              <a16:creationId xmlns:a16="http://schemas.microsoft.com/office/drawing/2014/main" id="{00000000-0008-0000-0100-00006C020000}"/>
            </a:ext>
          </a:extLst>
        </xdr:cNvPr>
        <xdr:cNvSpPr txBox="1"/>
      </xdr:nvSpPr>
      <xdr:spPr>
        <a:xfrm>
          <a:off x="18421427" y="1021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67454</xdr:rowOff>
    </xdr:from>
    <xdr:ext cx="469744" cy="259045"/>
    <xdr:sp macro="" textlink="">
      <xdr:nvSpPr>
        <xdr:cNvPr id="621" name="n_1mainValue【学校施設】&#10;一人当たり面積">
          <a:extLst>
            <a:ext uri="{FF2B5EF4-FFF2-40B4-BE49-F238E27FC236}">
              <a16:creationId xmlns:a16="http://schemas.microsoft.com/office/drawing/2014/main" id="{00000000-0008-0000-0100-00006D020000}"/>
            </a:ext>
          </a:extLst>
        </xdr:cNvPr>
        <xdr:cNvSpPr txBox="1"/>
      </xdr:nvSpPr>
      <xdr:spPr>
        <a:xfrm>
          <a:off x="21075727" y="105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93235</xdr:rowOff>
    </xdr:from>
    <xdr:ext cx="469744" cy="259045"/>
    <xdr:sp macro="" textlink="">
      <xdr:nvSpPr>
        <xdr:cNvPr id="622" name="n_2mainValue【学校施設】&#10;一人当たり面積">
          <a:extLst>
            <a:ext uri="{FF2B5EF4-FFF2-40B4-BE49-F238E27FC236}">
              <a16:creationId xmlns:a16="http://schemas.microsoft.com/office/drawing/2014/main" id="{00000000-0008-0000-0100-00006E020000}"/>
            </a:ext>
          </a:extLst>
        </xdr:cNvPr>
        <xdr:cNvSpPr txBox="1"/>
      </xdr:nvSpPr>
      <xdr:spPr>
        <a:xfrm>
          <a:off x="20199427" y="1020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92473</xdr:rowOff>
    </xdr:from>
    <xdr:ext cx="469744" cy="259045"/>
    <xdr:sp macro="" textlink="">
      <xdr:nvSpPr>
        <xdr:cNvPr id="623" name="n_3mainValue【学校施設】&#10;一人当たり面積">
          <a:extLst>
            <a:ext uri="{FF2B5EF4-FFF2-40B4-BE49-F238E27FC236}">
              <a16:creationId xmlns:a16="http://schemas.microsoft.com/office/drawing/2014/main" id="{00000000-0008-0000-0100-00006F020000}"/>
            </a:ext>
          </a:extLst>
        </xdr:cNvPr>
        <xdr:cNvSpPr txBox="1"/>
      </xdr:nvSpPr>
      <xdr:spPr>
        <a:xfrm>
          <a:off x="19310427" y="102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112412</xdr:rowOff>
    </xdr:from>
    <xdr:ext cx="469744" cy="259045"/>
    <xdr:sp macro="" textlink="">
      <xdr:nvSpPr>
        <xdr:cNvPr id="624" name="n_4mainValue【学校施設】&#10;一人当たり面積">
          <a:extLst>
            <a:ext uri="{FF2B5EF4-FFF2-40B4-BE49-F238E27FC236}">
              <a16:creationId xmlns:a16="http://schemas.microsoft.com/office/drawing/2014/main" id="{00000000-0008-0000-0100-000070020000}"/>
            </a:ext>
          </a:extLst>
        </xdr:cNvPr>
        <xdr:cNvSpPr txBox="1"/>
      </xdr:nvSpPr>
      <xdr:spPr>
        <a:xfrm>
          <a:off x="18421427" y="1108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00000000-0008-0000-0100-00007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a:extLst>
            <a:ext uri="{FF2B5EF4-FFF2-40B4-BE49-F238E27FC236}">
              <a16:creationId xmlns:a16="http://schemas.microsoft.com/office/drawing/2014/main" id="{00000000-0008-0000-0100-00007C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a:extLst>
            <a:ext uri="{FF2B5EF4-FFF2-40B4-BE49-F238E27FC236}">
              <a16:creationId xmlns:a16="http://schemas.microsoft.com/office/drawing/2014/main" id="{00000000-0008-0000-0100-00008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a:extLst>
            <a:ext uri="{FF2B5EF4-FFF2-40B4-BE49-F238E27FC236}">
              <a16:creationId xmlns:a16="http://schemas.microsoft.com/office/drawing/2014/main" id="{00000000-0008-0000-0100-00008B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53" name="【児童館】&#10;有形固定資産減価償却率最大値テキスト">
          <a:extLst>
            <a:ext uri="{FF2B5EF4-FFF2-40B4-BE49-F238E27FC236}">
              <a16:creationId xmlns:a16="http://schemas.microsoft.com/office/drawing/2014/main" id="{00000000-0008-0000-0100-00008D020000}"/>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655" name="【児童館】&#10;有形固定資産減価償却率平均値テキスト">
          <a:extLst>
            <a:ext uri="{FF2B5EF4-FFF2-40B4-BE49-F238E27FC236}">
              <a16:creationId xmlns:a16="http://schemas.microsoft.com/office/drawing/2014/main" id="{00000000-0008-0000-0100-00008F020000}"/>
            </a:ext>
          </a:extLst>
        </xdr:cNvPr>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657" name="フローチャート: 判断 656">
          <a:extLst>
            <a:ext uri="{FF2B5EF4-FFF2-40B4-BE49-F238E27FC236}">
              <a16:creationId xmlns:a16="http://schemas.microsoft.com/office/drawing/2014/main" id="{00000000-0008-0000-0100-000091020000}"/>
            </a:ext>
          </a:extLst>
        </xdr:cNvPr>
        <xdr:cNvSpPr/>
      </xdr:nvSpPr>
      <xdr:spPr>
        <a:xfrm>
          <a:off x="15430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145415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1365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660" name="フローチャート: 判断 659">
          <a:extLst>
            <a:ext uri="{FF2B5EF4-FFF2-40B4-BE49-F238E27FC236}">
              <a16:creationId xmlns:a16="http://schemas.microsoft.com/office/drawing/2014/main" id="{00000000-0008-0000-0100-000094020000}"/>
            </a:ext>
          </a:extLst>
        </xdr:cNvPr>
        <xdr:cNvSpPr/>
      </xdr:nvSpPr>
      <xdr:spPr>
        <a:xfrm>
          <a:off x="12763500" y="1386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11793</xdr:rowOff>
    </xdr:from>
    <xdr:to>
      <xdr:col>85</xdr:col>
      <xdr:colOff>177800</xdr:colOff>
      <xdr:row>81</xdr:row>
      <xdr:rowOff>113393</xdr:rowOff>
    </xdr:to>
    <xdr:sp macro="" textlink="">
      <xdr:nvSpPr>
        <xdr:cNvPr id="666" name="楕円 665">
          <a:extLst>
            <a:ext uri="{FF2B5EF4-FFF2-40B4-BE49-F238E27FC236}">
              <a16:creationId xmlns:a16="http://schemas.microsoft.com/office/drawing/2014/main" id="{00000000-0008-0000-0100-00009A020000}"/>
            </a:ext>
          </a:extLst>
        </xdr:cNvPr>
        <xdr:cNvSpPr/>
      </xdr:nvSpPr>
      <xdr:spPr>
        <a:xfrm>
          <a:off x="162687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34670</xdr:rowOff>
    </xdr:from>
    <xdr:ext cx="405111" cy="259045"/>
    <xdr:sp macro="" textlink="">
      <xdr:nvSpPr>
        <xdr:cNvPr id="667" name="【児童館】&#10;有形固定資産減価償却率該当値テキスト">
          <a:extLst>
            <a:ext uri="{FF2B5EF4-FFF2-40B4-BE49-F238E27FC236}">
              <a16:creationId xmlns:a16="http://schemas.microsoft.com/office/drawing/2014/main" id="{00000000-0008-0000-0100-00009B020000}"/>
            </a:ext>
          </a:extLst>
        </xdr:cNvPr>
        <xdr:cNvSpPr txBox="1"/>
      </xdr:nvSpPr>
      <xdr:spPr>
        <a:xfrm>
          <a:off x="16357600" y="1375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144055</xdr:rowOff>
    </xdr:from>
    <xdr:to>
      <xdr:col>81</xdr:col>
      <xdr:colOff>101600</xdr:colOff>
      <xdr:row>81</xdr:row>
      <xdr:rowOff>74205</xdr:rowOff>
    </xdr:to>
    <xdr:sp macro="" textlink="">
      <xdr:nvSpPr>
        <xdr:cNvPr id="668" name="楕円 667">
          <a:extLst>
            <a:ext uri="{FF2B5EF4-FFF2-40B4-BE49-F238E27FC236}">
              <a16:creationId xmlns:a16="http://schemas.microsoft.com/office/drawing/2014/main" id="{00000000-0008-0000-0100-00009C020000}"/>
            </a:ext>
          </a:extLst>
        </xdr:cNvPr>
        <xdr:cNvSpPr/>
      </xdr:nvSpPr>
      <xdr:spPr>
        <a:xfrm>
          <a:off x="154305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23405</xdr:rowOff>
    </xdr:from>
    <xdr:to>
      <xdr:col>85</xdr:col>
      <xdr:colOff>127000</xdr:colOff>
      <xdr:row>81</xdr:row>
      <xdr:rowOff>62593</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5481300" y="13910855"/>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99968</xdr:rowOff>
    </xdr:from>
    <xdr:to>
      <xdr:col>76</xdr:col>
      <xdr:colOff>165100</xdr:colOff>
      <xdr:row>81</xdr:row>
      <xdr:rowOff>30118</xdr:rowOff>
    </xdr:to>
    <xdr:sp macro="" textlink="">
      <xdr:nvSpPr>
        <xdr:cNvPr id="670" name="楕円 669">
          <a:extLst>
            <a:ext uri="{FF2B5EF4-FFF2-40B4-BE49-F238E27FC236}">
              <a16:creationId xmlns:a16="http://schemas.microsoft.com/office/drawing/2014/main" id="{00000000-0008-0000-0100-00009E020000}"/>
            </a:ext>
          </a:extLst>
        </xdr:cNvPr>
        <xdr:cNvSpPr/>
      </xdr:nvSpPr>
      <xdr:spPr>
        <a:xfrm>
          <a:off x="14541500" y="138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150768</xdr:rowOff>
    </xdr:from>
    <xdr:to>
      <xdr:col>81</xdr:col>
      <xdr:colOff>50800</xdr:colOff>
      <xdr:row>81</xdr:row>
      <xdr:rowOff>23405</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4592300" y="1386676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57513</xdr:rowOff>
    </xdr:from>
    <xdr:to>
      <xdr:col>72</xdr:col>
      <xdr:colOff>38100</xdr:colOff>
      <xdr:row>80</xdr:row>
      <xdr:rowOff>159113</xdr:rowOff>
    </xdr:to>
    <xdr:sp macro="" textlink="">
      <xdr:nvSpPr>
        <xdr:cNvPr id="672" name="楕円 671">
          <a:extLst>
            <a:ext uri="{FF2B5EF4-FFF2-40B4-BE49-F238E27FC236}">
              <a16:creationId xmlns:a16="http://schemas.microsoft.com/office/drawing/2014/main" id="{00000000-0008-0000-0100-0000A0020000}"/>
            </a:ext>
          </a:extLst>
        </xdr:cNvPr>
        <xdr:cNvSpPr/>
      </xdr:nvSpPr>
      <xdr:spPr>
        <a:xfrm>
          <a:off x="13652500" y="1377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108313</xdr:rowOff>
    </xdr:from>
    <xdr:to>
      <xdr:col>76</xdr:col>
      <xdr:colOff>114300</xdr:colOff>
      <xdr:row>80</xdr:row>
      <xdr:rowOff>150768</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3703300" y="13824313"/>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13426</xdr:rowOff>
    </xdr:from>
    <xdr:to>
      <xdr:col>67</xdr:col>
      <xdr:colOff>101600</xdr:colOff>
      <xdr:row>80</xdr:row>
      <xdr:rowOff>115026</xdr:rowOff>
    </xdr:to>
    <xdr:sp macro="" textlink="">
      <xdr:nvSpPr>
        <xdr:cNvPr id="674" name="楕円 673">
          <a:extLst>
            <a:ext uri="{FF2B5EF4-FFF2-40B4-BE49-F238E27FC236}">
              <a16:creationId xmlns:a16="http://schemas.microsoft.com/office/drawing/2014/main" id="{00000000-0008-0000-0100-0000A2020000}"/>
            </a:ext>
          </a:extLst>
        </xdr:cNvPr>
        <xdr:cNvSpPr/>
      </xdr:nvSpPr>
      <xdr:spPr>
        <a:xfrm>
          <a:off x="12763500" y="137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64226</xdr:rowOff>
    </xdr:from>
    <xdr:to>
      <xdr:col>71</xdr:col>
      <xdr:colOff>177800</xdr:colOff>
      <xdr:row>80</xdr:row>
      <xdr:rowOff>108313</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2814300" y="1378022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37572</xdr:rowOff>
    </xdr:from>
    <xdr:ext cx="405111" cy="259045"/>
    <xdr:sp macro="" textlink="">
      <xdr:nvSpPr>
        <xdr:cNvPr id="676" name="n_1aveValue【児童館】&#10;有形固定資産減価償却率">
          <a:extLst>
            <a:ext uri="{FF2B5EF4-FFF2-40B4-BE49-F238E27FC236}">
              <a16:creationId xmlns:a16="http://schemas.microsoft.com/office/drawing/2014/main" id="{00000000-0008-0000-0100-0000A4020000}"/>
            </a:ext>
          </a:extLst>
        </xdr:cNvPr>
        <xdr:cNvSpPr txBox="1"/>
      </xdr:nvSpPr>
      <xdr:spPr>
        <a:xfrm>
          <a:off x="152660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21245</xdr:rowOff>
    </xdr:from>
    <xdr:ext cx="405111" cy="259045"/>
    <xdr:sp macro="" textlink="">
      <xdr:nvSpPr>
        <xdr:cNvPr id="677" name="n_2aveValue【児童館】&#10;有形固定資産減価償却率">
          <a:extLst>
            <a:ext uri="{FF2B5EF4-FFF2-40B4-BE49-F238E27FC236}">
              <a16:creationId xmlns:a16="http://schemas.microsoft.com/office/drawing/2014/main" id="{00000000-0008-0000-0100-0000A5020000}"/>
            </a:ext>
          </a:extLst>
        </xdr:cNvPr>
        <xdr:cNvSpPr txBox="1"/>
      </xdr:nvSpPr>
      <xdr:spPr>
        <a:xfrm>
          <a:off x="14389744" y="1408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153506</xdr:rowOff>
    </xdr:from>
    <xdr:ext cx="405111" cy="259045"/>
    <xdr:sp macro="" textlink="">
      <xdr:nvSpPr>
        <xdr:cNvPr id="678" name="n_3aveValue【児童館】&#10;有形固定資産減価償却率">
          <a:extLst>
            <a:ext uri="{FF2B5EF4-FFF2-40B4-BE49-F238E27FC236}">
              <a16:creationId xmlns:a16="http://schemas.microsoft.com/office/drawing/2014/main" id="{00000000-0008-0000-0100-0000A6020000}"/>
            </a:ext>
          </a:extLst>
        </xdr:cNvPr>
        <xdr:cNvSpPr txBox="1"/>
      </xdr:nvSpPr>
      <xdr:spPr>
        <a:xfrm>
          <a:off x="13500744" y="1404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73496</xdr:rowOff>
    </xdr:from>
    <xdr:ext cx="405111" cy="259045"/>
    <xdr:sp macro="" textlink="">
      <xdr:nvSpPr>
        <xdr:cNvPr id="679" name="n_4aveValue【児童館】&#10;有形固定資産減価償却率">
          <a:extLst>
            <a:ext uri="{FF2B5EF4-FFF2-40B4-BE49-F238E27FC236}">
              <a16:creationId xmlns:a16="http://schemas.microsoft.com/office/drawing/2014/main" id="{00000000-0008-0000-0100-0000A7020000}"/>
            </a:ext>
          </a:extLst>
        </xdr:cNvPr>
        <xdr:cNvSpPr txBox="1"/>
      </xdr:nvSpPr>
      <xdr:spPr>
        <a:xfrm>
          <a:off x="12611744" y="1396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90732</xdr:rowOff>
    </xdr:from>
    <xdr:ext cx="405111" cy="259045"/>
    <xdr:sp macro="" textlink="">
      <xdr:nvSpPr>
        <xdr:cNvPr id="680" name="n_1mainValue【児童館】&#10;有形固定資産減価償却率">
          <a:extLst>
            <a:ext uri="{FF2B5EF4-FFF2-40B4-BE49-F238E27FC236}">
              <a16:creationId xmlns:a16="http://schemas.microsoft.com/office/drawing/2014/main" id="{00000000-0008-0000-0100-0000A8020000}"/>
            </a:ext>
          </a:extLst>
        </xdr:cNvPr>
        <xdr:cNvSpPr txBox="1"/>
      </xdr:nvSpPr>
      <xdr:spPr>
        <a:xfrm>
          <a:off x="152660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46645</xdr:rowOff>
    </xdr:from>
    <xdr:ext cx="405111" cy="259045"/>
    <xdr:sp macro="" textlink="">
      <xdr:nvSpPr>
        <xdr:cNvPr id="681" name="n_2mainValue【児童館】&#10;有形固定資産減価償却率">
          <a:extLst>
            <a:ext uri="{FF2B5EF4-FFF2-40B4-BE49-F238E27FC236}">
              <a16:creationId xmlns:a16="http://schemas.microsoft.com/office/drawing/2014/main" id="{00000000-0008-0000-0100-0000A9020000}"/>
            </a:ext>
          </a:extLst>
        </xdr:cNvPr>
        <xdr:cNvSpPr txBox="1"/>
      </xdr:nvSpPr>
      <xdr:spPr>
        <a:xfrm>
          <a:off x="143897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4190</xdr:rowOff>
    </xdr:from>
    <xdr:ext cx="405111" cy="259045"/>
    <xdr:sp macro="" textlink="">
      <xdr:nvSpPr>
        <xdr:cNvPr id="682" name="n_3mainValue【児童館】&#10;有形固定資産減価償却率">
          <a:extLst>
            <a:ext uri="{FF2B5EF4-FFF2-40B4-BE49-F238E27FC236}">
              <a16:creationId xmlns:a16="http://schemas.microsoft.com/office/drawing/2014/main" id="{00000000-0008-0000-0100-0000AA020000}"/>
            </a:ext>
          </a:extLst>
        </xdr:cNvPr>
        <xdr:cNvSpPr txBox="1"/>
      </xdr:nvSpPr>
      <xdr:spPr>
        <a:xfrm>
          <a:off x="13500744" y="1354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131553</xdr:rowOff>
    </xdr:from>
    <xdr:ext cx="405111" cy="259045"/>
    <xdr:sp macro="" textlink="">
      <xdr:nvSpPr>
        <xdr:cNvPr id="683" name="n_4mainValue【児童館】&#10;有形固定資産減価償却率">
          <a:extLst>
            <a:ext uri="{FF2B5EF4-FFF2-40B4-BE49-F238E27FC236}">
              <a16:creationId xmlns:a16="http://schemas.microsoft.com/office/drawing/2014/main" id="{00000000-0008-0000-0100-0000AB020000}"/>
            </a:ext>
          </a:extLst>
        </xdr:cNvPr>
        <xdr:cNvSpPr txBox="1"/>
      </xdr:nvSpPr>
      <xdr:spPr>
        <a:xfrm>
          <a:off x="12611744" y="135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a:extLst>
            <a:ext uri="{FF2B5EF4-FFF2-40B4-BE49-F238E27FC236}">
              <a16:creationId xmlns:a16="http://schemas.microsoft.com/office/drawing/2014/main" id="{00000000-0008-0000-0100-0000C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8" name="【児童館】&#10;一人当たり面積最小値テキスト">
          <a:extLst>
            <a:ext uri="{FF2B5EF4-FFF2-40B4-BE49-F238E27FC236}">
              <a16:creationId xmlns:a16="http://schemas.microsoft.com/office/drawing/2014/main" id="{00000000-0008-0000-0100-0000C4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10" name="【児童館】&#10;一人当たり面積最大値テキスト">
          <a:extLst>
            <a:ext uri="{FF2B5EF4-FFF2-40B4-BE49-F238E27FC236}">
              <a16:creationId xmlns:a16="http://schemas.microsoft.com/office/drawing/2014/main" id="{00000000-0008-0000-0100-0000C6020000}"/>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712" name="【児童館】&#10;一人当たり面積平均値テキスト">
          <a:extLst>
            <a:ext uri="{FF2B5EF4-FFF2-40B4-BE49-F238E27FC236}">
              <a16:creationId xmlns:a16="http://schemas.microsoft.com/office/drawing/2014/main" id="{00000000-0008-0000-0100-0000C8020000}"/>
            </a:ext>
          </a:extLst>
        </xdr:cNvPr>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715" name="フローチャート: 判断 714">
          <a:extLst>
            <a:ext uri="{FF2B5EF4-FFF2-40B4-BE49-F238E27FC236}">
              <a16:creationId xmlns:a16="http://schemas.microsoft.com/office/drawing/2014/main" id="{00000000-0008-0000-0100-0000CB020000}"/>
            </a:ext>
          </a:extLst>
        </xdr:cNvPr>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716" name="フローチャート: 判断 715">
          <a:extLst>
            <a:ext uri="{FF2B5EF4-FFF2-40B4-BE49-F238E27FC236}">
              <a16:creationId xmlns:a16="http://schemas.microsoft.com/office/drawing/2014/main" id="{00000000-0008-0000-0100-0000CC020000}"/>
            </a:ext>
          </a:extLst>
        </xdr:cNvPr>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717" name="フローチャート: 判断 716">
          <a:extLst>
            <a:ext uri="{FF2B5EF4-FFF2-40B4-BE49-F238E27FC236}">
              <a16:creationId xmlns:a16="http://schemas.microsoft.com/office/drawing/2014/main" id="{00000000-0008-0000-0100-0000CD020000}"/>
            </a:ext>
          </a:extLst>
        </xdr:cNvPr>
        <xdr:cNvSpPr/>
      </xdr:nvSpPr>
      <xdr:spPr>
        <a:xfrm>
          <a:off x="18605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100-0000D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146050</xdr:rowOff>
    </xdr:from>
    <xdr:to>
      <xdr:col>116</xdr:col>
      <xdr:colOff>114300</xdr:colOff>
      <xdr:row>80</xdr:row>
      <xdr:rowOff>76200</xdr:rowOff>
    </xdr:to>
    <xdr:sp macro="" textlink="">
      <xdr:nvSpPr>
        <xdr:cNvPr id="723" name="楕円 722">
          <a:extLst>
            <a:ext uri="{FF2B5EF4-FFF2-40B4-BE49-F238E27FC236}">
              <a16:creationId xmlns:a16="http://schemas.microsoft.com/office/drawing/2014/main" id="{00000000-0008-0000-0100-0000D3020000}"/>
            </a:ext>
          </a:extLst>
        </xdr:cNvPr>
        <xdr:cNvSpPr/>
      </xdr:nvSpPr>
      <xdr:spPr>
        <a:xfrm>
          <a:off x="221107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168927</xdr:rowOff>
    </xdr:from>
    <xdr:ext cx="469744" cy="259045"/>
    <xdr:sp macro="" textlink="">
      <xdr:nvSpPr>
        <xdr:cNvPr id="724" name="【児童館】&#10;一人当たり面積該当値テキスト">
          <a:extLst>
            <a:ext uri="{FF2B5EF4-FFF2-40B4-BE49-F238E27FC236}">
              <a16:creationId xmlns:a16="http://schemas.microsoft.com/office/drawing/2014/main" id="{00000000-0008-0000-0100-0000D4020000}"/>
            </a:ext>
          </a:extLst>
        </xdr:cNvPr>
        <xdr:cNvSpPr txBox="1"/>
      </xdr:nvSpPr>
      <xdr:spPr>
        <a:xfrm>
          <a:off x="22199600"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146050</xdr:rowOff>
    </xdr:from>
    <xdr:to>
      <xdr:col>112</xdr:col>
      <xdr:colOff>38100</xdr:colOff>
      <xdr:row>80</xdr:row>
      <xdr:rowOff>76200</xdr:rowOff>
    </xdr:to>
    <xdr:sp macro="" textlink="">
      <xdr:nvSpPr>
        <xdr:cNvPr id="725" name="楕円 724">
          <a:extLst>
            <a:ext uri="{FF2B5EF4-FFF2-40B4-BE49-F238E27FC236}">
              <a16:creationId xmlns:a16="http://schemas.microsoft.com/office/drawing/2014/main" id="{00000000-0008-0000-0100-0000D5020000}"/>
            </a:ext>
          </a:extLst>
        </xdr:cNvPr>
        <xdr:cNvSpPr/>
      </xdr:nvSpPr>
      <xdr:spPr>
        <a:xfrm>
          <a:off x="212725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25400</xdr:rowOff>
    </xdr:from>
    <xdr:to>
      <xdr:col>116</xdr:col>
      <xdr:colOff>63500</xdr:colOff>
      <xdr:row>80</xdr:row>
      <xdr:rowOff>25400</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21323300" y="13741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146050</xdr:rowOff>
    </xdr:from>
    <xdr:to>
      <xdr:col>107</xdr:col>
      <xdr:colOff>101600</xdr:colOff>
      <xdr:row>80</xdr:row>
      <xdr:rowOff>76200</xdr:rowOff>
    </xdr:to>
    <xdr:sp macro="" textlink="">
      <xdr:nvSpPr>
        <xdr:cNvPr id="727" name="楕円 726">
          <a:extLst>
            <a:ext uri="{FF2B5EF4-FFF2-40B4-BE49-F238E27FC236}">
              <a16:creationId xmlns:a16="http://schemas.microsoft.com/office/drawing/2014/main" id="{00000000-0008-0000-0100-0000D7020000}"/>
            </a:ext>
          </a:extLst>
        </xdr:cNvPr>
        <xdr:cNvSpPr/>
      </xdr:nvSpPr>
      <xdr:spPr>
        <a:xfrm>
          <a:off x="203835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25400</xdr:rowOff>
    </xdr:from>
    <xdr:to>
      <xdr:col>111</xdr:col>
      <xdr:colOff>177800</xdr:colOff>
      <xdr:row>80</xdr:row>
      <xdr:rowOff>25400</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20434300" y="13741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146050</xdr:rowOff>
    </xdr:from>
    <xdr:to>
      <xdr:col>102</xdr:col>
      <xdr:colOff>165100</xdr:colOff>
      <xdr:row>80</xdr:row>
      <xdr:rowOff>76200</xdr:rowOff>
    </xdr:to>
    <xdr:sp macro="" textlink="">
      <xdr:nvSpPr>
        <xdr:cNvPr id="729" name="楕円 728">
          <a:extLst>
            <a:ext uri="{FF2B5EF4-FFF2-40B4-BE49-F238E27FC236}">
              <a16:creationId xmlns:a16="http://schemas.microsoft.com/office/drawing/2014/main" id="{00000000-0008-0000-0100-0000D9020000}"/>
            </a:ext>
          </a:extLst>
        </xdr:cNvPr>
        <xdr:cNvSpPr/>
      </xdr:nvSpPr>
      <xdr:spPr>
        <a:xfrm>
          <a:off x="194945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25400</xdr:rowOff>
    </xdr:from>
    <xdr:to>
      <xdr:col>107</xdr:col>
      <xdr:colOff>50800</xdr:colOff>
      <xdr:row>80</xdr:row>
      <xdr:rowOff>25400</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19545300" y="13741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146050</xdr:rowOff>
    </xdr:from>
    <xdr:to>
      <xdr:col>98</xdr:col>
      <xdr:colOff>38100</xdr:colOff>
      <xdr:row>80</xdr:row>
      <xdr:rowOff>76200</xdr:rowOff>
    </xdr:to>
    <xdr:sp macro="" textlink="">
      <xdr:nvSpPr>
        <xdr:cNvPr id="731" name="楕円 730">
          <a:extLst>
            <a:ext uri="{FF2B5EF4-FFF2-40B4-BE49-F238E27FC236}">
              <a16:creationId xmlns:a16="http://schemas.microsoft.com/office/drawing/2014/main" id="{00000000-0008-0000-0100-0000DB020000}"/>
            </a:ext>
          </a:extLst>
        </xdr:cNvPr>
        <xdr:cNvSpPr/>
      </xdr:nvSpPr>
      <xdr:spPr>
        <a:xfrm>
          <a:off x="186055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25400</xdr:rowOff>
    </xdr:from>
    <xdr:to>
      <xdr:col>102</xdr:col>
      <xdr:colOff>114300</xdr:colOff>
      <xdr:row>80</xdr:row>
      <xdr:rowOff>25400</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a:off x="18656300" y="13741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733" name="n_1aveValue【児童館】&#10;一人当たり面積">
          <a:extLst>
            <a:ext uri="{FF2B5EF4-FFF2-40B4-BE49-F238E27FC236}">
              <a16:creationId xmlns:a16="http://schemas.microsoft.com/office/drawing/2014/main" id="{00000000-0008-0000-0100-0000DD020000}"/>
            </a:ext>
          </a:extLst>
        </xdr:cNvPr>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92727</xdr:rowOff>
    </xdr:from>
    <xdr:ext cx="469744" cy="259045"/>
    <xdr:sp macro="" textlink="">
      <xdr:nvSpPr>
        <xdr:cNvPr id="734" name="n_2aveValue【児童館】&#10;一人当たり面積">
          <a:extLst>
            <a:ext uri="{FF2B5EF4-FFF2-40B4-BE49-F238E27FC236}">
              <a16:creationId xmlns:a16="http://schemas.microsoft.com/office/drawing/2014/main" id="{00000000-0008-0000-0100-0000DE020000}"/>
            </a:ext>
          </a:extLst>
        </xdr:cNvPr>
        <xdr:cNvSpPr txBox="1"/>
      </xdr:nvSpPr>
      <xdr:spPr>
        <a:xfrm>
          <a:off x="20199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105427</xdr:rowOff>
    </xdr:from>
    <xdr:ext cx="469744" cy="259045"/>
    <xdr:sp macro="" textlink="">
      <xdr:nvSpPr>
        <xdr:cNvPr id="735" name="n_3aveValue【児童館】&#10;一人当たり面積">
          <a:extLst>
            <a:ext uri="{FF2B5EF4-FFF2-40B4-BE49-F238E27FC236}">
              <a16:creationId xmlns:a16="http://schemas.microsoft.com/office/drawing/2014/main" id="{00000000-0008-0000-0100-0000DF020000}"/>
            </a:ext>
          </a:extLst>
        </xdr:cNvPr>
        <xdr:cNvSpPr txBox="1"/>
      </xdr:nvSpPr>
      <xdr:spPr>
        <a:xfrm>
          <a:off x="19310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54627</xdr:rowOff>
    </xdr:from>
    <xdr:ext cx="469744" cy="259045"/>
    <xdr:sp macro="" textlink="">
      <xdr:nvSpPr>
        <xdr:cNvPr id="736" name="n_4aveValue【児童館】&#10;一人当たり面積">
          <a:extLst>
            <a:ext uri="{FF2B5EF4-FFF2-40B4-BE49-F238E27FC236}">
              <a16:creationId xmlns:a16="http://schemas.microsoft.com/office/drawing/2014/main" id="{00000000-0008-0000-0100-0000E0020000}"/>
            </a:ext>
          </a:extLst>
        </xdr:cNvPr>
        <xdr:cNvSpPr txBox="1"/>
      </xdr:nvSpPr>
      <xdr:spPr>
        <a:xfrm>
          <a:off x="18421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92727</xdr:rowOff>
    </xdr:from>
    <xdr:ext cx="469744" cy="259045"/>
    <xdr:sp macro="" textlink="">
      <xdr:nvSpPr>
        <xdr:cNvPr id="737" name="n_1mainValue【児童館】&#10;一人当たり面積">
          <a:extLst>
            <a:ext uri="{FF2B5EF4-FFF2-40B4-BE49-F238E27FC236}">
              <a16:creationId xmlns:a16="http://schemas.microsoft.com/office/drawing/2014/main" id="{00000000-0008-0000-0100-0000E1020000}"/>
            </a:ext>
          </a:extLst>
        </xdr:cNvPr>
        <xdr:cNvSpPr txBox="1"/>
      </xdr:nvSpPr>
      <xdr:spPr>
        <a:xfrm>
          <a:off x="2107572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92727</xdr:rowOff>
    </xdr:from>
    <xdr:ext cx="469744" cy="259045"/>
    <xdr:sp macro="" textlink="">
      <xdr:nvSpPr>
        <xdr:cNvPr id="738" name="n_2mainValue【児童館】&#10;一人当たり面積">
          <a:extLst>
            <a:ext uri="{FF2B5EF4-FFF2-40B4-BE49-F238E27FC236}">
              <a16:creationId xmlns:a16="http://schemas.microsoft.com/office/drawing/2014/main" id="{00000000-0008-0000-0100-0000E2020000}"/>
            </a:ext>
          </a:extLst>
        </xdr:cNvPr>
        <xdr:cNvSpPr txBox="1"/>
      </xdr:nvSpPr>
      <xdr:spPr>
        <a:xfrm>
          <a:off x="2019942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92727</xdr:rowOff>
    </xdr:from>
    <xdr:ext cx="469744" cy="259045"/>
    <xdr:sp macro="" textlink="">
      <xdr:nvSpPr>
        <xdr:cNvPr id="739" name="n_3mainValue【児童館】&#10;一人当たり面積">
          <a:extLst>
            <a:ext uri="{FF2B5EF4-FFF2-40B4-BE49-F238E27FC236}">
              <a16:creationId xmlns:a16="http://schemas.microsoft.com/office/drawing/2014/main" id="{00000000-0008-0000-0100-0000E3020000}"/>
            </a:ext>
          </a:extLst>
        </xdr:cNvPr>
        <xdr:cNvSpPr txBox="1"/>
      </xdr:nvSpPr>
      <xdr:spPr>
        <a:xfrm>
          <a:off x="1931042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92727</xdr:rowOff>
    </xdr:from>
    <xdr:ext cx="469744" cy="259045"/>
    <xdr:sp macro="" textlink="">
      <xdr:nvSpPr>
        <xdr:cNvPr id="740" name="n_4mainValue【児童館】&#10;一人当たり面積">
          <a:extLst>
            <a:ext uri="{FF2B5EF4-FFF2-40B4-BE49-F238E27FC236}">
              <a16:creationId xmlns:a16="http://schemas.microsoft.com/office/drawing/2014/main" id="{00000000-0008-0000-0100-0000E4020000}"/>
            </a:ext>
          </a:extLst>
        </xdr:cNvPr>
        <xdr:cNvSpPr txBox="1"/>
      </xdr:nvSpPr>
      <xdr:spPr>
        <a:xfrm>
          <a:off x="1842142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00000000-0008-0000-0100-0000E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a:extLst>
            <a:ext uri="{FF2B5EF4-FFF2-40B4-BE49-F238E27FC236}">
              <a16:creationId xmlns:a16="http://schemas.microsoft.com/office/drawing/2014/main" id="{00000000-0008-0000-0100-0000F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766" name="直線コネクタ 765">
          <a:extLst>
            <a:ext uri="{FF2B5EF4-FFF2-40B4-BE49-F238E27FC236}">
              <a16:creationId xmlns:a16="http://schemas.microsoft.com/office/drawing/2014/main" id="{00000000-0008-0000-0100-0000FE020000}"/>
            </a:ext>
          </a:extLst>
        </xdr:cNvPr>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7" name="【公民館】&#10;有形固定資産減価償却率最小値テキスト">
          <a:extLst>
            <a:ext uri="{FF2B5EF4-FFF2-40B4-BE49-F238E27FC236}">
              <a16:creationId xmlns:a16="http://schemas.microsoft.com/office/drawing/2014/main" id="{00000000-0008-0000-0100-0000FF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8" name="直線コネクタ 767">
          <a:extLst>
            <a:ext uri="{FF2B5EF4-FFF2-40B4-BE49-F238E27FC236}">
              <a16:creationId xmlns:a16="http://schemas.microsoft.com/office/drawing/2014/main" id="{00000000-0008-0000-0100-000000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769" name="【公民館】&#10;有形固定資産減価償却率最大値テキスト">
          <a:extLst>
            <a:ext uri="{FF2B5EF4-FFF2-40B4-BE49-F238E27FC236}">
              <a16:creationId xmlns:a16="http://schemas.microsoft.com/office/drawing/2014/main" id="{00000000-0008-0000-0100-000001030000}"/>
            </a:ext>
          </a:extLst>
        </xdr:cNvPr>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70" name="直線コネクタ 769">
          <a:extLst>
            <a:ext uri="{FF2B5EF4-FFF2-40B4-BE49-F238E27FC236}">
              <a16:creationId xmlns:a16="http://schemas.microsoft.com/office/drawing/2014/main" id="{00000000-0008-0000-0100-00000203000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771" name="【公民館】&#10;有形固定資産減価償却率平均値テキスト">
          <a:extLst>
            <a:ext uri="{FF2B5EF4-FFF2-40B4-BE49-F238E27FC236}">
              <a16:creationId xmlns:a16="http://schemas.microsoft.com/office/drawing/2014/main" id="{00000000-0008-0000-0100-000003030000}"/>
            </a:ext>
          </a:extLst>
        </xdr:cNvPr>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774" name="フローチャート: 判断 773">
          <a:extLst>
            <a:ext uri="{FF2B5EF4-FFF2-40B4-BE49-F238E27FC236}">
              <a16:creationId xmlns:a16="http://schemas.microsoft.com/office/drawing/2014/main" id="{00000000-0008-0000-0100-000006030000}"/>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775" name="フローチャート: 判断 774">
          <a:extLst>
            <a:ext uri="{FF2B5EF4-FFF2-40B4-BE49-F238E27FC236}">
              <a16:creationId xmlns:a16="http://schemas.microsoft.com/office/drawing/2014/main" id="{00000000-0008-0000-0100-000007030000}"/>
            </a:ext>
          </a:extLst>
        </xdr:cNvPr>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776" name="フローチャート: 判断 775">
          <a:extLst>
            <a:ext uri="{FF2B5EF4-FFF2-40B4-BE49-F238E27FC236}">
              <a16:creationId xmlns:a16="http://schemas.microsoft.com/office/drawing/2014/main" id="{00000000-0008-0000-0100-000008030000}"/>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85816</xdr:rowOff>
    </xdr:from>
    <xdr:to>
      <xdr:col>85</xdr:col>
      <xdr:colOff>177800</xdr:colOff>
      <xdr:row>107</xdr:row>
      <xdr:rowOff>15966</xdr:rowOff>
    </xdr:to>
    <xdr:sp macro="" textlink="">
      <xdr:nvSpPr>
        <xdr:cNvPr id="782" name="楕円 781">
          <a:extLst>
            <a:ext uri="{FF2B5EF4-FFF2-40B4-BE49-F238E27FC236}">
              <a16:creationId xmlns:a16="http://schemas.microsoft.com/office/drawing/2014/main" id="{00000000-0008-0000-0100-00000E030000}"/>
            </a:ext>
          </a:extLst>
        </xdr:cNvPr>
        <xdr:cNvSpPr/>
      </xdr:nvSpPr>
      <xdr:spPr>
        <a:xfrm>
          <a:off x="162687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64243</xdr:rowOff>
    </xdr:from>
    <xdr:ext cx="405111" cy="259045"/>
    <xdr:sp macro="" textlink="">
      <xdr:nvSpPr>
        <xdr:cNvPr id="783" name="【公民館】&#10;有形固定資産減価償却率該当値テキスト">
          <a:extLst>
            <a:ext uri="{FF2B5EF4-FFF2-40B4-BE49-F238E27FC236}">
              <a16:creationId xmlns:a16="http://schemas.microsoft.com/office/drawing/2014/main" id="{00000000-0008-0000-0100-00000F030000}"/>
            </a:ext>
          </a:extLst>
        </xdr:cNvPr>
        <xdr:cNvSpPr txBox="1"/>
      </xdr:nvSpPr>
      <xdr:spPr>
        <a:xfrm>
          <a:off x="16357600" y="182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53158</xdr:rowOff>
    </xdr:from>
    <xdr:to>
      <xdr:col>81</xdr:col>
      <xdr:colOff>101600</xdr:colOff>
      <xdr:row>106</xdr:row>
      <xdr:rowOff>154758</xdr:rowOff>
    </xdr:to>
    <xdr:sp macro="" textlink="">
      <xdr:nvSpPr>
        <xdr:cNvPr id="784" name="楕円 783">
          <a:extLst>
            <a:ext uri="{FF2B5EF4-FFF2-40B4-BE49-F238E27FC236}">
              <a16:creationId xmlns:a16="http://schemas.microsoft.com/office/drawing/2014/main" id="{00000000-0008-0000-0100-000010030000}"/>
            </a:ext>
          </a:extLst>
        </xdr:cNvPr>
        <xdr:cNvSpPr/>
      </xdr:nvSpPr>
      <xdr:spPr>
        <a:xfrm>
          <a:off x="154305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103958</xdr:rowOff>
    </xdr:from>
    <xdr:to>
      <xdr:col>85</xdr:col>
      <xdr:colOff>127000</xdr:colOff>
      <xdr:row>106</xdr:row>
      <xdr:rowOff>136616</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5481300" y="1827765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20501</xdr:rowOff>
    </xdr:from>
    <xdr:to>
      <xdr:col>76</xdr:col>
      <xdr:colOff>165100</xdr:colOff>
      <xdr:row>106</xdr:row>
      <xdr:rowOff>122101</xdr:rowOff>
    </xdr:to>
    <xdr:sp macro="" textlink="">
      <xdr:nvSpPr>
        <xdr:cNvPr id="786" name="楕円 785">
          <a:extLst>
            <a:ext uri="{FF2B5EF4-FFF2-40B4-BE49-F238E27FC236}">
              <a16:creationId xmlns:a16="http://schemas.microsoft.com/office/drawing/2014/main" id="{00000000-0008-0000-0100-000012030000}"/>
            </a:ext>
          </a:extLst>
        </xdr:cNvPr>
        <xdr:cNvSpPr/>
      </xdr:nvSpPr>
      <xdr:spPr>
        <a:xfrm>
          <a:off x="14541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71301</xdr:rowOff>
    </xdr:from>
    <xdr:to>
      <xdr:col>81</xdr:col>
      <xdr:colOff>50800</xdr:colOff>
      <xdr:row>106</xdr:row>
      <xdr:rowOff>103958</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14592300" y="1824500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159294</xdr:rowOff>
    </xdr:from>
    <xdr:to>
      <xdr:col>72</xdr:col>
      <xdr:colOff>38100</xdr:colOff>
      <xdr:row>106</xdr:row>
      <xdr:rowOff>89444</xdr:rowOff>
    </xdr:to>
    <xdr:sp macro="" textlink="">
      <xdr:nvSpPr>
        <xdr:cNvPr id="788" name="楕円 787">
          <a:extLst>
            <a:ext uri="{FF2B5EF4-FFF2-40B4-BE49-F238E27FC236}">
              <a16:creationId xmlns:a16="http://schemas.microsoft.com/office/drawing/2014/main" id="{00000000-0008-0000-0100-000014030000}"/>
            </a:ext>
          </a:extLst>
        </xdr:cNvPr>
        <xdr:cNvSpPr/>
      </xdr:nvSpPr>
      <xdr:spPr>
        <a:xfrm>
          <a:off x="13652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38644</xdr:rowOff>
    </xdr:from>
    <xdr:to>
      <xdr:col>76</xdr:col>
      <xdr:colOff>114300</xdr:colOff>
      <xdr:row>106</xdr:row>
      <xdr:rowOff>71301</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a:off x="13703300" y="182123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126637</xdr:rowOff>
    </xdr:from>
    <xdr:to>
      <xdr:col>67</xdr:col>
      <xdr:colOff>101600</xdr:colOff>
      <xdr:row>106</xdr:row>
      <xdr:rowOff>56787</xdr:rowOff>
    </xdr:to>
    <xdr:sp macro="" textlink="">
      <xdr:nvSpPr>
        <xdr:cNvPr id="790" name="楕円 789">
          <a:extLst>
            <a:ext uri="{FF2B5EF4-FFF2-40B4-BE49-F238E27FC236}">
              <a16:creationId xmlns:a16="http://schemas.microsoft.com/office/drawing/2014/main" id="{00000000-0008-0000-0100-000016030000}"/>
            </a:ext>
          </a:extLst>
        </xdr:cNvPr>
        <xdr:cNvSpPr/>
      </xdr:nvSpPr>
      <xdr:spPr>
        <a:xfrm>
          <a:off x="12763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5987</xdr:rowOff>
    </xdr:from>
    <xdr:to>
      <xdr:col>71</xdr:col>
      <xdr:colOff>177800</xdr:colOff>
      <xdr:row>106</xdr:row>
      <xdr:rowOff>38644</xdr:rowOff>
    </xdr:to>
    <xdr:cxnSp macro="">
      <xdr:nvCxnSpPr>
        <xdr:cNvPr id="791" name="直線コネクタ 790">
          <a:extLst>
            <a:ext uri="{FF2B5EF4-FFF2-40B4-BE49-F238E27FC236}">
              <a16:creationId xmlns:a16="http://schemas.microsoft.com/office/drawing/2014/main" id="{00000000-0008-0000-0100-000017030000}"/>
            </a:ext>
          </a:extLst>
        </xdr:cNvPr>
        <xdr:cNvCxnSpPr/>
      </xdr:nvCxnSpPr>
      <xdr:spPr>
        <a:xfrm>
          <a:off x="12814300" y="181796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16164</xdr:rowOff>
    </xdr:from>
    <xdr:ext cx="405111" cy="259045"/>
    <xdr:sp macro="" textlink="">
      <xdr:nvSpPr>
        <xdr:cNvPr id="792" name="n_1aveValue【公民館】&#10;有形固定資産減価償却率">
          <a:extLst>
            <a:ext uri="{FF2B5EF4-FFF2-40B4-BE49-F238E27FC236}">
              <a16:creationId xmlns:a16="http://schemas.microsoft.com/office/drawing/2014/main" id="{00000000-0008-0000-0100-000018030000}"/>
            </a:ext>
          </a:extLst>
        </xdr:cNvPr>
        <xdr:cNvSpPr txBox="1"/>
      </xdr:nvSpPr>
      <xdr:spPr>
        <a:xfrm>
          <a:off x="152660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793" name="n_2aveValue【公民館】&#10;有形固定資産減価償却率">
          <a:extLst>
            <a:ext uri="{FF2B5EF4-FFF2-40B4-BE49-F238E27FC236}">
              <a16:creationId xmlns:a16="http://schemas.microsoft.com/office/drawing/2014/main" id="{00000000-0008-0000-0100-000019030000}"/>
            </a:ext>
          </a:extLst>
        </xdr:cNvPr>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794" name="n_3aveValue【公民館】&#10;有形固定資産減価償却率">
          <a:extLst>
            <a:ext uri="{FF2B5EF4-FFF2-40B4-BE49-F238E27FC236}">
              <a16:creationId xmlns:a16="http://schemas.microsoft.com/office/drawing/2014/main" id="{00000000-0008-0000-0100-00001A030000}"/>
            </a:ext>
          </a:extLst>
        </xdr:cNvPr>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795" name="n_4aveValue【公民館】&#10;有形固定資産減価償却率">
          <a:extLst>
            <a:ext uri="{FF2B5EF4-FFF2-40B4-BE49-F238E27FC236}">
              <a16:creationId xmlns:a16="http://schemas.microsoft.com/office/drawing/2014/main" id="{00000000-0008-0000-0100-00001B030000}"/>
            </a:ext>
          </a:extLst>
        </xdr:cNvPr>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145885</xdr:rowOff>
    </xdr:from>
    <xdr:ext cx="405111" cy="259045"/>
    <xdr:sp macro="" textlink="">
      <xdr:nvSpPr>
        <xdr:cNvPr id="796" name="n_1mainValue【公民館】&#10;有形固定資産減価償却率">
          <a:extLst>
            <a:ext uri="{FF2B5EF4-FFF2-40B4-BE49-F238E27FC236}">
              <a16:creationId xmlns:a16="http://schemas.microsoft.com/office/drawing/2014/main" id="{00000000-0008-0000-0100-00001C030000}"/>
            </a:ext>
          </a:extLst>
        </xdr:cNvPr>
        <xdr:cNvSpPr txBox="1"/>
      </xdr:nvSpPr>
      <xdr:spPr>
        <a:xfrm>
          <a:off x="15266044" y="1831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113228</xdr:rowOff>
    </xdr:from>
    <xdr:ext cx="405111" cy="259045"/>
    <xdr:sp macro="" textlink="">
      <xdr:nvSpPr>
        <xdr:cNvPr id="797" name="n_2mainValue【公民館】&#10;有形固定資産減価償却率">
          <a:extLst>
            <a:ext uri="{FF2B5EF4-FFF2-40B4-BE49-F238E27FC236}">
              <a16:creationId xmlns:a16="http://schemas.microsoft.com/office/drawing/2014/main" id="{00000000-0008-0000-0100-00001D030000}"/>
            </a:ext>
          </a:extLst>
        </xdr:cNvPr>
        <xdr:cNvSpPr txBox="1"/>
      </xdr:nvSpPr>
      <xdr:spPr>
        <a:xfrm>
          <a:off x="143897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80571</xdr:rowOff>
    </xdr:from>
    <xdr:ext cx="405111" cy="259045"/>
    <xdr:sp macro="" textlink="">
      <xdr:nvSpPr>
        <xdr:cNvPr id="798" name="n_3mainValue【公民館】&#10;有形固定資産減価償却率">
          <a:extLst>
            <a:ext uri="{FF2B5EF4-FFF2-40B4-BE49-F238E27FC236}">
              <a16:creationId xmlns:a16="http://schemas.microsoft.com/office/drawing/2014/main" id="{00000000-0008-0000-0100-00001E030000}"/>
            </a:ext>
          </a:extLst>
        </xdr:cNvPr>
        <xdr:cNvSpPr txBox="1"/>
      </xdr:nvSpPr>
      <xdr:spPr>
        <a:xfrm>
          <a:off x="135007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47914</xdr:rowOff>
    </xdr:from>
    <xdr:ext cx="405111" cy="259045"/>
    <xdr:sp macro="" textlink="">
      <xdr:nvSpPr>
        <xdr:cNvPr id="799" name="n_4mainValue【公民館】&#10;有形固定資産減価償却率">
          <a:extLst>
            <a:ext uri="{FF2B5EF4-FFF2-40B4-BE49-F238E27FC236}">
              <a16:creationId xmlns:a16="http://schemas.microsoft.com/office/drawing/2014/main" id="{00000000-0008-0000-0100-00001F030000}"/>
            </a:ext>
          </a:extLst>
        </xdr:cNvPr>
        <xdr:cNvSpPr txBox="1"/>
      </xdr:nvSpPr>
      <xdr:spPr>
        <a:xfrm>
          <a:off x="126117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100-00002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00000000-0008-0000-0100-00002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00000000-0008-0000-0100-00002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00000000-0008-0000-0100-00002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a:extLst>
            <a:ext uri="{FF2B5EF4-FFF2-40B4-BE49-F238E27FC236}">
              <a16:creationId xmlns:a16="http://schemas.microsoft.com/office/drawing/2014/main" id="{00000000-0008-0000-0100-00002A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a:extLst>
            <a:ext uri="{FF2B5EF4-FFF2-40B4-BE49-F238E27FC236}">
              <a16:creationId xmlns:a16="http://schemas.microsoft.com/office/drawing/2014/main" id="{00000000-0008-0000-0100-00002C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a:extLst>
            <a:ext uri="{FF2B5EF4-FFF2-40B4-BE49-F238E27FC236}">
              <a16:creationId xmlns:a16="http://schemas.microsoft.com/office/drawing/2014/main" id="{00000000-0008-0000-0100-00002E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a:extLst>
            <a:ext uri="{FF2B5EF4-FFF2-40B4-BE49-F238E27FC236}">
              <a16:creationId xmlns:a16="http://schemas.microsoft.com/office/drawing/2014/main" id="{00000000-0008-0000-0100-000033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a:extLst>
            <a:ext uri="{FF2B5EF4-FFF2-40B4-BE49-F238E27FC236}">
              <a16:creationId xmlns:a16="http://schemas.microsoft.com/office/drawing/2014/main" id="{00000000-0008-0000-0100-000035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a:extLst>
            <a:ext uri="{FF2B5EF4-FFF2-40B4-BE49-F238E27FC236}">
              <a16:creationId xmlns:a16="http://schemas.microsoft.com/office/drawing/2014/main" id="{00000000-0008-0000-0100-000037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a:extLst>
            <a:ext uri="{FF2B5EF4-FFF2-40B4-BE49-F238E27FC236}">
              <a16:creationId xmlns:a16="http://schemas.microsoft.com/office/drawing/2014/main" id="{00000000-0008-0000-0100-00003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825" name="直線コネクタ 824">
          <a:extLst>
            <a:ext uri="{FF2B5EF4-FFF2-40B4-BE49-F238E27FC236}">
              <a16:creationId xmlns:a16="http://schemas.microsoft.com/office/drawing/2014/main" id="{00000000-0008-0000-0100-000039030000}"/>
            </a:ext>
          </a:extLst>
        </xdr:cNvPr>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826" name="【公民館】&#10;一人当たり面積最小値テキスト">
          <a:extLst>
            <a:ext uri="{FF2B5EF4-FFF2-40B4-BE49-F238E27FC236}">
              <a16:creationId xmlns:a16="http://schemas.microsoft.com/office/drawing/2014/main" id="{00000000-0008-0000-0100-00003A030000}"/>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827" name="直線コネクタ 826">
          <a:extLst>
            <a:ext uri="{FF2B5EF4-FFF2-40B4-BE49-F238E27FC236}">
              <a16:creationId xmlns:a16="http://schemas.microsoft.com/office/drawing/2014/main" id="{00000000-0008-0000-0100-00003B030000}"/>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828" name="【公民館】&#10;一人当たり面積最大値テキスト">
          <a:extLst>
            <a:ext uri="{FF2B5EF4-FFF2-40B4-BE49-F238E27FC236}">
              <a16:creationId xmlns:a16="http://schemas.microsoft.com/office/drawing/2014/main" id="{00000000-0008-0000-0100-00003C030000}"/>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829" name="直線コネクタ 828">
          <a:extLst>
            <a:ext uri="{FF2B5EF4-FFF2-40B4-BE49-F238E27FC236}">
              <a16:creationId xmlns:a16="http://schemas.microsoft.com/office/drawing/2014/main" id="{00000000-0008-0000-0100-00003D030000}"/>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59345</xdr:rowOff>
    </xdr:from>
    <xdr:ext cx="469744" cy="259045"/>
    <xdr:sp macro="" textlink="">
      <xdr:nvSpPr>
        <xdr:cNvPr id="830" name="【公民館】&#10;一人当たり面積平均値テキスト">
          <a:extLst>
            <a:ext uri="{FF2B5EF4-FFF2-40B4-BE49-F238E27FC236}">
              <a16:creationId xmlns:a16="http://schemas.microsoft.com/office/drawing/2014/main" id="{00000000-0008-0000-0100-00003E030000}"/>
            </a:ext>
          </a:extLst>
        </xdr:cNvPr>
        <xdr:cNvSpPr txBox="1"/>
      </xdr:nvSpPr>
      <xdr:spPr>
        <a:xfrm>
          <a:off x="22199600" y="1823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831" name="フローチャート: 判断 830">
          <a:extLst>
            <a:ext uri="{FF2B5EF4-FFF2-40B4-BE49-F238E27FC236}">
              <a16:creationId xmlns:a16="http://schemas.microsoft.com/office/drawing/2014/main" id="{00000000-0008-0000-0100-00003F030000}"/>
            </a:ext>
          </a:extLst>
        </xdr:cNvPr>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832" name="フローチャート: 判断 831">
          <a:extLst>
            <a:ext uri="{FF2B5EF4-FFF2-40B4-BE49-F238E27FC236}">
              <a16:creationId xmlns:a16="http://schemas.microsoft.com/office/drawing/2014/main" id="{00000000-0008-0000-0100-000040030000}"/>
            </a:ext>
          </a:extLst>
        </xdr:cNvPr>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833" name="フローチャート: 判断 832">
          <a:extLst>
            <a:ext uri="{FF2B5EF4-FFF2-40B4-BE49-F238E27FC236}">
              <a16:creationId xmlns:a16="http://schemas.microsoft.com/office/drawing/2014/main" id="{00000000-0008-0000-0100-000041030000}"/>
            </a:ext>
          </a:extLst>
        </xdr:cNvPr>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834" name="フローチャート: 判断 833">
          <a:extLst>
            <a:ext uri="{FF2B5EF4-FFF2-40B4-BE49-F238E27FC236}">
              <a16:creationId xmlns:a16="http://schemas.microsoft.com/office/drawing/2014/main" id="{00000000-0008-0000-0100-000042030000}"/>
            </a:ext>
          </a:extLst>
        </xdr:cNvPr>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835" name="フローチャート: 判断 834">
          <a:extLst>
            <a:ext uri="{FF2B5EF4-FFF2-40B4-BE49-F238E27FC236}">
              <a16:creationId xmlns:a16="http://schemas.microsoft.com/office/drawing/2014/main" id="{00000000-0008-0000-0100-000043030000}"/>
            </a:ext>
          </a:extLst>
        </xdr:cNvPr>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100-00004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100-00004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100-00004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100-00004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51526</xdr:rowOff>
    </xdr:from>
    <xdr:to>
      <xdr:col>116</xdr:col>
      <xdr:colOff>114300</xdr:colOff>
      <xdr:row>106</xdr:row>
      <xdr:rowOff>153126</xdr:rowOff>
    </xdr:to>
    <xdr:sp macro="" textlink="">
      <xdr:nvSpPr>
        <xdr:cNvPr id="841" name="楕円 840">
          <a:extLst>
            <a:ext uri="{FF2B5EF4-FFF2-40B4-BE49-F238E27FC236}">
              <a16:creationId xmlns:a16="http://schemas.microsoft.com/office/drawing/2014/main" id="{00000000-0008-0000-0100-000049030000}"/>
            </a:ext>
          </a:extLst>
        </xdr:cNvPr>
        <xdr:cNvSpPr/>
      </xdr:nvSpPr>
      <xdr:spPr>
        <a:xfrm>
          <a:off x="221107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74403</xdr:rowOff>
    </xdr:from>
    <xdr:ext cx="469744" cy="259045"/>
    <xdr:sp macro="" textlink="">
      <xdr:nvSpPr>
        <xdr:cNvPr id="842" name="【公民館】&#10;一人当たり面積該当値テキスト">
          <a:extLst>
            <a:ext uri="{FF2B5EF4-FFF2-40B4-BE49-F238E27FC236}">
              <a16:creationId xmlns:a16="http://schemas.microsoft.com/office/drawing/2014/main" id="{00000000-0008-0000-0100-00004A030000}"/>
            </a:ext>
          </a:extLst>
        </xdr:cNvPr>
        <xdr:cNvSpPr txBox="1"/>
      </xdr:nvSpPr>
      <xdr:spPr>
        <a:xfrm>
          <a:off x="22199600" y="1807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843" name="楕円 842">
          <a:extLst>
            <a:ext uri="{FF2B5EF4-FFF2-40B4-BE49-F238E27FC236}">
              <a16:creationId xmlns:a16="http://schemas.microsoft.com/office/drawing/2014/main" id="{00000000-0008-0000-0100-00004B030000}"/>
            </a:ext>
          </a:extLst>
        </xdr:cNvPr>
        <xdr:cNvSpPr/>
      </xdr:nvSpPr>
      <xdr:spPr>
        <a:xfrm>
          <a:off x="2127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99061</xdr:rowOff>
    </xdr:from>
    <xdr:to>
      <xdr:col>116</xdr:col>
      <xdr:colOff>63500</xdr:colOff>
      <xdr:row>106</xdr:row>
      <xdr:rowOff>102326</xdr:rowOff>
    </xdr:to>
    <xdr:cxnSp macro="">
      <xdr:nvCxnSpPr>
        <xdr:cNvPr id="844" name="直線コネクタ 843">
          <a:extLst>
            <a:ext uri="{FF2B5EF4-FFF2-40B4-BE49-F238E27FC236}">
              <a16:creationId xmlns:a16="http://schemas.microsoft.com/office/drawing/2014/main" id="{00000000-0008-0000-0100-00004C030000}"/>
            </a:ext>
          </a:extLst>
        </xdr:cNvPr>
        <xdr:cNvCxnSpPr/>
      </xdr:nvCxnSpPr>
      <xdr:spPr>
        <a:xfrm>
          <a:off x="21323300" y="1827276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48261</xdr:rowOff>
    </xdr:from>
    <xdr:to>
      <xdr:col>107</xdr:col>
      <xdr:colOff>101600</xdr:colOff>
      <xdr:row>106</xdr:row>
      <xdr:rowOff>149861</xdr:rowOff>
    </xdr:to>
    <xdr:sp macro="" textlink="">
      <xdr:nvSpPr>
        <xdr:cNvPr id="845" name="楕円 844">
          <a:extLst>
            <a:ext uri="{FF2B5EF4-FFF2-40B4-BE49-F238E27FC236}">
              <a16:creationId xmlns:a16="http://schemas.microsoft.com/office/drawing/2014/main" id="{00000000-0008-0000-0100-00004D030000}"/>
            </a:ext>
          </a:extLst>
        </xdr:cNvPr>
        <xdr:cNvSpPr/>
      </xdr:nvSpPr>
      <xdr:spPr>
        <a:xfrm>
          <a:off x="20383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99061</xdr:rowOff>
    </xdr:from>
    <xdr:to>
      <xdr:col>111</xdr:col>
      <xdr:colOff>177800</xdr:colOff>
      <xdr:row>106</xdr:row>
      <xdr:rowOff>99061</xdr:rowOff>
    </xdr:to>
    <xdr:cxnSp macro="">
      <xdr:nvCxnSpPr>
        <xdr:cNvPr id="846" name="直線コネクタ 845">
          <a:extLst>
            <a:ext uri="{FF2B5EF4-FFF2-40B4-BE49-F238E27FC236}">
              <a16:creationId xmlns:a16="http://schemas.microsoft.com/office/drawing/2014/main" id="{00000000-0008-0000-0100-00004E030000}"/>
            </a:ext>
          </a:extLst>
        </xdr:cNvPr>
        <xdr:cNvCxnSpPr/>
      </xdr:nvCxnSpPr>
      <xdr:spPr>
        <a:xfrm>
          <a:off x="20434300" y="1827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847" name="楕円 846">
          <a:extLst>
            <a:ext uri="{FF2B5EF4-FFF2-40B4-BE49-F238E27FC236}">
              <a16:creationId xmlns:a16="http://schemas.microsoft.com/office/drawing/2014/main" id="{00000000-0008-0000-0100-00004F030000}"/>
            </a:ext>
          </a:extLst>
        </xdr:cNvPr>
        <xdr:cNvSpPr/>
      </xdr:nvSpPr>
      <xdr:spPr>
        <a:xfrm>
          <a:off x="19494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99061</xdr:rowOff>
    </xdr:from>
    <xdr:to>
      <xdr:col>107</xdr:col>
      <xdr:colOff>50800</xdr:colOff>
      <xdr:row>106</xdr:row>
      <xdr:rowOff>99061</xdr:rowOff>
    </xdr:to>
    <xdr:cxnSp macro="">
      <xdr:nvCxnSpPr>
        <xdr:cNvPr id="848" name="直線コネクタ 847">
          <a:extLst>
            <a:ext uri="{FF2B5EF4-FFF2-40B4-BE49-F238E27FC236}">
              <a16:creationId xmlns:a16="http://schemas.microsoft.com/office/drawing/2014/main" id="{00000000-0008-0000-0100-000050030000}"/>
            </a:ext>
          </a:extLst>
        </xdr:cNvPr>
        <xdr:cNvCxnSpPr/>
      </xdr:nvCxnSpPr>
      <xdr:spPr>
        <a:xfrm>
          <a:off x="19545300" y="1827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51526</xdr:rowOff>
    </xdr:from>
    <xdr:to>
      <xdr:col>98</xdr:col>
      <xdr:colOff>38100</xdr:colOff>
      <xdr:row>106</xdr:row>
      <xdr:rowOff>153126</xdr:rowOff>
    </xdr:to>
    <xdr:sp macro="" textlink="">
      <xdr:nvSpPr>
        <xdr:cNvPr id="849" name="楕円 848">
          <a:extLst>
            <a:ext uri="{FF2B5EF4-FFF2-40B4-BE49-F238E27FC236}">
              <a16:creationId xmlns:a16="http://schemas.microsoft.com/office/drawing/2014/main" id="{00000000-0008-0000-0100-000051030000}"/>
            </a:ext>
          </a:extLst>
        </xdr:cNvPr>
        <xdr:cNvSpPr/>
      </xdr:nvSpPr>
      <xdr:spPr>
        <a:xfrm>
          <a:off x="18605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99061</xdr:rowOff>
    </xdr:from>
    <xdr:to>
      <xdr:col>102</xdr:col>
      <xdr:colOff>114300</xdr:colOff>
      <xdr:row>106</xdr:row>
      <xdr:rowOff>102326</xdr:rowOff>
    </xdr:to>
    <xdr:cxnSp macro="">
      <xdr:nvCxnSpPr>
        <xdr:cNvPr id="850" name="直線コネクタ 849">
          <a:extLst>
            <a:ext uri="{FF2B5EF4-FFF2-40B4-BE49-F238E27FC236}">
              <a16:creationId xmlns:a16="http://schemas.microsoft.com/office/drawing/2014/main" id="{00000000-0008-0000-0100-000052030000}"/>
            </a:ext>
          </a:extLst>
        </xdr:cNvPr>
        <xdr:cNvCxnSpPr/>
      </xdr:nvCxnSpPr>
      <xdr:spPr>
        <a:xfrm flipV="1">
          <a:off x="18656300" y="182727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28320</xdr:rowOff>
    </xdr:from>
    <xdr:ext cx="469744" cy="259045"/>
    <xdr:sp macro="" textlink="">
      <xdr:nvSpPr>
        <xdr:cNvPr id="851" name="n_1aveValue【公民館】&#10;一人当たり面積">
          <a:extLst>
            <a:ext uri="{FF2B5EF4-FFF2-40B4-BE49-F238E27FC236}">
              <a16:creationId xmlns:a16="http://schemas.microsoft.com/office/drawing/2014/main" id="{00000000-0008-0000-0100-000053030000}"/>
            </a:ext>
          </a:extLst>
        </xdr:cNvPr>
        <xdr:cNvSpPr txBox="1"/>
      </xdr:nvSpPr>
      <xdr:spPr>
        <a:xfrm>
          <a:off x="210757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25054</xdr:rowOff>
    </xdr:from>
    <xdr:ext cx="469744" cy="259045"/>
    <xdr:sp macro="" textlink="">
      <xdr:nvSpPr>
        <xdr:cNvPr id="852" name="n_2aveValue【公民館】&#10;一人当たり面積">
          <a:extLst>
            <a:ext uri="{FF2B5EF4-FFF2-40B4-BE49-F238E27FC236}">
              <a16:creationId xmlns:a16="http://schemas.microsoft.com/office/drawing/2014/main" id="{00000000-0008-0000-0100-000054030000}"/>
            </a:ext>
          </a:extLst>
        </xdr:cNvPr>
        <xdr:cNvSpPr txBox="1"/>
      </xdr:nvSpPr>
      <xdr:spPr>
        <a:xfrm>
          <a:off x="201994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5459</xdr:rowOff>
    </xdr:from>
    <xdr:ext cx="469744" cy="259045"/>
    <xdr:sp macro="" textlink="">
      <xdr:nvSpPr>
        <xdr:cNvPr id="853" name="n_3aveValue【公民館】&#10;一人当たり面積">
          <a:extLst>
            <a:ext uri="{FF2B5EF4-FFF2-40B4-BE49-F238E27FC236}">
              <a16:creationId xmlns:a16="http://schemas.microsoft.com/office/drawing/2014/main" id="{00000000-0008-0000-0100-000055030000}"/>
            </a:ext>
          </a:extLst>
        </xdr:cNvPr>
        <xdr:cNvSpPr txBox="1"/>
      </xdr:nvSpPr>
      <xdr:spPr>
        <a:xfrm>
          <a:off x="19310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854" name="n_4aveValue【公民館】&#10;一人当たり面積">
          <a:extLst>
            <a:ext uri="{FF2B5EF4-FFF2-40B4-BE49-F238E27FC236}">
              <a16:creationId xmlns:a16="http://schemas.microsoft.com/office/drawing/2014/main" id="{00000000-0008-0000-0100-000056030000}"/>
            </a:ext>
          </a:extLst>
        </xdr:cNvPr>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166388</xdr:rowOff>
    </xdr:from>
    <xdr:ext cx="469744" cy="259045"/>
    <xdr:sp macro="" textlink="">
      <xdr:nvSpPr>
        <xdr:cNvPr id="855" name="n_1mainValue【公民館】&#10;一人当たり面積">
          <a:extLst>
            <a:ext uri="{FF2B5EF4-FFF2-40B4-BE49-F238E27FC236}">
              <a16:creationId xmlns:a16="http://schemas.microsoft.com/office/drawing/2014/main" id="{00000000-0008-0000-0100-000057030000}"/>
            </a:ext>
          </a:extLst>
        </xdr:cNvPr>
        <xdr:cNvSpPr txBox="1"/>
      </xdr:nvSpPr>
      <xdr:spPr>
        <a:xfrm>
          <a:off x="210757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166388</xdr:rowOff>
    </xdr:from>
    <xdr:ext cx="469744" cy="259045"/>
    <xdr:sp macro="" textlink="">
      <xdr:nvSpPr>
        <xdr:cNvPr id="856" name="n_2mainValue【公民館】&#10;一人当たり面積">
          <a:extLst>
            <a:ext uri="{FF2B5EF4-FFF2-40B4-BE49-F238E27FC236}">
              <a16:creationId xmlns:a16="http://schemas.microsoft.com/office/drawing/2014/main" id="{00000000-0008-0000-0100-000058030000}"/>
            </a:ext>
          </a:extLst>
        </xdr:cNvPr>
        <xdr:cNvSpPr txBox="1"/>
      </xdr:nvSpPr>
      <xdr:spPr>
        <a:xfrm>
          <a:off x="20199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857" name="n_3mainValue【公民館】&#10;一人当たり面積">
          <a:extLst>
            <a:ext uri="{FF2B5EF4-FFF2-40B4-BE49-F238E27FC236}">
              <a16:creationId xmlns:a16="http://schemas.microsoft.com/office/drawing/2014/main" id="{00000000-0008-0000-0100-000059030000}"/>
            </a:ext>
          </a:extLst>
        </xdr:cNvPr>
        <xdr:cNvSpPr txBox="1"/>
      </xdr:nvSpPr>
      <xdr:spPr>
        <a:xfrm>
          <a:off x="19310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144253</xdr:rowOff>
    </xdr:from>
    <xdr:ext cx="469744" cy="259045"/>
    <xdr:sp macro="" textlink="">
      <xdr:nvSpPr>
        <xdr:cNvPr id="858" name="n_4mainValue【公民館】&#10;一人当たり面積">
          <a:extLst>
            <a:ext uri="{FF2B5EF4-FFF2-40B4-BE49-F238E27FC236}">
              <a16:creationId xmlns:a16="http://schemas.microsoft.com/office/drawing/2014/main" id="{00000000-0008-0000-0100-00005A030000}"/>
            </a:ext>
          </a:extLst>
        </xdr:cNvPr>
        <xdr:cNvSpPr txBox="1"/>
      </xdr:nvSpPr>
      <xdr:spPr>
        <a:xfrm>
          <a:off x="18421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00000000-0008-0000-0100-00005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00000000-0008-0000-0100-00005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00000000-0008-0000-0100-00005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高いが、類似団体と比し保育所、学校施設及び公営住宅の数値が高くなっている。このような理由もあり、令和２年度に町立桜保育所、令和３年度に大河原中学校屋内運動場の改築工事を予定しており、施設の改修等整備計画による投資的経費等財政負担が今後も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そのため、整備には地方債の借入れによる資金の調達を見込まざるを得ないことから、一時的に地方債残高が増える傾向が見込まれるが、極力負担を平準化し、将来の負担を見据えた財政運営が求められる。</a:t>
          </a:r>
          <a:r>
            <a:rPr kumimoji="1" lang="en-US" altLang="ja-JP" sz="13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23,710
23,570
24.99
9,715,763
9,135,192
418,086
5,046,962
7,444,340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2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73" name="【体育館・プール】&#10;有形固定資産減価償却率最小値テキスト">
          <a:extLst>
            <a:ext uri="{FF2B5EF4-FFF2-40B4-BE49-F238E27FC236}">
              <a16:creationId xmlns:a16="http://schemas.microsoft.com/office/drawing/2014/main" id="{00000000-0008-0000-0200-000049000000}"/>
            </a:ext>
          </a:extLst>
        </xdr:cNvPr>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75" name="【体育館・プール】&#10;有形固定資産減価償却率最大値テキスト">
          <a:extLst>
            <a:ext uri="{FF2B5EF4-FFF2-40B4-BE49-F238E27FC236}">
              <a16:creationId xmlns:a16="http://schemas.microsoft.com/office/drawing/2014/main" id="{00000000-0008-0000-0200-00004B000000}"/>
            </a:ext>
          </a:extLst>
        </xdr:cNvPr>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138447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200-00004D000000}"/>
            </a:ext>
          </a:extLst>
        </xdr:cNvPr>
        <xdr:cNvSpPr txBox="1"/>
      </xdr:nvSpPr>
      <xdr:spPr>
        <a:xfrm>
          <a:off x="4673600" y="10253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78" name="フローチャート: 判断 77">
          <a:extLst>
            <a:ext uri="{FF2B5EF4-FFF2-40B4-BE49-F238E27FC236}">
              <a16:creationId xmlns:a16="http://schemas.microsoft.com/office/drawing/2014/main" id="{00000000-0008-0000-0200-00004E000000}"/>
            </a:ext>
          </a:extLst>
        </xdr:cNvPr>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0000000-0008-0000-0200-00005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46990</xdr:rowOff>
    </xdr:from>
    <xdr:to>
      <xdr:col>24</xdr:col>
      <xdr:colOff>114300</xdr:colOff>
      <xdr:row>59</xdr:row>
      <xdr:rowOff>148590</xdr:rowOff>
    </xdr:to>
    <xdr:sp macro="" textlink="">
      <xdr:nvSpPr>
        <xdr:cNvPr id="88" name="楕円 87">
          <a:extLst>
            <a:ext uri="{FF2B5EF4-FFF2-40B4-BE49-F238E27FC236}">
              <a16:creationId xmlns:a16="http://schemas.microsoft.com/office/drawing/2014/main" id="{00000000-0008-0000-0200-000058000000}"/>
            </a:ext>
          </a:extLst>
        </xdr:cNvPr>
        <xdr:cNvSpPr/>
      </xdr:nvSpPr>
      <xdr:spPr>
        <a:xfrm>
          <a:off x="4584700" y="1016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69867</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id="{00000000-0008-0000-0200-000059000000}"/>
            </a:ext>
          </a:extLst>
        </xdr:cNvPr>
        <xdr:cNvSpPr txBox="1"/>
      </xdr:nvSpPr>
      <xdr:spPr>
        <a:xfrm>
          <a:off x="4673600" y="1001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17780</xdr:rowOff>
    </xdr:from>
    <xdr:to>
      <xdr:col>20</xdr:col>
      <xdr:colOff>38100</xdr:colOff>
      <xdr:row>59</xdr:row>
      <xdr:rowOff>119380</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3746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68580</xdr:rowOff>
    </xdr:from>
    <xdr:to>
      <xdr:col>24</xdr:col>
      <xdr:colOff>63500</xdr:colOff>
      <xdr:row>59</xdr:row>
      <xdr:rowOff>97790</xdr:rowOff>
    </xdr:to>
    <xdr:cxnSp macro="">
      <xdr:nvCxnSpPr>
        <xdr:cNvPr id="91" name="直線コネクタ 90">
          <a:extLst>
            <a:ext uri="{FF2B5EF4-FFF2-40B4-BE49-F238E27FC236}">
              <a16:creationId xmlns:a16="http://schemas.microsoft.com/office/drawing/2014/main" id="{00000000-0008-0000-0200-00005B000000}"/>
            </a:ext>
          </a:extLst>
        </xdr:cNvPr>
        <xdr:cNvCxnSpPr/>
      </xdr:nvCxnSpPr>
      <xdr:spPr>
        <a:xfrm>
          <a:off x="3797300" y="1018413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161290</xdr:rowOff>
    </xdr:from>
    <xdr:to>
      <xdr:col>15</xdr:col>
      <xdr:colOff>101600</xdr:colOff>
      <xdr:row>59</xdr:row>
      <xdr:rowOff>91440</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2857500" y="1010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40640</xdr:rowOff>
    </xdr:from>
    <xdr:to>
      <xdr:col>19</xdr:col>
      <xdr:colOff>177800</xdr:colOff>
      <xdr:row>59</xdr:row>
      <xdr:rowOff>68580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2908300" y="1015619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133350</xdr:rowOff>
    </xdr:from>
    <xdr:to>
      <xdr:col>10</xdr:col>
      <xdr:colOff>165100</xdr:colOff>
      <xdr:row>59</xdr:row>
      <xdr:rowOff>63500</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19685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12700</xdr:rowOff>
    </xdr:from>
    <xdr:to>
      <xdr:col>15</xdr:col>
      <xdr:colOff>50800</xdr:colOff>
      <xdr:row>59</xdr:row>
      <xdr:rowOff>40640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2019300" y="1012825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105410</xdr:rowOff>
    </xdr:from>
    <xdr:to>
      <xdr:col>6</xdr:col>
      <xdr:colOff>38100</xdr:colOff>
      <xdr:row>59</xdr:row>
      <xdr:rowOff>35560</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079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156210</xdr:rowOff>
    </xdr:from>
    <xdr:to>
      <xdr:col>10</xdr:col>
      <xdr:colOff>114300</xdr:colOff>
      <xdr:row>59</xdr:row>
      <xdr:rowOff>12700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1130300" y="1010031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69867</xdr:rowOff>
    </xdr:from>
    <xdr:ext cx="405111" cy="259045"/>
    <xdr:sp macro="" textlink="">
      <xdr:nvSpPr>
        <xdr:cNvPr id="98" name="n_1aveValue【体育館・プール】&#10;有形固定資産減価償却率">
          <a:extLst>
            <a:ext uri="{FF2B5EF4-FFF2-40B4-BE49-F238E27FC236}">
              <a16:creationId xmlns:a16="http://schemas.microsoft.com/office/drawing/2014/main" id="{00000000-0008-0000-0200-000062000000}"/>
            </a:ext>
          </a:extLst>
        </xdr:cNvPr>
        <xdr:cNvSpPr txBox="1"/>
      </xdr:nvSpPr>
      <xdr:spPr>
        <a:xfrm>
          <a:off x="3582044" y="1035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36847</xdr:rowOff>
    </xdr:from>
    <xdr:ext cx="405111" cy="259045"/>
    <xdr:sp macro="" textlink="">
      <xdr:nvSpPr>
        <xdr:cNvPr id="99" name="n_2aveValue【体育館・プール】&#10;有形固定資産減価償却率">
          <a:extLst>
            <a:ext uri="{FF2B5EF4-FFF2-40B4-BE49-F238E27FC236}">
              <a16:creationId xmlns:a16="http://schemas.microsoft.com/office/drawing/2014/main" id="{00000000-0008-0000-0200-000063000000}"/>
            </a:ext>
          </a:extLst>
        </xdr:cNvPr>
        <xdr:cNvSpPr txBox="1"/>
      </xdr:nvSpPr>
      <xdr:spPr>
        <a:xfrm>
          <a:off x="2705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21607</xdr:rowOff>
    </xdr:from>
    <xdr:ext cx="405111" cy="259045"/>
    <xdr:sp macro="" textlink="">
      <xdr:nvSpPr>
        <xdr:cNvPr id="100" name="n_3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1816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16527</xdr:rowOff>
    </xdr:from>
    <xdr:ext cx="405111" cy="259045"/>
    <xdr:sp macro="" textlink="">
      <xdr:nvSpPr>
        <xdr:cNvPr id="101" name="n_4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927744" y="1030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135907</xdr:rowOff>
    </xdr:from>
    <xdr:ext cx="405111" cy="259045"/>
    <xdr:sp macro="" textlink="">
      <xdr:nvSpPr>
        <xdr:cNvPr id="102" name="n_1main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3582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107967</xdr:rowOff>
    </xdr:from>
    <xdr:ext cx="405111" cy="259045"/>
    <xdr:sp macro="" textlink="">
      <xdr:nvSpPr>
        <xdr:cNvPr id="103" name="n_2main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2705744" y="9880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80027</xdr:rowOff>
    </xdr:from>
    <xdr:ext cx="405111" cy="259045"/>
    <xdr:sp macro="" textlink="">
      <xdr:nvSpPr>
        <xdr:cNvPr id="104" name="n_3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1816744" y="985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52087</xdr:rowOff>
    </xdr:from>
    <xdr:ext cx="405111" cy="259045"/>
    <xdr:sp macro="" textlink="">
      <xdr:nvSpPr>
        <xdr:cNvPr id="105" name="n_4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9277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6" name="正方形/長方形 105">
          <a:extLst>
            <a:ext uri="{FF2B5EF4-FFF2-40B4-BE49-F238E27FC236}">
              <a16:creationId xmlns:a16="http://schemas.microsoft.com/office/drawing/2014/main" id="{00000000-0008-0000-0200-00006A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00000000-0008-0000-0200-000080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30" name="【体育館・プール】&#10;一人当たり面積最小値テキスト">
          <a:extLst>
            <a:ext uri="{FF2B5EF4-FFF2-40B4-BE49-F238E27FC236}">
              <a16:creationId xmlns:a16="http://schemas.microsoft.com/office/drawing/2014/main" id="{00000000-0008-0000-0200-000082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132" name="【体育館・プール】&#10;一人当たり面積最大値テキスト">
          <a:extLst>
            <a:ext uri="{FF2B5EF4-FFF2-40B4-BE49-F238E27FC236}">
              <a16:creationId xmlns:a16="http://schemas.microsoft.com/office/drawing/2014/main" id="{00000000-0008-0000-0200-000084000000}"/>
            </a:ext>
          </a:extLst>
        </xdr:cNvPr>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34307</xdr:rowOff>
    </xdr:from>
    <xdr:ext cx="469744" cy="259045"/>
    <xdr:sp macro="" textlink="">
      <xdr:nvSpPr>
        <xdr:cNvPr id="134" name="【体育館・プール】&#10;一人当たり面積平均値テキスト">
          <a:extLst>
            <a:ext uri="{FF2B5EF4-FFF2-40B4-BE49-F238E27FC236}">
              <a16:creationId xmlns:a16="http://schemas.microsoft.com/office/drawing/2014/main" id="{00000000-0008-0000-0200-000086000000}"/>
            </a:ext>
          </a:extLst>
        </xdr:cNvPr>
        <xdr:cNvSpPr txBox="1"/>
      </xdr:nvSpPr>
      <xdr:spPr>
        <a:xfrm>
          <a:off x="10515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135" name="フローチャート: 判断 134">
          <a:extLst>
            <a:ext uri="{FF2B5EF4-FFF2-40B4-BE49-F238E27FC236}">
              <a16:creationId xmlns:a16="http://schemas.microsoft.com/office/drawing/2014/main" id="{00000000-0008-0000-0200-000087000000}"/>
            </a:ext>
          </a:extLst>
        </xdr:cNvPr>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136" name="フローチャート: 判断 135">
          <a:extLst>
            <a:ext uri="{FF2B5EF4-FFF2-40B4-BE49-F238E27FC236}">
              <a16:creationId xmlns:a16="http://schemas.microsoft.com/office/drawing/2014/main" id="{00000000-0008-0000-0200-000088000000}"/>
            </a:ext>
          </a:extLst>
        </xdr:cNvPr>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137" name="フローチャート: 判断 136">
          <a:extLst>
            <a:ext uri="{FF2B5EF4-FFF2-40B4-BE49-F238E27FC236}">
              <a16:creationId xmlns:a16="http://schemas.microsoft.com/office/drawing/2014/main" id="{00000000-0008-0000-0200-000089000000}"/>
            </a:ext>
          </a:extLst>
        </xdr:cNvPr>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138" name="フローチャート: 判断 137">
          <a:extLst>
            <a:ext uri="{FF2B5EF4-FFF2-40B4-BE49-F238E27FC236}">
              <a16:creationId xmlns:a16="http://schemas.microsoft.com/office/drawing/2014/main" id="{00000000-0008-0000-0200-00008A000000}"/>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65405</xdr:rowOff>
    </xdr:from>
    <xdr:to>
      <xdr:col>55</xdr:col>
      <xdr:colOff>50800</xdr:colOff>
      <xdr:row>61</xdr:row>
      <xdr:rowOff>167005</xdr:rowOff>
    </xdr:to>
    <xdr:sp macro="" textlink="">
      <xdr:nvSpPr>
        <xdr:cNvPr id="145" name="楕円 144">
          <a:extLst>
            <a:ext uri="{FF2B5EF4-FFF2-40B4-BE49-F238E27FC236}">
              <a16:creationId xmlns:a16="http://schemas.microsoft.com/office/drawing/2014/main" id="{00000000-0008-0000-0200-000091000000}"/>
            </a:ext>
          </a:extLst>
        </xdr:cNvPr>
        <xdr:cNvSpPr/>
      </xdr:nvSpPr>
      <xdr:spPr>
        <a:xfrm>
          <a:off x="104267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88282</xdr:rowOff>
    </xdr:from>
    <xdr:ext cx="469744" cy="259045"/>
    <xdr:sp macro="" textlink="">
      <xdr:nvSpPr>
        <xdr:cNvPr id="146" name="【体育館・プール】&#10;一人当たり面積該当値テキスト">
          <a:extLst>
            <a:ext uri="{FF2B5EF4-FFF2-40B4-BE49-F238E27FC236}">
              <a16:creationId xmlns:a16="http://schemas.microsoft.com/office/drawing/2014/main" id="{00000000-0008-0000-0200-000092000000}"/>
            </a:ext>
          </a:extLst>
        </xdr:cNvPr>
        <xdr:cNvSpPr txBox="1"/>
      </xdr:nvSpPr>
      <xdr:spPr>
        <a:xfrm>
          <a:off x="10515600" y="1037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63500</xdr:rowOff>
    </xdr:from>
    <xdr:to>
      <xdr:col>50</xdr:col>
      <xdr:colOff>165100</xdr:colOff>
      <xdr:row>61</xdr:row>
      <xdr:rowOff>165100</xdr:rowOff>
    </xdr:to>
    <xdr:sp macro="" textlink="">
      <xdr:nvSpPr>
        <xdr:cNvPr id="147" name="楕円 146">
          <a:extLst>
            <a:ext uri="{FF2B5EF4-FFF2-40B4-BE49-F238E27FC236}">
              <a16:creationId xmlns:a16="http://schemas.microsoft.com/office/drawing/2014/main" id="{00000000-0008-0000-0200-000093000000}"/>
            </a:ext>
          </a:extLst>
        </xdr:cNvPr>
        <xdr:cNvSpPr/>
      </xdr:nvSpPr>
      <xdr:spPr>
        <a:xfrm>
          <a:off x="9588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114300</xdr:rowOff>
    </xdr:from>
    <xdr:to>
      <xdr:col>55</xdr:col>
      <xdr:colOff>0</xdr:colOff>
      <xdr:row>61</xdr:row>
      <xdr:rowOff>116205</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9639300" y="105727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65405</xdr:rowOff>
    </xdr:from>
    <xdr:to>
      <xdr:col>46</xdr:col>
      <xdr:colOff>38100</xdr:colOff>
      <xdr:row>61</xdr:row>
      <xdr:rowOff>167005</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8699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114300</xdr:rowOff>
    </xdr:from>
    <xdr:to>
      <xdr:col>50</xdr:col>
      <xdr:colOff>114300</xdr:colOff>
      <xdr:row>61</xdr:row>
      <xdr:rowOff>116205</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flipV="1">
          <a:off x="8750300" y="105727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63500</xdr:rowOff>
    </xdr:from>
    <xdr:to>
      <xdr:col>41</xdr:col>
      <xdr:colOff>101600</xdr:colOff>
      <xdr:row>61</xdr:row>
      <xdr:rowOff>165100</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7810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114300</xdr:rowOff>
    </xdr:from>
    <xdr:to>
      <xdr:col>45</xdr:col>
      <xdr:colOff>177800</xdr:colOff>
      <xdr:row>61</xdr:row>
      <xdr:rowOff>116205</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861300" y="105727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65405</xdr:rowOff>
    </xdr:from>
    <xdr:to>
      <xdr:col>36</xdr:col>
      <xdr:colOff>165100</xdr:colOff>
      <xdr:row>61</xdr:row>
      <xdr:rowOff>167005</xdr:rowOff>
    </xdr:to>
    <xdr:sp macro="" textlink="">
      <xdr:nvSpPr>
        <xdr:cNvPr id="153" name="楕円 152">
          <a:extLst>
            <a:ext uri="{FF2B5EF4-FFF2-40B4-BE49-F238E27FC236}">
              <a16:creationId xmlns:a16="http://schemas.microsoft.com/office/drawing/2014/main" id="{00000000-0008-0000-0200-000099000000}"/>
            </a:ext>
          </a:extLst>
        </xdr:cNvPr>
        <xdr:cNvSpPr/>
      </xdr:nvSpPr>
      <xdr:spPr>
        <a:xfrm>
          <a:off x="6921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114300</xdr:rowOff>
    </xdr:from>
    <xdr:to>
      <xdr:col>41</xdr:col>
      <xdr:colOff>50800</xdr:colOff>
      <xdr:row>61</xdr:row>
      <xdr:rowOff>116205</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flipV="1">
          <a:off x="6972300" y="105727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140987</xdr:rowOff>
    </xdr:from>
    <xdr:ext cx="469744" cy="259045"/>
    <xdr:sp macro="" textlink="">
      <xdr:nvSpPr>
        <xdr:cNvPr id="155" name="n_1aveValue【体育館・プール】&#10;一人当たり面積">
          <a:extLst>
            <a:ext uri="{FF2B5EF4-FFF2-40B4-BE49-F238E27FC236}">
              <a16:creationId xmlns:a16="http://schemas.microsoft.com/office/drawing/2014/main" id="{00000000-0008-0000-0200-00009B000000}"/>
            </a:ext>
          </a:extLst>
        </xdr:cNvPr>
        <xdr:cNvSpPr txBox="1"/>
      </xdr:nvSpPr>
      <xdr:spPr>
        <a:xfrm>
          <a:off x="9391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150512</xdr:rowOff>
    </xdr:from>
    <xdr:ext cx="469744" cy="259045"/>
    <xdr:sp macro="" textlink="">
      <xdr:nvSpPr>
        <xdr:cNvPr id="156" name="n_2aveValue【体育館・プール】&#10;一人当たり面積">
          <a:extLst>
            <a:ext uri="{FF2B5EF4-FFF2-40B4-BE49-F238E27FC236}">
              <a16:creationId xmlns:a16="http://schemas.microsoft.com/office/drawing/2014/main" id="{00000000-0008-0000-0200-00009C000000}"/>
            </a:ext>
          </a:extLst>
        </xdr:cNvPr>
        <xdr:cNvSpPr txBox="1"/>
      </xdr:nvSpPr>
      <xdr:spPr>
        <a:xfrm>
          <a:off x="8515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157" name="n_3aveValue【体育館・プール】&#10;一人当たり面積">
          <a:extLst>
            <a:ext uri="{FF2B5EF4-FFF2-40B4-BE49-F238E27FC236}">
              <a16:creationId xmlns:a16="http://schemas.microsoft.com/office/drawing/2014/main" id="{00000000-0008-0000-0200-00009D000000}"/>
            </a:ext>
          </a:extLst>
        </xdr:cNvPr>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156227</xdr:rowOff>
    </xdr:from>
    <xdr:ext cx="469744" cy="259045"/>
    <xdr:sp macro="" textlink="">
      <xdr:nvSpPr>
        <xdr:cNvPr id="158" name="n_4aveValue【体育館・プール】&#10;一人当たり面積">
          <a:extLst>
            <a:ext uri="{FF2B5EF4-FFF2-40B4-BE49-F238E27FC236}">
              <a16:creationId xmlns:a16="http://schemas.microsoft.com/office/drawing/2014/main" id="{00000000-0008-0000-0200-00009E000000}"/>
            </a:ext>
          </a:extLst>
        </xdr:cNvPr>
        <xdr:cNvSpPr txBox="1"/>
      </xdr:nvSpPr>
      <xdr:spPr>
        <a:xfrm>
          <a:off x="6737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10177</xdr:rowOff>
    </xdr:from>
    <xdr:ext cx="469744" cy="259045"/>
    <xdr:sp macro="" textlink="">
      <xdr:nvSpPr>
        <xdr:cNvPr id="159" name="n_1mainValue【体育館・プール】&#10;一人当たり面積">
          <a:extLst>
            <a:ext uri="{FF2B5EF4-FFF2-40B4-BE49-F238E27FC236}">
              <a16:creationId xmlns:a16="http://schemas.microsoft.com/office/drawing/2014/main" id="{00000000-0008-0000-0200-00009F000000}"/>
            </a:ext>
          </a:extLst>
        </xdr:cNvPr>
        <xdr:cNvSpPr txBox="1"/>
      </xdr:nvSpPr>
      <xdr:spPr>
        <a:xfrm>
          <a:off x="93917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12082</xdr:rowOff>
    </xdr:from>
    <xdr:ext cx="469744" cy="259045"/>
    <xdr:sp macro="" textlink="">
      <xdr:nvSpPr>
        <xdr:cNvPr id="160" name="n_2mainValue【体育館・プール】&#10;一人当たり面積">
          <a:extLst>
            <a:ext uri="{FF2B5EF4-FFF2-40B4-BE49-F238E27FC236}">
              <a16:creationId xmlns:a16="http://schemas.microsoft.com/office/drawing/2014/main" id="{00000000-0008-0000-0200-0000A0000000}"/>
            </a:ext>
          </a:extLst>
        </xdr:cNvPr>
        <xdr:cNvSpPr txBox="1"/>
      </xdr:nvSpPr>
      <xdr:spPr>
        <a:xfrm>
          <a:off x="8515427" y="1029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10177</xdr:rowOff>
    </xdr:from>
    <xdr:ext cx="469744" cy="259045"/>
    <xdr:sp macro="" textlink="">
      <xdr:nvSpPr>
        <xdr:cNvPr id="161" name="n_3mainValue【体育館・プール】&#10;一人当たり面積">
          <a:extLst>
            <a:ext uri="{FF2B5EF4-FFF2-40B4-BE49-F238E27FC236}">
              <a16:creationId xmlns:a16="http://schemas.microsoft.com/office/drawing/2014/main" id="{00000000-0008-0000-0200-0000A1000000}"/>
            </a:ext>
          </a:extLst>
        </xdr:cNvPr>
        <xdr:cNvSpPr txBox="1"/>
      </xdr:nvSpPr>
      <xdr:spPr>
        <a:xfrm>
          <a:off x="7626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12082</xdr:rowOff>
    </xdr:from>
    <xdr:ext cx="469744" cy="259045"/>
    <xdr:sp macro="" textlink="">
      <xdr:nvSpPr>
        <xdr:cNvPr id="162" name="n_4mainValue【体育館・プール】&#10;一人当たり面積">
          <a:extLst>
            <a:ext uri="{FF2B5EF4-FFF2-40B4-BE49-F238E27FC236}">
              <a16:creationId xmlns:a16="http://schemas.microsoft.com/office/drawing/2014/main" id="{00000000-0008-0000-0200-0000A2000000}"/>
            </a:ext>
          </a:extLst>
        </xdr:cNvPr>
        <xdr:cNvSpPr txBox="1"/>
      </xdr:nvSpPr>
      <xdr:spPr>
        <a:xfrm>
          <a:off x="6737427" y="1029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2" name="正方形/長方形 181">
          <a:extLst>
            <a:ext uri="{FF2B5EF4-FFF2-40B4-BE49-F238E27FC236}">
              <a16:creationId xmlns:a16="http://schemas.microsoft.com/office/drawing/2014/main" id="{00000000-0008-0000-0200-0000B6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3" name="正方形/長方形 182">
          <a:extLst>
            <a:ext uri="{FF2B5EF4-FFF2-40B4-BE49-F238E27FC236}">
              <a16:creationId xmlns:a16="http://schemas.microsoft.com/office/drawing/2014/main" id="{00000000-0008-0000-0200-0000B7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4" name="正方形/長方形 183">
          <a:extLst>
            <a:ext uri="{FF2B5EF4-FFF2-40B4-BE49-F238E27FC236}">
              <a16:creationId xmlns:a16="http://schemas.microsoft.com/office/drawing/2014/main" id="{00000000-0008-0000-0200-0000B8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5" name="正方形/長方形 184">
          <a:extLst>
            <a:ext uri="{FF2B5EF4-FFF2-40B4-BE49-F238E27FC236}">
              <a16:creationId xmlns:a16="http://schemas.microsoft.com/office/drawing/2014/main" id="{00000000-0008-0000-0200-0000B9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6" name="正方形/長方形 185">
          <a:extLst>
            <a:ext uri="{FF2B5EF4-FFF2-40B4-BE49-F238E27FC236}">
              <a16:creationId xmlns:a16="http://schemas.microsoft.com/office/drawing/2014/main" id="{00000000-0008-0000-0200-0000BA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7" name="正方形/長方形 186">
          <a:extLst>
            <a:ext uri="{FF2B5EF4-FFF2-40B4-BE49-F238E27FC236}">
              <a16:creationId xmlns:a16="http://schemas.microsoft.com/office/drawing/2014/main" id="{00000000-0008-0000-0200-0000BB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19" name="【一般廃棄物処理施設】&#10;有形固定資産減価償却率グラフ枠">
          <a:extLst>
            <a:ext uri="{FF2B5EF4-FFF2-40B4-BE49-F238E27FC236}">
              <a16:creationId xmlns:a16="http://schemas.microsoft.com/office/drawing/2014/main" id="{00000000-0008-0000-0200-0000DB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21" name="【一般廃棄物処理施設】&#10;有形固定資産減価償却率最小値テキスト">
          <a:extLst>
            <a:ext uri="{FF2B5EF4-FFF2-40B4-BE49-F238E27FC236}">
              <a16:creationId xmlns:a16="http://schemas.microsoft.com/office/drawing/2014/main" id="{00000000-0008-0000-0200-0000DD00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223" name="【一般廃棄物処理施設】&#10;有形固定資産減価償却率最大値テキスト">
          <a:extLst>
            <a:ext uri="{FF2B5EF4-FFF2-40B4-BE49-F238E27FC236}">
              <a16:creationId xmlns:a16="http://schemas.microsoft.com/office/drawing/2014/main" id="{00000000-0008-0000-0200-0000DF000000}"/>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225" name="【一般廃棄物処理施設】&#10;有形固定資産減価償却率平均値テキスト">
          <a:extLst>
            <a:ext uri="{FF2B5EF4-FFF2-40B4-BE49-F238E27FC236}">
              <a16:creationId xmlns:a16="http://schemas.microsoft.com/office/drawing/2014/main" id="{00000000-0008-0000-0200-0000E1000000}"/>
            </a:ext>
          </a:extLst>
        </xdr:cNvPr>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226" name="フローチャート: 判断 225">
          <a:extLst>
            <a:ext uri="{FF2B5EF4-FFF2-40B4-BE49-F238E27FC236}">
              <a16:creationId xmlns:a16="http://schemas.microsoft.com/office/drawing/2014/main" id="{00000000-0008-0000-0200-0000E2000000}"/>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227" name="フローチャート: 判断 226">
          <a:extLst>
            <a:ext uri="{FF2B5EF4-FFF2-40B4-BE49-F238E27FC236}">
              <a16:creationId xmlns:a16="http://schemas.microsoft.com/office/drawing/2014/main" id="{00000000-0008-0000-0200-0000E3000000}"/>
            </a:ext>
          </a:extLst>
        </xdr:cNvPr>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228" name="フローチャート: 判断 227">
          <a:extLst>
            <a:ext uri="{FF2B5EF4-FFF2-40B4-BE49-F238E27FC236}">
              <a16:creationId xmlns:a16="http://schemas.microsoft.com/office/drawing/2014/main" id="{00000000-0008-0000-0200-0000E4000000}"/>
            </a:ext>
          </a:extLst>
        </xdr:cNvPr>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229" name="フローチャート: 判断 228">
          <a:extLst>
            <a:ext uri="{FF2B5EF4-FFF2-40B4-BE49-F238E27FC236}">
              <a16:creationId xmlns:a16="http://schemas.microsoft.com/office/drawing/2014/main" id="{00000000-0008-0000-0200-0000E5000000}"/>
            </a:ext>
          </a:extLst>
        </xdr:cNvPr>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230" name="フローチャート: 判断 229">
          <a:extLst>
            <a:ext uri="{FF2B5EF4-FFF2-40B4-BE49-F238E27FC236}">
              <a16:creationId xmlns:a16="http://schemas.microsoft.com/office/drawing/2014/main" id="{00000000-0008-0000-0200-0000E6000000}"/>
            </a:ext>
          </a:extLst>
        </xdr:cNvPr>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id="{00000000-0008-0000-0200-0000EB00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115207</xdr:rowOff>
    </xdr:from>
    <xdr:to>
      <xdr:col>85</xdr:col>
      <xdr:colOff>177800</xdr:colOff>
      <xdr:row>37</xdr:row>
      <xdr:rowOff>45357</xdr:rowOff>
    </xdr:to>
    <xdr:sp macro="" textlink="">
      <xdr:nvSpPr>
        <xdr:cNvPr id="236" name="楕円 235">
          <a:extLst>
            <a:ext uri="{FF2B5EF4-FFF2-40B4-BE49-F238E27FC236}">
              <a16:creationId xmlns:a16="http://schemas.microsoft.com/office/drawing/2014/main" id="{00000000-0008-0000-0200-0000EC000000}"/>
            </a:ext>
          </a:extLst>
        </xdr:cNvPr>
        <xdr:cNvSpPr/>
      </xdr:nvSpPr>
      <xdr:spPr>
        <a:xfrm>
          <a:off x="162687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138084</xdr:rowOff>
    </xdr:from>
    <xdr:ext cx="405111" cy="259045"/>
    <xdr:sp macro="" textlink="">
      <xdr:nvSpPr>
        <xdr:cNvPr id="237" name="【一般廃棄物処理施設】&#10;有形固定資産減価償却率該当値テキスト">
          <a:extLst>
            <a:ext uri="{FF2B5EF4-FFF2-40B4-BE49-F238E27FC236}">
              <a16:creationId xmlns:a16="http://schemas.microsoft.com/office/drawing/2014/main" id="{00000000-0008-0000-0200-0000ED000000}"/>
            </a:ext>
          </a:extLst>
        </xdr:cNvPr>
        <xdr:cNvSpPr txBox="1"/>
      </xdr:nvSpPr>
      <xdr:spPr>
        <a:xfrm>
          <a:off x="16357600" y="6138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44994</xdr:rowOff>
    </xdr:from>
    <xdr:to>
      <xdr:col>81</xdr:col>
      <xdr:colOff>101600</xdr:colOff>
      <xdr:row>36</xdr:row>
      <xdr:rowOff>146594</xdr:rowOff>
    </xdr:to>
    <xdr:sp macro="" textlink="">
      <xdr:nvSpPr>
        <xdr:cNvPr id="238" name="楕円 237">
          <a:extLst>
            <a:ext uri="{FF2B5EF4-FFF2-40B4-BE49-F238E27FC236}">
              <a16:creationId xmlns:a16="http://schemas.microsoft.com/office/drawing/2014/main" id="{00000000-0008-0000-0200-0000EE000000}"/>
            </a:ext>
          </a:extLst>
        </xdr:cNvPr>
        <xdr:cNvSpPr/>
      </xdr:nvSpPr>
      <xdr:spPr>
        <a:xfrm>
          <a:off x="15430500" y="62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95794</xdr:rowOff>
    </xdr:from>
    <xdr:to>
      <xdr:col>85</xdr:col>
      <xdr:colOff>127000</xdr:colOff>
      <xdr:row>36</xdr:row>
      <xdr:rowOff>166007</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15481300" y="6267994"/>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144599</xdr:rowOff>
    </xdr:from>
    <xdr:to>
      <xdr:col>76</xdr:col>
      <xdr:colOff>165100</xdr:colOff>
      <xdr:row>36</xdr:row>
      <xdr:rowOff>74749</xdr:rowOff>
    </xdr:to>
    <xdr:sp macro="" textlink="">
      <xdr:nvSpPr>
        <xdr:cNvPr id="240" name="楕円 239">
          <a:extLst>
            <a:ext uri="{FF2B5EF4-FFF2-40B4-BE49-F238E27FC236}">
              <a16:creationId xmlns:a16="http://schemas.microsoft.com/office/drawing/2014/main" id="{00000000-0008-0000-0200-0000F0000000}"/>
            </a:ext>
          </a:extLst>
        </xdr:cNvPr>
        <xdr:cNvSpPr/>
      </xdr:nvSpPr>
      <xdr:spPr>
        <a:xfrm>
          <a:off x="14541500" y="61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23949</xdr:rowOff>
    </xdr:from>
    <xdr:to>
      <xdr:col>81</xdr:col>
      <xdr:colOff>50800</xdr:colOff>
      <xdr:row>36</xdr:row>
      <xdr:rowOff>95794</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14592300" y="619614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15257</xdr:rowOff>
    </xdr:from>
    <xdr:ext cx="405111" cy="259045"/>
    <xdr:sp macro="" textlink="">
      <xdr:nvSpPr>
        <xdr:cNvPr id="242" name="n_1aveValue【一般廃棄物処理施設】&#10;有形固定資産減価償却率">
          <a:extLst>
            <a:ext uri="{FF2B5EF4-FFF2-40B4-BE49-F238E27FC236}">
              <a16:creationId xmlns:a16="http://schemas.microsoft.com/office/drawing/2014/main" id="{00000000-0008-0000-0200-0000F2000000}"/>
            </a:ext>
          </a:extLst>
        </xdr:cNvPr>
        <xdr:cNvSpPr txBox="1"/>
      </xdr:nvSpPr>
      <xdr:spPr>
        <a:xfrm>
          <a:off x="15266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561</xdr:rowOff>
    </xdr:from>
    <xdr:ext cx="405111" cy="259045"/>
    <xdr:sp macro="" textlink="">
      <xdr:nvSpPr>
        <xdr:cNvPr id="243" name="n_2aveValue【一般廃棄物処理施設】&#10;有形固定資産減価償却率">
          <a:extLst>
            <a:ext uri="{FF2B5EF4-FFF2-40B4-BE49-F238E27FC236}">
              <a16:creationId xmlns:a16="http://schemas.microsoft.com/office/drawing/2014/main" id="{00000000-0008-0000-0200-0000F3000000}"/>
            </a:ext>
          </a:extLst>
        </xdr:cNvPr>
        <xdr:cNvSpPr txBox="1"/>
      </xdr:nvSpPr>
      <xdr:spPr>
        <a:xfrm>
          <a:off x="14389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42290</xdr:rowOff>
    </xdr:from>
    <xdr:ext cx="405111" cy="259045"/>
    <xdr:sp macro="" textlink="">
      <xdr:nvSpPr>
        <xdr:cNvPr id="244" name="n_3aveValue【一般廃棄物処理施設】&#10;有形固定資産減価償却率">
          <a:extLst>
            <a:ext uri="{FF2B5EF4-FFF2-40B4-BE49-F238E27FC236}">
              <a16:creationId xmlns:a16="http://schemas.microsoft.com/office/drawing/2014/main" id="{00000000-0008-0000-0200-0000F4000000}"/>
            </a:ext>
          </a:extLst>
        </xdr:cNvPr>
        <xdr:cNvSpPr txBox="1"/>
      </xdr:nvSpPr>
      <xdr:spPr>
        <a:xfrm>
          <a:off x="13500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245" name="n_4aveValue【一般廃棄物処理施設】&#10;有形固定資産減価償却率">
          <a:extLst>
            <a:ext uri="{FF2B5EF4-FFF2-40B4-BE49-F238E27FC236}">
              <a16:creationId xmlns:a16="http://schemas.microsoft.com/office/drawing/2014/main" id="{00000000-0008-0000-0200-0000F5000000}"/>
            </a:ext>
          </a:extLst>
        </xdr:cNvPr>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163121</xdr:rowOff>
    </xdr:from>
    <xdr:ext cx="405111" cy="259045"/>
    <xdr:sp macro="" textlink="">
      <xdr:nvSpPr>
        <xdr:cNvPr id="246" name="n_1mainValue【一般廃棄物処理施設】&#10;有形固定資産減価償却率">
          <a:extLst>
            <a:ext uri="{FF2B5EF4-FFF2-40B4-BE49-F238E27FC236}">
              <a16:creationId xmlns:a16="http://schemas.microsoft.com/office/drawing/2014/main" id="{00000000-0008-0000-0200-0000F6000000}"/>
            </a:ext>
          </a:extLst>
        </xdr:cNvPr>
        <xdr:cNvSpPr txBox="1"/>
      </xdr:nvSpPr>
      <xdr:spPr>
        <a:xfrm>
          <a:off x="15266044" y="599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91276</xdr:rowOff>
    </xdr:from>
    <xdr:ext cx="405111" cy="259045"/>
    <xdr:sp macro="" textlink="">
      <xdr:nvSpPr>
        <xdr:cNvPr id="247" name="n_2mainValue【一般廃棄物処理施設】&#10;有形固定資産減価償却率">
          <a:extLst>
            <a:ext uri="{FF2B5EF4-FFF2-40B4-BE49-F238E27FC236}">
              <a16:creationId xmlns:a16="http://schemas.microsoft.com/office/drawing/2014/main" id="{00000000-0008-0000-0200-0000F7000000}"/>
            </a:ext>
          </a:extLst>
        </xdr:cNvPr>
        <xdr:cNvSpPr txBox="1"/>
      </xdr:nvSpPr>
      <xdr:spPr>
        <a:xfrm>
          <a:off x="14389744" y="592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258" name="直線コネクタ 257">
          <a:extLst>
            <a:ext uri="{FF2B5EF4-FFF2-40B4-BE49-F238E27FC236}">
              <a16:creationId xmlns:a16="http://schemas.microsoft.com/office/drawing/2014/main" id="{00000000-0008-0000-0200-00000201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66" name="【一般廃棄物処理施設】&#10;一人当たり有形固定資産（償却資産）額グラフ枠">
          <a:extLst>
            <a:ext uri="{FF2B5EF4-FFF2-40B4-BE49-F238E27FC236}">
              <a16:creationId xmlns:a16="http://schemas.microsoft.com/office/drawing/2014/main" id="{00000000-0008-0000-0200-00000A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268" name="【一般廃棄物処理施設】&#10;一人当たり有形固定資産（償却資産）額最小値テキスト">
          <a:extLst>
            <a:ext uri="{FF2B5EF4-FFF2-40B4-BE49-F238E27FC236}">
              <a16:creationId xmlns:a16="http://schemas.microsoft.com/office/drawing/2014/main" id="{00000000-0008-0000-0200-00000C01000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270" name="【一般廃棄物処理施設】&#10;一人当たり有形固定資産（償却資産）額最大値テキスト">
          <a:extLst>
            <a:ext uri="{FF2B5EF4-FFF2-40B4-BE49-F238E27FC236}">
              <a16:creationId xmlns:a16="http://schemas.microsoft.com/office/drawing/2014/main" id="{00000000-0008-0000-0200-00000E010000}"/>
            </a:ext>
          </a:extLst>
        </xdr:cNvPr>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53691</xdr:rowOff>
    </xdr:from>
    <xdr:ext cx="534377" cy="259045"/>
    <xdr:sp macro="" textlink="">
      <xdr:nvSpPr>
        <xdr:cNvPr id="272" name="【一般廃棄物処理施設】&#10;一人当たり有形固定資産（償却資産）額平均値テキスト">
          <a:extLst>
            <a:ext uri="{FF2B5EF4-FFF2-40B4-BE49-F238E27FC236}">
              <a16:creationId xmlns:a16="http://schemas.microsoft.com/office/drawing/2014/main" id="{00000000-0008-0000-0200-000010010000}"/>
            </a:ext>
          </a:extLst>
        </xdr:cNvPr>
        <xdr:cNvSpPr txBox="1"/>
      </xdr:nvSpPr>
      <xdr:spPr>
        <a:xfrm>
          <a:off x="22199600" y="656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273" name="フローチャート: 判断 272">
          <a:extLst>
            <a:ext uri="{FF2B5EF4-FFF2-40B4-BE49-F238E27FC236}">
              <a16:creationId xmlns:a16="http://schemas.microsoft.com/office/drawing/2014/main" id="{00000000-0008-0000-0200-000011010000}"/>
            </a:ext>
          </a:extLst>
        </xdr:cNvPr>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274" name="フローチャート: 判断 273">
          <a:extLst>
            <a:ext uri="{FF2B5EF4-FFF2-40B4-BE49-F238E27FC236}">
              <a16:creationId xmlns:a16="http://schemas.microsoft.com/office/drawing/2014/main" id="{00000000-0008-0000-0200-000012010000}"/>
            </a:ext>
          </a:extLst>
        </xdr:cNvPr>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275" name="フローチャート: 判断 274">
          <a:extLst>
            <a:ext uri="{FF2B5EF4-FFF2-40B4-BE49-F238E27FC236}">
              <a16:creationId xmlns:a16="http://schemas.microsoft.com/office/drawing/2014/main" id="{00000000-0008-0000-0200-000013010000}"/>
            </a:ext>
          </a:extLst>
        </xdr:cNvPr>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276" name="フローチャート: 判断 275">
          <a:extLst>
            <a:ext uri="{FF2B5EF4-FFF2-40B4-BE49-F238E27FC236}">
              <a16:creationId xmlns:a16="http://schemas.microsoft.com/office/drawing/2014/main" id="{00000000-0008-0000-0200-000014010000}"/>
            </a:ext>
          </a:extLst>
        </xdr:cNvPr>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277" name="フローチャート: 判断 276">
          <a:extLst>
            <a:ext uri="{FF2B5EF4-FFF2-40B4-BE49-F238E27FC236}">
              <a16:creationId xmlns:a16="http://schemas.microsoft.com/office/drawing/2014/main" id="{00000000-0008-0000-0200-000015010000}"/>
            </a:ext>
          </a:extLst>
        </xdr:cNvPr>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94</xdr:rowOff>
    </xdr:from>
    <xdr:to>
      <xdr:col>116</xdr:col>
      <xdr:colOff>114300</xdr:colOff>
      <xdr:row>37</xdr:row>
      <xdr:rowOff>101694</xdr:rowOff>
    </xdr:to>
    <xdr:sp macro="" textlink="">
      <xdr:nvSpPr>
        <xdr:cNvPr id="283" name="楕円 282">
          <a:extLst>
            <a:ext uri="{FF2B5EF4-FFF2-40B4-BE49-F238E27FC236}">
              <a16:creationId xmlns:a16="http://schemas.microsoft.com/office/drawing/2014/main" id="{00000000-0008-0000-0200-00001B010000}"/>
            </a:ext>
          </a:extLst>
        </xdr:cNvPr>
        <xdr:cNvSpPr/>
      </xdr:nvSpPr>
      <xdr:spPr>
        <a:xfrm>
          <a:off x="22110700" y="634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22971</xdr:rowOff>
    </xdr:from>
    <xdr:ext cx="599010" cy="259045"/>
    <xdr:sp macro="" textlink="">
      <xdr:nvSpPr>
        <xdr:cNvPr id="284" name="【一般廃棄物処理施設】&#10;一人当たり有形固定資産（償却資産）額該当値テキスト">
          <a:extLst>
            <a:ext uri="{FF2B5EF4-FFF2-40B4-BE49-F238E27FC236}">
              <a16:creationId xmlns:a16="http://schemas.microsoft.com/office/drawing/2014/main" id="{00000000-0008-0000-0200-00001C010000}"/>
            </a:ext>
          </a:extLst>
        </xdr:cNvPr>
        <xdr:cNvSpPr txBox="1"/>
      </xdr:nvSpPr>
      <xdr:spPr>
        <a:xfrm>
          <a:off x="22199600" y="6195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114554</xdr:rowOff>
    </xdr:from>
    <xdr:to>
      <xdr:col>112</xdr:col>
      <xdr:colOff>38100</xdr:colOff>
      <xdr:row>37</xdr:row>
      <xdr:rowOff>44704</xdr:rowOff>
    </xdr:to>
    <xdr:sp macro="" textlink="">
      <xdr:nvSpPr>
        <xdr:cNvPr id="285" name="楕円 284">
          <a:extLst>
            <a:ext uri="{FF2B5EF4-FFF2-40B4-BE49-F238E27FC236}">
              <a16:creationId xmlns:a16="http://schemas.microsoft.com/office/drawing/2014/main" id="{00000000-0008-0000-0200-00001D010000}"/>
            </a:ext>
          </a:extLst>
        </xdr:cNvPr>
        <xdr:cNvSpPr/>
      </xdr:nvSpPr>
      <xdr:spPr>
        <a:xfrm>
          <a:off x="21272500" y="62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165354</xdr:rowOff>
    </xdr:from>
    <xdr:to>
      <xdr:col>116</xdr:col>
      <xdr:colOff>63500</xdr:colOff>
      <xdr:row>37</xdr:row>
      <xdr:rowOff>50894</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21323300" y="6337554"/>
          <a:ext cx="838200" cy="5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156239</xdr:rowOff>
    </xdr:from>
    <xdr:to>
      <xdr:col>107</xdr:col>
      <xdr:colOff>101600</xdr:colOff>
      <xdr:row>37</xdr:row>
      <xdr:rowOff>86389</xdr:rowOff>
    </xdr:to>
    <xdr:sp macro="" textlink="">
      <xdr:nvSpPr>
        <xdr:cNvPr id="287" name="楕円 286">
          <a:extLst>
            <a:ext uri="{FF2B5EF4-FFF2-40B4-BE49-F238E27FC236}">
              <a16:creationId xmlns:a16="http://schemas.microsoft.com/office/drawing/2014/main" id="{00000000-0008-0000-0200-00001F010000}"/>
            </a:ext>
          </a:extLst>
        </xdr:cNvPr>
        <xdr:cNvSpPr/>
      </xdr:nvSpPr>
      <xdr:spPr>
        <a:xfrm>
          <a:off x="20383500" y="632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165354</xdr:rowOff>
    </xdr:from>
    <xdr:to>
      <xdr:col>111</xdr:col>
      <xdr:colOff>177800</xdr:colOff>
      <xdr:row>37</xdr:row>
      <xdr:rowOff>35589</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flipV="1">
          <a:off x="20434300" y="6337554"/>
          <a:ext cx="889000" cy="4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164750</xdr:rowOff>
    </xdr:from>
    <xdr:ext cx="534377" cy="259045"/>
    <xdr:sp macro="" textlink="">
      <xdr:nvSpPr>
        <xdr:cNvPr id="289" name="n_1aveValue【一般廃棄物処理施設】&#10;一人当たり有形固定資産（償却資産）額">
          <a:extLst>
            <a:ext uri="{FF2B5EF4-FFF2-40B4-BE49-F238E27FC236}">
              <a16:creationId xmlns:a16="http://schemas.microsoft.com/office/drawing/2014/main" id="{00000000-0008-0000-0200-000021010000}"/>
            </a:ext>
          </a:extLst>
        </xdr:cNvPr>
        <xdr:cNvSpPr txBox="1"/>
      </xdr:nvSpPr>
      <xdr:spPr>
        <a:xfrm>
          <a:off x="21043411" y="66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7650</xdr:rowOff>
    </xdr:from>
    <xdr:ext cx="534377" cy="259045"/>
    <xdr:sp macro="" textlink="">
      <xdr:nvSpPr>
        <xdr:cNvPr id="290" name="n_2aveValue【一般廃棄物処理施設】&#10;一人当たり有形固定資産（償却資産）額">
          <a:extLst>
            <a:ext uri="{FF2B5EF4-FFF2-40B4-BE49-F238E27FC236}">
              <a16:creationId xmlns:a16="http://schemas.microsoft.com/office/drawing/2014/main" id="{00000000-0008-0000-0200-000022010000}"/>
            </a:ext>
          </a:extLst>
        </xdr:cNvPr>
        <xdr:cNvSpPr txBox="1"/>
      </xdr:nvSpPr>
      <xdr:spPr>
        <a:xfrm>
          <a:off x="20167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17683</xdr:rowOff>
    </xdr:from>
    <xdr:ext cx="534377" cy="259045"/>
    <xdr:sp macro="" textlink="">
      <xdr:nvSpPr>
        <xdr:cNvPr id="291" name="n_3aveValue【一般廃棄物処理施設】&#10;一人当たり有形固定資産（償却資産）額">
          <a:extLst>
            <a:ext uri="{FF2B5EF4-FFF2-40B4-BE49-F238E27FC236}">
              <a16:creationId xmlns:a16="http://schemas.microsoft.com/office/drawing/2014/main" id="{00000000-0008-0000-0200-000023010000}"/>
            </a:ext>
          </a:extLst>
        </xdr:cNvPr>
        <xdr:cNvSpPr txBox="1"/>
      </xdr:nvSpPr>
      <xdr:spPr>
        <a:xfrm>
          <a:off x="19278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292" name="n_4aveValue【一般廃棄物処理施設】&#10;一人当たり有形固定資産（償却資産）額">
          <a:extLst>
            <a:ext uri="{FF2B5EF4-FFF2-40B4-BE49-F238E27FC236}">
              <a16:creationId xmlns:a16="http://schemas.microsoft.com/office/drawing/2014/main" id="{00000000-0008-0000-0200-000024010000}"/>
            </a:ext>
          </a:extLst>
        </xdr:cNvPr>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61231</xdr:rowOff>
    </xdr:from>
    <xdr:ext cx="599010" cy="259045"/>
    <xdr:sp macro="" textlink="">
      <xdr:nvSpPr>
        <xdr:cNvPr id="293" name="n_1mainValue【一般廃棄物処理施設】&#10;一人当たり有形固定資産（償却資産）額">
          <a:extLst>
            <a:ext uri="{FF2B5EF4-FFF2-40B4-BE49-F238E27FC236}">
              <a16:creationId xmlns:a16="http://schemas.microsoft.com/office/drawing/2014/main" id="{00000000-0008-0000-0200-000025010000}"/>
            </a:ext>
          </a:extLst>
        </xdr:cNvPr>
        <xdr:cNvSpPr txBox="1"/>
      </xdr:nvSpPr>
      <xdr:spPr>
        <a:xfrm>
          <a:off x="21011095" y="6061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102916</xdr:rowOff>
    </xdr:from>
    <xdr:ext cx="599010" cy="259045"/>
    <xdr:sp macro="" textlink="">
      <xdr:nvSpPr>
        <xdr:cNvPr id="294" name="n_2mainValue【一般廃棄物処理施設】&#10;一人当たり有形固定資産（償却資産）額">
          <a:extLst>
            <a:ext uri="{FF2B5EF4-FFF2-40B4-BE49-F238E27FC236}">
              <a16:creationId xmlns:a16="http://schemas.microsoft.com/office/drawing/2014/main" id="{00000000-0008-0000-0200-000026010000}"/>
            </a:ext>
          </a:extLst>
        </xdr:cNvPr>
        <xdr:cNvSpPr txBox="1"/>
      </xdr:nvSpPr>
      <xdr:spPr>
        <a:xfrm>
          <a:off x="20134795" y="6103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07" name="テキスト ボックス 306">
          <a:extLst>
            <a:ext uri="{FF2B5EF4-FFF2-40B4-BE49-F238E27FC236}">
              <a16:creationId xmlns:a16="http://schemas.microsoft.com/office/drawing/2014/main" id="{00000000-0008-0000-0200-000033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9" name="【保健センター・保健所】&#10;有形固定資産減価償却率グラフ枠">
          <a:extLst>
            <a:ext uri="{FF2B5EF4-FFF2-40B4-BE49-F238E27FC236}">
              <a16:creationId xmlns:a16="http://schemas.microsoft.com/office/drawing/2014/main" id="{00000000-0008-0000-0200-00003F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321" name="【保健センター・保健所】&#10;有形固定資産減価償却率最小値テキスト">
          <a:extLst>
            <a:ext uri="{FF2B5EF4-FFF2-40B4-BE49-F238E27FC236}">
              <a16:creationId xmlns:a16="http://schemas.microsoft.com/office/drawing/2014/main" id="{00000000-0008-0000-0200-000041010000}"/>
            </a:ext>
          </a:extLst>
        </xdr:cNvPr>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323" name="【保健センター・保健所】&#10;有形固定資産減価償却率最大値テキスト">
          <a:extLst>
            <a:ext uri="{FF2B5EF4-FFF2-40B4-BE49-F238E27FC236}">
              <a16:creationId xmlns:a16="http://schemas.microsoft.com/office/drawing/2014/main" id="{00000000-0008-0000-0200-00004301000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130464</xdr:rowOff>
    </xdr:from>
    <xdr:ext cx="405111" cy="259045"/>
    <xdr:sp macro="" textlink="">
      <xdr:nvSpPr>
        <xdr:cNvPr id="325" name="【保健センター・保健所】&#10;有形固定資産減価償却率平均値テキスト">
          <a:extLst>
            <a:ext uri="{FF2B5EF4-FFF2-40B4-BE49-F238E27FC236}">
              <a16:creationId xmlns:a16="http://schemas.microsoft.com/office/drawing/2014/main" id="{00000000-0008-0000-0200-000045010000}"/>
            </a:ext>
          </a:extLst>
        </xdr:cNvPr>
        <xdr:cNvSpPr txBox="1"/>
      </xdr:nvSpPr>
      <xdr:spPr>
        <a:xfrm>
          <a:off x="16357600" y="1007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326" name="フローチャート: 判断 325">
          <a:extLst>
            <a:ext uri="{FF2B5EF4-FFF2-40B4-BE49-F238E27FC236}">
              <a16:creationId xmlns:a16="http://schemas.microsoft.com/office/drawing/2014/main" id="{00000000-0008-0000-0200-000046010000}"/>
            </a:ext>
          </a:extLst>
        </xdr:cNvPr>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327" name="フローチャート: 判断 326">
          <a:extLst>
            <a:ext uri="{FF2B5EF4-FFF2-40B4-BE49-F238E27FC236}">
              <a16:creationId xmlns:a16="http://schemas.microsoft.com/office/drawing/2014/main" id="{00000000-0008-0000-0200-000047010000}"/>
            </a:ext>
          </a:extLst>
        </xdr:cNvPr>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328" name="フローチャート: 判断 327">
          <a:extLst>
            <a:ext uri="{FF2B5EF4-FFF2-40B4-BE49-F238E27FC236}">
              <a16:creationId xmlns:a16="http://schemas.microsoft.com/office/drawing/2014/main" id="{00000000-0008-0000-0200-000048010000}"/>
            </a:ext>
          </a:extLst>
        </xdr:cNvPr>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330" name="フローチャート: 判断 329">
          <a:extLst>
            <a:ext uri="{FF2B5EF4-FFF2-40B4-BE49-F238E27FC236}">
              <a16:creationId xmlns:a16="http://schemas.microsoft.com/office/drawing/2014/main" id="{00000000-0008-0000-0200-00004A010000}"/>
            </a:ext>
          </a:extLst>
        </xdr:cNvPr>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136978</xdr:rowOff>
    </xdr:from>
    <xdr:to>
      <xdr:col>85</xdr:col>
      <xdr:colOff>177800</xdr:colOff>
      <xdr:row>62</xdr:row>
      <xdr:rowOff>67128</xdr:rowOff>
    </xdr:to>
    <xdr:sp macro="" textlink="">
      <xdr:nvSpPr>
        <xdr:cNvPr id="336" name="楕円 335">
          <a:extLst>
            <a:ext uri="{FF2B5EF4-FFF2-40B4-BE49-F238E27FC236}">
              <a16:creationId xmlns:a16="http://schemas.microsoft.com/office/drawing/2014/main" id="{00000000-0008-0000-0200-000050010000}"/>
            </a:ext>
          </a:extLst>
        </xdr:cNvPr>
        <xdr:cNvSpPr/>
      </xdr:nvSpPr>
      <xdr:spPr>
        <a:xfrm>
          <a:off x="162687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115405</xdr:rowOff>
    </xdr:from>
    <xdr:ext cx="405111" cy="259045"/>
    <xdr:sp macro="" textlink="">
      <xdr:nvSpPr>
        <xdr:cNvPr id="337" name="【保健センター・保健所】&#10;有形固定資産減価償却率該当値テキスト">
          <a:extLst>
            <a:ext uri="{FF2B5EF4-FFF2-40B4-BE49-F238E27FC236}">
              <a16:creationId xmlns:a16="http://schemas.microsoft.com/office/drawing/2014/main" id="{00000000-0008-0000-0200-000051010000}"/>
            </a:ext>
          </a:extLst>
        </xdr:cNvPr>
        <xdr:cNvSpPr txBox="1"/>
      </xdr:nvSpPr>
      <xdr:spPr>
        <a:xfrm>
          <a:off x="16357600"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104322</xdr:rowOff>
    </xdr:from>
    <xdr:to>
      <xdr:col>81</xdr:col>
      <xdr:colOff>101600</xdr:colOff>
      <xdr:row>62</xdr:row>
      <xdr:rowOff>34472</xdr:rowOff>
    </xdr:to>
    <xdr:sp macro="" textlink="">
      <xdr:nvSpPr>
        <xdr:cNvPr id="338" name="楕円 337">
          <a:extLst>
            <a:ext uri="{FF2B5EF4-FFF2-40B4-BE49-F238E27FC236}">
              <a16:creationId xmlns:a16="http://schemas.microsoft.com/office/drawing/2014/main" id="{00000000-0008-0000-0200-000052010000}"/>
            </a:ext>
          </a:extLst>
        </xdr:cNvPr>
        <xdr:cNvSpPr/>
      </xdr:nvSpPr>
      <xdr:spPr>
        <a:xfrm>
          <a:off x="15430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155122</xdr:rowOff>
    </xdr:from>
    <xdr:to>
      <xdr:col>85</xdr:col>
      <xdr:colOff>127000</xdr:colOff>
      <xdr:row>62</xdr:row>
      <xdr:rowOff>16328</xdr:rowOff>
    </xdr:to>
    <xdr:cxnSp macro="">
      <xdr:nvCxnSpPr>
        <xdr:cNvPr id="339" name="直線コネクタ 338">
          <a:extLst>
            <a:ext uri="{FF2B5EF4-FFF2-40B4-BE49-F238E27FC236}">
              <a16:creationId xmlns:a16="http://schemas.microsoft.com/office/drawing/2014/main" id="{00000000-0008-0000-0200-000053010000}"/>
            </a:ext>
          </a:extLst>
        </xdr:cNvPr>
        <xdr:cNvCxnSpPr/>
      </xdr:nvCxnSpPr>
      <xdr:spPr>
        <a:xfrm>
          <a:off x="15481300" y="106135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71665</xdr:rowOff>
    </xdr:from>
    <xdr:to>
      <xdr:col>76</xdr:col>
      <xdr:colOff>165100</xdr:colOff>
      <xdr:row>62</xdr:row>
      <xdr:rowOff>1815</xdr:rowOff>
    </xdr:to>
    <xdr:sp macro="" textlink="">
      <xdr:nvSpPr>
        <xdr:cNvPr id="340" name="楕円 339">
          <a:extLst>
            <a:ext uri="{FF2B5EF4-FFF2-40B4-BE49-F238E27FC236}">
              <a16:creationId xmlns:a16="http://schemas.microsoft.com/office/drawing/2014/main" id="{00000000-0008-0000-0200-000054010000}"/>
            </a:ext>
          </a:extLst>
        </xdr:cNvPr>
        <xdr:cNvSpPr/>
      </xdr:nvSpPr>
      <xdr:spPr>
        <a:xfrm>
          <a:off x="14541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122465</xdr:rowOff>
    </xdr:from>
    <xdr:to>
      <xdr:col>81</xdr:col>
      <xdr:colOff>50800</xdr:colOff>
      <xdr:row>61</xdr:row>
      <xdr:rowOff>155122</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14592300" y="1058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39007</xdr:rowOff>
    </xdr:from>
    <xdr:to>
      <xdr:col>72</xdr:col>
      <xdr:colOff>38100</xdr:colOff>
      <xdr:row>61</xdr:row>
      <xdr:rowOff>140607</xdr:rowOff>
    </xdr:to>
    <xdr:sp macro="" textlink="">
      <xdr:nvSpPr>
        <xdr:cNvPr id="342" name="楕円 341">
          <a:extLst>
            <a:ext uri="{FF2B5EF4-FFF2-40B4-BE49-F238E27FC236}">
              <a16:creationId xmlns:a16="http://schemas.microsoft.com/office/drawing/2014/main" id="{00000000-0008-0000-0200-000056010000}"/>
            </a:ext>
          </a:extLst>
        </xdr:cNvPr>
        <xdr:cNvSpPr/>
      </xdr:nvSpPr>
      <xdr:spPr>
        <a:xfrm>
          <a:off x="13652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89807</xdr:rowOff>
    </xdr:from>
    <xdr:to>
      <xdr:col>76</xdr:col>
      <xdr:colOff>114300</xdr:colOff>
      <xdr:row>61</xdr:row>
      <xdr:rowOff>122465</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13703300" y="1054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6350</xdr:rowOff>
    </xdr:from>
    <xdr:to>
      <xdr:col>67</xdr:col>
      <xdr:colOff>101600</xdr:colOff>
      <xdr:row>61</xdr:row>
      <xdr:rowOff>107950</xdr:rowOff>
    </xdr:to>
    <xdr:sp macro="" textlink="">
      <xdr:nvSpPr>
        <xdr:cNvPr id="344" name="楕円 343">
          <a:extLst>
            <a:ext uri="{FF2B5EF4-FFF2-40B4-BE49-F238E27FC236}">
              <a16:creationId xmlns:a16="http://schemas.microsoft.com/office/drawing/2014/main" id="{00000000-0008-0000-0200-000058010000}"/>
            </a:ext>
          </a:extLst>
        </xdr:cNvPr>
        <xdr:cNvSpPr/>
      </xdr:nvSpPr>
      <xdr:spPr>
        <a:xfrm>
          <a:off x="12763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57150</xdr:rowOff>
    </xdr:from>
    <xdr:to>
      <xdr:col>71</xdr:col>
      <xdr:colOff>177800</xdr:colOff>
      <xdr:row>61</xdr:row>
      <xdr:rowOff>89807</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12814300" y="1051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33037</xdr:rowOff>
    </xdr:from>
    <xdr:ext cx="405111" cy="259045"/>
    <xdr:sp macro="" textlink="">
      <xdr:nvSpPr>
        <xdr:cNvPr id="346" name="n_1aveValue【保健センター・保健所】&#10;有形固定資産減価償却率">
          <a:extLst>
            <a:ext uri="{FF2B5EF4-FFF2-40B4-BE49-F238E27FC236}">
              <a16:creationId xmlns:a16="http://schemas.microsoft.com/office/drawing/2014/main" id="{00000000-0008-0000-0200-00005A010000}"/>
            </a:ext>
          </a:extLst>
        </xdr:cNvPr>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347" name="n_2aveValue【保健センター・保健所】&#10;有形固定資産減価償却率">
          <a:extLst>
            <a:ext uri="{FF2B5EF4-FFF2-40B4-BE49-F238E27FC236}">
              <a16:creationId xmlns:a16="http://schemas.microsoft.com/office/drawing/2014/main" id="{00000000-0008-0000-0200-00005B010000}"/>
            </a:ext>
          </a:extLst>
        </xdr:cNvPr>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348" name="n_3aveValue【保健センター・保健所】&#10;有形固定資産減価償却率">
          <a:extLst>
            <a:ext uri="{FF2B5EF4-FFF2-40B4-BE49-F238E27FC236}">
              <a16:creationId xmlns:a16="http://schemas.microsoft.com/office/drawing/2014/main" id="{00000000-0008-0000-0200-00005C010000}"/>
            </a:ext>
          </a:extLst>
        </xdr:cNvPr>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80390</xdr:rowOff>
    </xdr:from>
    <xdr:ext cx="405111" cy="259045"/>
    <xdr:sp macro="" textlink="">
      <xdr:nvSpPr>
        <xdr:cNvPr id="349" name="n_4aveValue【保健センター・保健所】&#10;有形固定資産減価償却率">
          <a:extLst>
            <a:ext uri="{FF2B5EF4-FFF2-40B4-BE49-F238E27FC236}">
              <a16:creationId xmlns:a16="http://schemas.microsoft.com/office/drawing/2014/main" id="{00000000-0008-0000-0200-00005D010000}"/>
            </a:ext>
          </a:extLst>
        </xdr:cNvPr>
        <xdr:cNvSpPr txBox="1"/>
      </xdr:nvSpPr>
      <xdr:spPr>
        <a:xfrm>
          <a:off x="12611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25599</xdr:rowOff>
    </xdr:from>
    <xdr:ext cx="405111" cy="259045"/>
    <xdr:sp macro="" textlink="">
      <xdr:nvSpPr>
        <xdr:cNvPr id="350" name="n_1mainValue【保健センター・保健所】&#10;有形固定資産減価償却率">
          <a:extLst>
            <a:ext uri="{FF2B5EF4-FFF2-40B4-BE49-F238E27FC236}">
              <a16:creationId xmlns:a16="http://schemas.microsoft.com/office/drawing/2014/main" id="{00000000-0008-0000-0200-00005E010000}"/>
            </a:ext>
          </a:extLst>
        </xdr:cNvPr>
        <xdr:cNvSpPr txBox="1"/>
      </xdr:nvSpPr>
      <xdr:spPr>
        <a:xfrm>
          <a:off x="152660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164392</xdr:rowOff>
    </xdr:from>
    <xdr:ext cx="405111" cy="259045"/>
    <xdr:sp macro="" textlink="">
      <xdr:nvSpPr>
        <xdr:cNvPr id="351" name="n_2mainValue【保健センター・保健所】&#10;有形固定資産減価償却率">
          <a:extLst>
            <a:ext uri="{FF2B5EF4-FFF2-40B4-BE49-F238E27FC236}">
              <a16:creationId xmlns:a16="http://schemas.microsoft.com/office/drawing/2014/main" id="{00000000-0008-0000-0200-00005F010000}"/>
            </a:ext>
          </a:extLst>
        </xdr:cNvPr>
        <xdr:cNvSpPr txBox="1"/>
      </xdr:nvSpPr>
      <xdr:spPr>
        <a:xfrm>
          <a:off x="14389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131734</xdr:rowOff>
    </xdr:from>
    <xdr:ext cx="405111" cy="259045"/>
    <xdr:sp macro="" textlink="">
      <xdr:nvSpPr>
        <xdr:cNvPr id="352" name="n_3mainValue【保健センター・保健所】&#10;有形固定資産減価償却率">
          <a:extLst>
            <a:ext uri="{FF2B5EF4-FFF2-40B4-BE49-F238E27FC236}">
              <a16:creationId xmlns:a16="http://schemas.microsoft.com/office/drawing/2014/main" id="{00000000-0008-0000-0200-000060010000}"/>
            </a:ext>
          </a:extLst>
        </xdr:cNvPr>
        <xdr:cNvSpPr txBox="1"/>
      </xdr:nvSpPr>
      <xdr:spPr>
        <a:xfrm>
          <a:off x="13500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99077</xdr:rowOff>
    </xdr:from>
    <xdr:ext cx="405111" cy="259045"/>
    <xdr:sp macro="" textlink="">
      <xdr:nvSpPr>
        <xdr:cNvPr id="353" name="n_4mainValue【保健センター・保健所】&#10;有形固定資産減価償却率">
          <a:extLst>
            <a:ext uri="{FF2B5EF4-FFF2-40B4-BE49-F238E27FC236}">
              <a16:creationId xmlns:a16="http://schemas.microsoft.com/office/drawing/2014/main" id="{00000000-0008-0000-0200-000061010000}"/>
            </a:ext>
          </a:extLst>
        </xdr:cNvPr>
        <xdr:cNvSpPr txBox="1"/>
      </xdr:nvSpPr>
      <xdr:spPr>
        <a:xfrm>
          <a:off x="12611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8" name="【保健センター・保健所】&#10;一人当たり面積グラフ枠">
          <a:extLst>
            <a:ext uri="{FF2B5EF4-FFF2-40B4-BE49-F238E27FC236}">
              <a16:creationId xmlns:a16="http://schemas.microsoft.com/office/drawing/2014/main" id="{00000000-0008-0000-0200-00007A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380" name="【保健センター・保健所】&#10;一人当たり面積最小値テキスト">
          <a:extLst>
            <a:ext uri="{FF2B5EF4-FFF2-40B4-BE49-F238E27FC236}">
              <a16:creationId xmlns:a16="http://schemas.microsoft.com/office/drawing/2014/main" id="{00000000-0008-0000-0200-00007C010000}"/>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382" name="【保健センター・保健所】&#10;一人当たり面積最大値テキスト">
          <a:extLst>
            <a:ext uri="{FF2B5EF4-FFF2-40B4-BE49-F238E27FC236}">
              <a16:creationId xmlns:a16="http://schemas.microsoft.com/office/drawing/2014/main" id="{00000000-0008-0000-0200-00007E010000}"/>
            </a:ext>
          </a:extLst>
        </xdr:cNvPr>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384" name="【保健センター・保健所】&#10;一人当たり面積平均値テキスト">
          <a:extLst>
            <a:ext uri="{FF2B5EF4-FFF2-40B4-BE49-F238E27FC236}">
              <a16:creationId xmlns:a16="http://schemas.microsoft.com/office/drawing/2014/main" id="{00000000-0008-0000-0200-000080010000}"/>
            </a:ext>
          </a:extLst>
        </xdr:cNvPr>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385" name="フローチャート: 判断 384">
          <a:extLst>
            <a:ext uri="{FF2B5EF4-FFF2-40B4-BE49-F238E27FC236}">
              <a16:creationId xmlns:a16="http://schemas.microsoft.com/office/drawing/2014/main" id="{00000000-0008-0000-0200-000081010000}"/>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386" name="フローチャート: 判断 385">
          <a:extLst>
            <a:ext uri="{FF2B5EF4-FFF2-40B4-BE49-F238E27FC236}">
              <a16:creationId xmlns:a16="http://schemas.microsoft.com/office/drawing/2014/main" id="{00000000-0008-0000-0200-000082010000}"/>
            </a:ext>
          </a:extLst>
        </xdr:cNvPr>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387" name="フローチャート: 判断 386">
          <a:extLst>
            <a:ext uri="{FF2B5EF4-FFF2-40B4-BE49-F238E27FC236}">
              <a16:creationId xmlns:a16="http://schemas.microsoft.com/office/drawing/2014/main" id="{00000000-0008-0000-0200-000083010000}"/>
            </a:ext>
          </a:extLst>
        </xdr:cNvPr>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388" name="フローチャート: 判断 387">
          <a:extLst>
            <a:ext uri="{FF2B5EF4-FFF2-40B4-BE49-F238E27FC236}">
              <a16:creationId xmlns:a16="http://schemas.microsoft.com/office/drawing/2014/main" id="{00000000-0008-0000-0200-000084010000}"/>
            </a:ext>
          </a:extLst>
        </xdr:cNvPr>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389" name="フローチャート: 判断 388">
          <a:extLst>
            <a:ext uri="{FF2B5EF4-FFF2-40B4-BE49-F238E27FC236}">
              <a16:creationId xmlns:a16="http://schemas.microsoft.com/office/drawing/2014/main" id="{00000000-0008-0000-0200-000085010000}"/>
            </a:ext>
          </a:extLst>
        </xdr:cNvPr>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156573</xdr:rowOff>
    </xdr:from>
    <xdr:to>
      <xdr:col>116</xdr:col>
      <xdr:colOff>114300</xdr:colOff>
      <xdr:row>64</xdr:row>
      <xdr:rowOff>86723</xdr:rowOff>
    </xdr:to>
    <xdr:sp macro="" textlink="">
      <xdr:nvSpPr>
        <xdr:cNvPr id="395" name="楕円 394">
          <a:extLst>
            <a:ext uri="{FF2B5EF4-FFF2-40B4-BE49-F238E27FC236}">
              <a16:creationId xmlns:a16="http://schemas.microsoft.com/office/drawing/2014/main" id="{00000000-0008-0000-0200-00008B010000}"/>
            </a:ext>
          </a:extLst>
        </xdr:cNvPr>
        <xdr:cNvSpPr/>
      </xdr:nvSpPr>
      <xdr:spPr>
        <a:xfrm>
          <a:off x="221107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71500</xdr:rowOff>
    </xdr:from>
    <xdr:ext cx="469744" cy="259045"/>
    <xdr:sp macro="" textlink="">
      <xdr:nvSpPr>
        <xdr:cNvPr id="396" name="【保健センター・保健所】&#10;一人当たり面積該当値テキスト">
          <a:extLst>
            <a:ext uri="{FF2B5EF4-FFF2-40B4-BE49-F238E27FC236}">
              <a16:creationId xmlns:a16="http://schemas.microsoft.com/office/drawing/2014/main" id="{00000000-0008-0000-0200-00008C010000}"/>
            </a:ext>
          </a:extLst>
        </xdr:cNvPr>
        <xdr:cNvSpPr txBox="1"/>
      </xdr:nvSpPr>
      <xdr:spPr>
        <a:xfrm>
          <a:off x="22199600" y="1087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153307</xdr:rowOff>
    </xdr:from>
    <xdr:to>
      <xdr:col>112</xdr:col>
      <xdr:colOff>38100</xdr:colOff>
      <xdr:row>64</xdr:row>
      <xdr:rowOff>83457</xdr:rowOff>
    </xdr:to>
    <xdr:sp macro="" textlink="">
      <xdr:nvSpPr>
        <xdr:cNvPr id="397" name="楕円 396">
          <a:extLst>
            <a:ext uri="{FF2B5EF4-FFF2-40B4-BE49-F238E27FC236}">
              <a16:creationId xmlns:a16="http://schemas.microsoft.com/office/drawing/2014/main" id="{00000000-0008-0000-0200-00008D010000}"/>
            </a:ext>
          </a:extLst>
        </xdr:cNvPr>
        <xdr:cNvSpPr/>
      </xdr:nvSpPr>
      <xdr:spPr>
        <a:xfrm>
          <a:off x="21272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32657</xdr:rowOff>
    </xdr:from>
    <xdr:to>
      <xdr:col>116</xdr:col>
      <xdr:colOff>63500</xdr:colOff>
      <xdr:row>64</xdr:row>
      <xdr:rowOff>35923</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21323300" y="1100545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156573</xdr:rowOff>
    </xdr:from>
    <xdr:to>
      <xdr:col>107</xdr:col>
      <xdr:colOff>101600</xdr:colOff>
      <xdr:row>64</xdr:row>
      <xdr:rowOff>86723</xdr:rowOff>
    </xdr:to>
    <xdr:sp macro="" textlink="">
      <xdr:nvSpPr>
        <xdr:cNvPr id="399" name="楕円 398">
          <a:extLst>
            <a:ext uri="{FF2B5EF4-FFF2-40B4-BE49-F238E27FC236}">
              <a16:creationId xmlns:a16="http://schemas.microsoft.com/office/drawing/2014/main" id="{00000000-0008-0000-0200-00008F010000}"/>
            </a:ext>
          </a:extLst>
        </xdr:cNvPr>
        <xdr:cNvSpPr/>
      </xdr:nvSpPr>
      <xdr:spPr>
        <a:xfrm>
          <a:off x="203835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32657</xdr:rowOff>
    </xdr:from>
    <xdr:to>
      <xdr:col>111</xdr:col>
      <xdr:colOff>177800</xdr:colOff>
      <xdr:row>64</xdr:row>
      <xdr:rowOff>35923</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flipV="1">
          <a:off x="20434300" y="110054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153307</xdr:rowOff>
    </xdr:from>
    <xdr:to>
      <xdr:col>102</xdr:col>
      <xdr:colOff>165100</xdr:colOff>
      <xdr:row>64</xdr:row>
      <xdr:rowOff>83457</xdr:rowOff>
    </xdr:to>
    <xdr:sp macro="" textlink="">
      <xdr:nvSpPr>
        <xdr:cNvPr id="401" name="楕円 400">
          <a:extLst>
            <a:ext uri="{FF2B5EF4-FFF2-40B4-BE49-F238E27FC236}">
              <a16:creationId xmlns:a16="http://schemas.microsoft.com/office/drawing/2014/main" id="{00000000-0008-0000-0200-000091010000}"/>
            </a:ext>
          </a:extLst>
        </xdr:cNvPr>
        <xdr:cNvSpPr/>
      </xdr:nvSpPr>
      <xdr:spPr>
        <a:xfrm>
          <a:off x="19494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32657</xdr:rowOff>
    </xdr:from>
    <xdr:to>
      <xdr:col>107</xdr:col>
      <xdr:colOff>50800</xdr:colOff>
      <xdr:row>64</xdr:row>
      <xdr:rowOff>35923</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9545300" y="110054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156573</xdr:rowOff>
    </xdr:from>
    <xdr:to>
      <xdr:col>98</xdr:col>
      <xdr:colOff>38100</xdr:colOff>
      <xdr:row>64</xdr:row>
      <xdr:rowOff>86723</xdr:rowOff>
    </xdr:to>
    <xdr:sp macro="" textlink="">
      <xdr:nvSpPr>
        <xdr:cNvPr id="403" name="楕円 402">
          <a:extLst>
            <a:ext uri="{FF2B5EF4-FFF2-40B4-BE49-F238E27FC236}">
              <a16:creationId xmlns:a16="http://schemas.microsoft.com/office/drawing/2014/main" id="{00000000-0008-0000-0200-000093010000}"/>
            </a:ext>
          </a:extLst>
        </xdr:cNvPr>
        <xdr:cNvSpPr/>
      </xdr:nvSpPr>
      <xdr:spPr>
        <a:xfrm>
          <a:off x="186055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32657</xdr:rowOff>
    </xdr:from>
    <xdr:to>
      <xdr:col>102</xdr:col>
      <xdr:colOff>114300</xdr:colOff>
      <xdr:row>64</xdr:row>
      <xdr:rowOff>35923</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flipV="1">
          <a:off x="18656300" y="110054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166931</xdr:rowOff>
    </xdr:from>
    <xdr:ext cx="469744" cy="259045"/>
    <xdr:sp macro="" textlink="">
      <xdr:nvSpPr>
        <xdr:cNvPr id="405" name="n_1aveValue【保健センター・保健所】&#10;一人当たり面積">
          <a:extLst>
            <a:ext uri="{FF2B5EF4-FFF2-40B4-BE49-F238E27FC236}">
              <a16:creationId xmlns:a16="http://schemas.microsoft.com/office/drawing/2014/main" id="{00000000-0008-0000-0200-000095010000}"/>
            </a:ext>
          </a:extLst>
        </xdr:cNvPr>
        <xdr:cNvSpPr txBox="1"/>
      </xdr:nvSpPr>
      <xdr:spPr>
        <a:xfrm>
          <a:off x="210757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18342</xdr:rowOff>
    </xdr:from>
    <xdr:ext cx="469744" cy="259045"/>
    <xdr:sp macro="" textlink="">
      <xdr:nvSpPr>
        <xdr:cNvPr id="406" name="n_2aveValue【保健センター・保健所】&#10;一人当たり面積">
          <a:extLst>
            <a:ext uri="{FF2B5EF4-FFF2-40B4-BE49-F238E27FC236}">
              <a16:creationId xmlns:a16="http://schemas.microsoft.com/office/drawing/2014/main" id="{00000000-0008-0000-0200-000096010000}"/>
            </a:ext>
          </a:extLst>
        </xdr:cNvPr>
        <xdr:cNvSpPr txBox="1"/>
      </xdr:nvSpPr>
      <xdr:spPr>
        <a:xfrm>
          <a:off x="20199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407" name="n_3aveValue【保健センター・保健所】&#10;一人当たり面積">
          <a:extLst>
            <a:ext uri="{FF2B5EF4-FFF2-40B4-BE49-F238E27FC236}">
              <a16:creationId xmlns:a16="http://schemas.microsoft.com/office/drawing/2014/main" id="{00000000-0008-0000-0200-000097010000}"/>
            </a:ext>
          </a:extLst>
        </xdr:cNvPr>
        <xdr:cNvSpPr txBox="1"/>
      </xdr:nvSpPr>
      <xdr:spPr>
        <a:xfrm>
          <a:off x="19310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408" name="n_4aveValue【保健センター・保健所】&#10;一人当たり面積">
          <a:extLst>
            <a:ext uri="{FF2B5EF4-FFF2-40B4-BE49-F238E27FC236}">
              <a16:creationId xmlns:a16="http://schemas.microsoft.com/office/drawing/2014/main" id="{00000000-0008-0000-0200-000098010000}"/>
            </a:ext>
          </a:extLst>
        </xdr:cNvPr>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74584</xdr:rowOff>
    </xdr:from>
    <xdr:ext cx="469744" cy="259045"/>
    <xdr:sp macro="" textlink="">
      <xdr:nvSpPr>
        <xdr:cNvPr id="409" name="n_1mainValue【保健センター・保健所】&#10;一人当たり面積">
          <a:extLst>
            <a:ext uri="{FF2B5EF4-FFF2-40B4-BE49-F238E27FC236}">
              <a16:creationId xmlns:a16="http://schemas.microsoft.com/office/drawing/2014/main" id="{00000000-0008-0000-0200-000099010000}"/>
            </a:ext>
          </a:extLst>
        </xdr:cNvPr>
        <xdr:cNvSpPr txBox="1"/>
      </xdr:nvSpPr>
      <xdr:spPr>
        <a:xfrm>
          <a:off x="2107572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77850</xdr:rowOff>
    </xdr:from>
    <xdr:ext cx="469744" cy="259045"/>
    <xdr:sp macro="" textlink="">
      <xdr:nvSpPr>
        <xdr:cNvPr id="410" name="n_2mainValue【保健センター・保健所】&#10;一人当たり面積">
          <a:extLst>
            <a:ext uri="{FF2B5EF4-FFF2-40B4-BE49-F238E27FC236}">
              <a16:creationId xmlns:a16="http://schemas.microsoft.com/office/drawing/2014/main" id="{00000000-0008-0000-0200-00009A010000}"/>
            </a:ext>
          </a:extLst>
        </xdr:cNvPr>
        <xdr:cNvSpPr txBox="1"/>
      </xdr:nvSpPr>
      <xdr:spPr>
        <a:xfrm>
          <a:off x="20199427" y="1105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74584</xdr:rowOff>
    </xdr:from>
    <xdr:ext cx="469744" cy="259045"/>
    <xdr:sp macro="" textlink="">
      <xdr:nvSpPr>
        <xdr:cNvPr id="411" name="n_3mainValue【保健センター・保健所】&#10;一人当たり面積">
          <a:extLst>
            <a:ext uri="{FF2B5EF4-FFF2-40B4-BE49-F238E27FC236}">
              <a16:creationId xmlns:a16="http://schemas.microsoft.com/office/drawing/2014/main" id="{00000000-0008-0000-0200-00009B010000}"/>
            </a:ext>
          </a:extLst>
        </xdr:cNvPr>
        <xdr:cNvSpPr txBox="1"/>
      </xdr:nvSpPr>
      <xdr:spPr>
        <a:xfrm>
          <a:off x="1931042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77850</xdr:rowOff>
    </xdr:from>
    <xdr:ext cx="469744" cy="259045"/>
    <xdr:sp macro="" textlink="">
      <xdr:nvSpPr>
        <xdr:cNvPr id="412" name="n_4mainValue【保健センター・保健所】&#10;一人当たり面積">
          <a:extLst>
            <a:ext uri="{FF2B5EF4-FFF2-40B4-BE49-F238E27FC236}">
              <a16:creationId xmlns:a16="http://schemas.microsoft.com/office/drawing/2014/main" id="{00000000-0008-0000-0200-00009C010000}"/>
            </a:ext>
          </a:extLst>
        </xdr:cNvPr>
        <xdr:cNvSpPr txBox="1"/>
      </xdr:nvSpPr>
      <xdr:spPr>
        <a:xfrm>
          <a:off x="18421427" y="1105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31" name="テキスト ボックス 430">
          <a:extLst>
            <a:ext uri="{FF2B5EF4-FFF2-40B4-BE49-F238E27FC236}">
              <a16:creationId xmlns:a16="http://schemas.microsoft.com/office/drawing/2014/main" id="{00000000-0008-0000-0200-0000AF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7" name="【消防施設】&#10;有形固定資産減価償却率グラフ枠">
          <a:extLst>
            <a:ext uri="{FF2B5EF4-FFF2-40B4-BE49-F238E27FC236}">
              <a16:creationId xmlns:a16="http://schemas.microsoft.com/office/drawing/2014/main" id="{00000000-0008-0000-0200-0000B5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39" name="【消防施設】&#10;有形固定資産減価償却率最小値テキスト">
          <a:extLst>
            <a:ext uri="{FF2B5EF4-FFF2-40B4-BE49-F238E27FC236}">
              <a16:creationId xmlns:a16="http://schemas.microsoft.com/office/drawing/2014/main" id="{00000000-0008-0000-0200-0000B701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441" name="【消防施設】&#10;有形固定資産減価償却率最大値テキスト">
          <a:extLst>
            <a:ext uri="{FF2B5EF4-FFF2-40B4-BE49-F238E27FC236}">
              <a16:creationId xmlns:a16="http://schemas.microsoft.com/office/drawing/2014/main" id="{00000000-0008-0000-0200-0000B9010000}"/>
            </a:ext>
          </a:extLst>
        </xdr:cNvPr>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443" name="【消防施設】&#10;有形固定資産減価償却率平均値テキスト">
          <a:extLst>
            <a:ext uri="{FF2B5EF4-FFF2-40B4-BE49-F238E27FC236}">
              <a16:creationId xmlns:a16="http://schemas.microsoft.com/office/drawing/2014/main" id="{00000000-0008-0000-0200-0000BB010000}"/>
            </a:ext>
          </a:extLst>
        </xdr:cNvPr>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444" name="フローチャート: 判断 443">
          <a:extLst>
            <a:ext uri="{FF2B5EF4-FFF2-40B4-BE49-F238E27FC236}">
              <a16:creationId xmlns:a16="http://schemas.microsoft.com/office/drawing/2014/main" id="{00000000-0008-0000-0200-0000BC010000}"/>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445" name="フローチャート: 判断 444">
          <a:extLst>
            <a:ext uri="{FF2B5EF4-FFF2-40B4-BE49-F238E27FC236}">
              <a16:creationId xmlns:a16="http://schemas.microsoft.com/office/drawing/2014/main" id="{00000000-0008-0000-0200-0000BD010000}"/>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446" name="フローチャート: 判断 445">
          <a:extLst>
            <a:ext uri="{FF2B5EF4-FFF2-40B4-BE49-F238E27FC236}">
              <a16:creationId xmlns:a16="http://schemas.microsoft.com/office/drawing/2014/main" id="{00000000-0008-0000-0200-0000BE010000}"/>
            </a:ext>
          </a:extLst>
        </xdr:cNvPr>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447" name="フローチャート: 判断 446">
          <a:extLst>
            <a:ext uri="{FF2B5EF4-FFF2-40B4-BE49-F238E27FC236}">
              <a16:creationId xmlns:a16="http://schemas.microsoft.com/office/drawing/2014/main" id="{00000000-0008-0000-0200-0000BF010000}"/>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448" name="フローチャート: 判断 447">
          <a:extLst>
            <a:ext uri="{FF2B5EF4-FFF2-40B4-BE49-F238E27FC236}">
              <a16:creationId xmlns:a16="http://schemas.microsoft.com/office/drawing/2014/main" id="{00000000-0008-0000-0200-0000C0010000}"/>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70576</xdr:rowOff>
    </xdr:from>
    <xdr:to>
      <xdr:col>85</xdr:col>
      <xdr:colOff>177800</xdr:colOff>
      <xdr:row>84</xdr:row>
      <xdr:rowOff>726</xdr:rowOff>
    </xdr:to>
    <xdr:sp macro="" textlink="">
      <xdr:nvSpPr>
        <xdr:cNvPr id="454" name="楕円 453">
          <a:extLst>
            <a:ext uri="{FF2B5EF4-FFF2-40B4-BE49-F238E27FC236}">
              <a16:creationId xmlns:a16="http://schemas.microsoft.com/office/drawing/2014/main" id="{00000000-0008-0000-0200-0000C6010000}"/>
            </a:ext>
          </a:extLst>
        </xdr:cNvPr>
        <xdr:cNvSpPr/>
      </xdr:nvSpPr>
      <xdr:spPr>
        <a:xfrm>
          <a:off x="162687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49003</xdr:rowOff>
    </xdr:from>
    <xdr:ext cx="405111" cy="259045"/>
    <xdr:sp macro="" textlink="">
      <xdr:nvSpPr>
        <xdr:cNvPr id="455" name="【消防施設】&#10;有形固定資産減価償却率該当値テキスト">
          <a:extLst>
            <a:ext uri="{FF2B5EF4-FFF2-40B4-BE49-F238E27FC236}">
              <a16:creationId xmlns:a16="http://schemas.microsoft.com/office/drawing/2014/main" id="{00000000-0008-0000-0200-0000C7010000}"/>
            </a:ext>
          </a:extLst>
        </xdr:cNvPr>
        <xdr:cNvSpPr txBox="1"/>
      </xdr:nvSpPr>
      <xdr:spPr>
        <a:xfrm>
          <a:off x="16357600"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39551</xdr:rowOff>
    </xdr:from>
    <xdr:to>
      <xdr:col>81</xdr:col>
      <xdr:colOff>101600</xdr:colOff>
      <xdr:row>83</xdr:row>
      <xdr:rowOff>141151</xdr:rowOff>
    </xdr:to>
    <xdr:sp macro="" textlink="">
      <xdr:nvSpPr>
        <xdr:cNvPr id="456" name="楕円 455">
          <a:extLst>
            <a:ext uri="{FF2B5EF4-FFF2-40B4-BE49-F238E27FC236}">
              <a16:creationId xmlns:a16="http://schemas.microsoft.com/office/drawing/2014/main" id="{00000000-0008-0000-0200-0000C8010000}"/>
            </a:ext>
          </a:extLst>
        </xdr:cNvPr>
        <xdr:cNvSpPr/>
      </xdr:nvSpPr>
      <xdr:spPr>
        <a:xfrm>
          <a:off x="154305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90351</xdr:rowOff>
    </xdr:from>
    <xdr:to>
      <xdr:col>85</xdr:col>
      <xdr:colOff>127000</xdr:colOff>
      <xdr:row>83</xdr:row>
      <xdr:rowOff>121376</xdr:rowOff>
    </xdr:to>
    <xdr:cxnSp macro="">
      <xdr:nvCxnSpPr>
        <xdr:cNvPr id="457" name="直線コネクタ 456">
          <a:extLst>
            <a:ext uri="{FF2B5EF4-FFF2-40B4-BE49-F238E27FC236}">
              <a16:creationId xmlns:a16="http://schemas.microsoft.com/office/drawing/2014/main" id="{00000000-0008-0000-0200-0000C9010000}"/>
            </a:ext>
          </a:extLst>
        </xdr:cNvPr>
        <xdr:cNvCxnSpPr/>
      </xdr:nvCxnSpPr>
      <xdr:spPr>
        <a:xfrm>
          <a:off x="15481300" y="1432070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109764</xdr:rowOff>
    </xdr:from>
    <xdr:to>
      <xdr:col>76</xdr:col>
      <xdr:colOff>165100</xdr:colOff>
      <xdr:row>83</xdr:row>
      <xdr:rowOff>39914</xdr:rowOff>
    </xdr:to>
    <xdr:sp macro="" textlink="">
      <xdr:nvSpPr>
        <xdr:cNvPr id="458" name="楕円 457">
          <a:extLst>
            <a:ext uri="{FF2B5EF4-FFF2-40B4-BE49-F238E27FC236}">
              <a16:creationId xmlns:a16="http://schemas.microsoft.com/office/drawing/2014/main" id="{00000000-0008-0000-0200-0000CA010000}"/>
            </a:ext>
          </a:extLst>
        </xdr:cNvPr>
        <xdr:cNvSpPr/>
      </xdr:nvSpPr>
      <xdr:spPr>
        <a:xfrm>
          <a:off x="14541500" y="141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160564</xdr:rowOff>
    </xdr:from>
    <xdr:to>
      <xdr:col>81</xdr:col>
      <xdr:colOff>50800</xdr:colOff>
      <xdr:row>83</xdr:row>
      <xdr:rowOff>90351</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4592300" y="14219464"/>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460" name="n_1aveValue【消防施設】&#10;有形固定資産減価償却率">
          <a:extLst>
            <a:ext uri="{FF2B5EF4-FFF2-40B4-BE49-F238E27FC236}">
              <a16:creationId xmlns:a16="http://schemas.microsoft.com/office/drawing/2014/main" id="{00000000-0008-0000-0200-0000CC010000}"/>
            </a:ext>
          </a:extLst>
        </xdr:cNvPr>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461" name="n_2aveValue【消防施設】&#10;有形固定資産減価償却率">
          <a:extLst>
            <a:ext uri="{FF2B5EF4-FFF2-40B4-BE49-F238E27FC236}">
              <a16:creationId xmlns:a16="http://schemas.microsoft.com/office/drawing/2014/main" id="{00000000-0008-0000-0200-0000CD010000}"/>
            </a:ext>
          </a:extLst>
        </xdr:cNvPr>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462" name="n_3aveValue【消防施設】&#10;有形固定資産減価償却率">
          <a:extLst>
            <a:ext uri="{FF2B5EF4-FFF2-40B4-BE49-F238E27FC236}">
              <a16:creationId xmlns:a16="http://schemas.microsoft.com/office/drawing/2014/main" id="{00000000-0008-0000-0200-0000CE010000}"/>
            </a:ext>
          </a:extLst>
        </xdr:cNvPr>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463" name="n_4aveValue【消防施設】&#10;有形固定資産減価償却率">
          <a:extLst>
            <a:ext uri="{FF2B5EF4-FFF2-40B4-BE49-F238E27FC236}">
              <a16:creationId xmlns:a16="http://schemas.microsoft.com/office/drawing/2014/main" id="{00000000-0008-0000-0200-0000CF010000}"/>
            </a:ext>
          </a:extLst>
        </xdr:cNvPr>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132278</xdr:rowOff>
    </xdr:from>
    <xdr:ext cx="405111" cy="259045"/>
    <xdr:sp macro="" textlink="">
      <xdr:nvSpPr>
        <xdr:cNvPr id="464" name="n_1mainValue【消防施設】&#10;有形固定資産減価償却率">
          <a:extLst>
            <a:ext uri="{FF2B5EF4-FFF2-40B4-BE49-F238E27FC236}">
              <a16:creationId xmlns:a16="http://schemas.microsoft.com/office/drawing/2014/main" id="{00000000-0008-0000-0200-0000D0010000}"/>
            </a:ext>
          </a:extLst>
        </xdr:cNvPr>
        <xdr:cNvSpPr txBox="1"/>
      </xdr:nvSpPr>
      <xdr:spPr>
        <a:xfrm>
          <a:off x="15266044"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31041</xdr:rowOff>
    </xdr:from>
    <xdr:ext cx="405111" cy="259045"/>
    <xdr:sp macro="" textlink="">
      <xdr:nvSpPr>
        <xdr:cNvPr id="465" name="n_2mainValue【消防施設】&#10;有形固定資産減価償却率">
          <a:extLst>
            <a:ext uri="{FF2B5EF4-FFF2-40B4-BE49-F238E27FC236}">
              <a16:creationId xmlns:a16="http://schemas.microsoft.com/office/drawing/2014/main" id="{00000000-0008-0000-0200-0000D1010000}"/>
            </a:ext>
          </a:extLst>
        </xdr:cNvPr>
        <xdr:cNvSpPr txBox="1"/>
      </xdr:nvSpPr>
      <xdr:spPr>
        <a:xfrm>
          <a:off x="143897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77" name="テキスト ボックス 476">
          <a:extLst>
            <a:ext uri="{FF2B5EF4-FFF2-40B4-BE49-F238E27FC236}">
              <a16:creationId xmlns:a16="http://schemas.microsoft.com/office/drawing/2014/main" id="{00000000-0008-0000-0200-0000DD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79" name="テキスト ボックス 478">
          <a:extLst>
            <a:ext uri="{FF2B5EF4-FFF2-40B4-BE49-F238E27FC236}">
              <a16:creationId xmlns:a16="http://schemas.microsoft.com/office/drawing/2014/main" id="{00000000-0008-0000-0200-0000DF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81" name="テキスト ボックス 480">
          <a:extLst>
            <a:ext uri="{FF2B5EF4-FFF2-40B4-BE49-F238E27FC236}">
              <a16:creationId xmlns:a16="http://schemas.microsoft.com/office/drawing/2014/main" id="{00000000-0008-0000-0200-0000E1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6" name="【消防施設】&#10;一人当たり面積グラフ枠">
          <a:extLst>
            <a:ext uri="{FF2B5EF4-FFF2-40B4-BE49-F238E27FC236}">
              <a16:creationId xmlns:a16="http://schemas.microsoft.com/office/drawing/2014/main" id="{00000000-0008-0000-0200-0000E6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487" name="直線コネクタ 486">
          <a:extLst>
            <a:ext uri="{FF2B5EF4-FFF2-40B4-BE49-F238E27FC236}">
              <a16:creationId xmlns:a16="http://schemas.microsoft.com/office/drawing/2014/main" id="{00000000-0008-0000-0200-0000E7010000}"/>
            </a:ext>
          </a:extLst>
        </xdr:cNvPr>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488" name="【消防施設】&#10;一人当たり面積最小値テキスト">
          <a:extLst>
            <a:ext uri="{FF2B5EF4-FFF2-40B4-BE49-F238E27FC236}">
              <a16:creationId xmlns:a16="http://schemas.microsoft.com/office/drawing/2014/main" id="{00000000-0008-0000-0200-0000E8010000}"/>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489" name="直線コネクタ 488">
          <a:extLst>
            <a:ext uri="{FF2B5EF4-FFF2-40B4-BE49-F238E27FC236}">
              <a16:creationId xmlns:a16="http://schemas.microsoft.com/office/drawing/2014/main" id="{00000000-0008-0000-0200-0000E9010000}"/>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490" name="【消防施設】&#10;一人当たり面積最大値テキスト">
          <a:extLst>
            <a:ext uri="{FF2B5EF4-FFF2-40B4-BE49-F238E27FC236}">
              <a16:creationId xmlns:a16="http://schemas.microsoft.com/office/drawing/2014/main" id="{00000000-0008-0000-0200-0000EA010000}"/>
            </a:ext>
          </a:extLst>
        </xdr:cNvPr>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491" name="直線コネクタ 490">
          <a:extLst>
            <a:ext uri="{FF2B5EF4-FFF2-40B4-BE49-F238E27FC236}">
              <a16:creationId xmlns:a16="http://schemas.microsoft.com/office/drawing/2014/main" id="{00000000-0008-0000-0200-0000EB010000}"/>
            </a:ext>
          </a:extLst>
        </xdr:cNvPr>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42181</xdr:rowOff>
    </xdr:from>
    <xdr:ext cx="469744" cy="259045"/>
    <xdr:sp macro="" textlink="">
      <xdr:nvSpPr>
        <xdr:cNvPr id="492" name="【消防施設】&#10;一人当たり面積平均値テキスト">
          <a:extLst>
            <a:ext uri="{FF2B5EF4-FFF2-40B4-BE49-F238E27FC236}">
              <a16:creationId xmlns:a16="http://schemas.microsoft.com/office/drawing/2014/main" id="{00000000-0008-0000-0200-0000EC010000}"/>
            </a:ext>
          </a:extLst>
        </xdr:cNvPr>
        <xdr:cNvSpPr txBox="1"/>
      </xdr:nvSpPr>
      <xdr:spPr>
        <a:xfrm>
          <a:off x="22199600" y="14272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493" name="フローチャート: 判断 492">
          <a:extLst>
            <a:ext uri="{FF2B5EF4-FFF2-40B4-BE49-F238E27FC236}">
              <a16:creationId xmlns:a16="http://schemas.microsoft.com/office/drawing/2014/main" id="{00000000-0008-0000-0200-0000ED010000}"/>
            </a:ext>
          </a:extLst>
        </xdr:cNvPr>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494" name="フローチャート: 判断 493">
          <a:extLst>
            <a:ext uri="{FF2B5EF4-FFF2-40B4-BE49-F238E27FC236}">
              <a16:creationId xmlns:a16="http://schemas.microsoft.com/office/drawing/2014/main" id="{00000000-0008-0000-0200-0000EE010000}"/>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495" name="フローチャート: 判断 494">
          <a:extLst>
            <a:ext uri="{FF2B5EF4-FFF2-40B4-BE49-F238E27FC236}">
              <a16:creationId xmlns:a16="http://schemas.microsoft.com/office/drawing/2014/main" id="{00000000-0008-0000-0200-0000EF010000}"/>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496" name="フローチャート: 判断 495">
          <a:extLst>
            <a:ext uri="{FF2B5EF4-FFF2-40B4-BE49-F238E27FC236}">
              <a16:creationId xmlns:a16="http://schemas.microsoft.com/office/drawing/2014/main" id="{00000000-0008-0000-0200-0000F0010000}"/>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497" name="フローチャート: 判断 496">
          <a:extLst>
            <a:ext uri="{FF2B5EF4-FFF2-40B4-BE49-F238E27FC236}">
              <a16:creationId xmlns:a16="http://schemas.microsoft.com/office/drawing/2014/main" id="{00000000-0008-0000-0200-0000F1010000}"/>
            </a:ext>
          </a:extLst>
        </xdr:cNvPr>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503" name="楕円 502">
          <a:extLst>
            <a:ext uri="{FF2B5EF4-FFF2-40B4-BE49-F238E27FC236}">
              <a16:creationId xmlns:a16="http://schemas.microsoft.com/office/drawing/2014/main" id="{00000000-0008-0000-0200-0000F7010000}"/>
            </a:ext>
          </a:extLst>
        </xdr:cNvPr>
        <xdr:cNvSpPr/>
      </xdr:nvSpPr>
      <xdr:spPr>
        <a:xfrm>
          <a:off x="22110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102888</xdr:rowOff>
    </xdr:from>
    <xdr:ext cx="469744" cy="259045"/>
    <xdr:sp macro="" textlink="">
      <xdr:nvSpPr>
        <xdr:cNvPr id="504" name="【消防施設】&#10;一人当たり面積該当値テキスト">
          <a:extLst>
            <a:ext uri="{FF2B5EF4-FFF2-40B4-BE49-F238E27FC236}">
              <a16:creationId xmlns:a16="http://schemas.microsoft.com/office/drawing/2014/main" id="{00000000-0008-0000-0200-0000F8010000}"/>
            </a:ext>
          </a:extLst>
        </xdr:cNvPr>
        <xdr:cNvSpPr txBox="1"/>
      </xdr:nvSpPr>
      <xdr:spPr>
        <a:xfrm>
          <a:off x="22199600"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106172</xdr:rowOff>
    </xdr:from>
    <xdr:to>
      <xdr:col>112</xdr:col>
      <xdr:colOff>38100</xdr:colOff>
      <xdr:row>85</xdr:row>
      <xdr:rowOff>36322</xdr:rowOff>
    </xdr:to>
    <xdr:sp macro="" textlink="">
      <xdr:nvSpPr>
        <xdr:cNvPr id="505" name="楕円 504">
          <a:extLst>
            <a:ext uri="{FF2B5EF4-FFF2-40B4-BE49-F238E27FC236}">
              <a16:creationId xmlns:a16="http://schemas.microsoft.com/office/drawing/2014/main" id="{00000000-0008-0000-0200-0000F9010000}"/>
            </a:ext>
          </a:extLst>
        </xdr:cNvPr>
        <xdr:cNvSpPr/>
      </xdr:nvSpPr>
      <xdr:spPr>
        <a:xfrm>
          <a:off x="21272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156972</xdr:rowOff>
    </xdr:from>
    <xdr:to>
      <xdr:col>116</xdr:col>
      <xdr:colOff>63500</xdr:colOff>
      <xdr:row>85</xdr:row>
      <xdr:rowOff>3811</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21323300" y="14558772"/>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119887</xdr:rowOff>
    </xdr:from>
    <xdr:to>
      <xdr:col>107</xdr:col>
      <xdr:colOff>101600</xdr:colOff>
      <xdr:row>85</xdr:row>
      <xdr:rowOff>50037</xdr:rowOff>
    </xdr:to>
    <xdr:sp macro="" textlink="">
      <xdr:nvSpPr>
        <xdr:cNvPr id="507" name="楕円 506">
          <a:extLst>
            <a:ext uri="{FF2B5EF4-FFF2-40B4-BE49-F238E27FC236}">
              <a16:creationId xmlns:a16="http://schemas.microsoft.com/office/drawing/2014/main" id="{00000000-0008-0000-0200-0000FB010000}"/>
            </a:ext>
          </a:extLst>
        </xdr:cNvPr>
        <xdr:cNvSpPr/>
      </xdr:nvSpPr>
      <xdr:spPr>
        <a:xfrm>
          <a:off x="20383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156972</xdr:rowOff>
    </xdr:from>
    <xdr:to>
      <xdr:col>111</xdr:col>
      <xdr:colOff>177800</xdr:colOff>
      <xdr:row>84</xdr:row>
      <xdr:rowOff>170687</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flipV="1">
          <a:off x="20434300" y="145587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509" name="n_1aveValue【消防施設】&#10;一人当たり面積">
          <a:extLst>
            <a:ext uri="{FF2B5EF4-FFF2-40B4-BE49-F238E27FC236}">
              <a16:creationId xmlns:a16="http://schemas.microsoft.com/office/drawing/2014/main" id="{00000000-0008-0000-0200-0000FD010000}"/>
            </a:ext>
          </a:extLst>
        </xdr:cNvPr>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510" name="n_2aveValue【消防施設】&#10;一人当たり面積">
          <a:extLst>
            <a:ext uri="{FF2B5EF4-FFF2-40B4-BE49-F238E27FC236}">
              <a16:creationId xmlns:a16="http://schemas.microsoft.com/office/drawing/2014/main" id="{00000000-0008-0000-0200-0000FE010000}"/>
            </a:ext>
          </a:extLst>
        </xdr:cNvPr>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511" name="n_3aveValue【消防施設】&#10;一人当たり面積">
          <a:extLst>
            <a:ext uri="{FF2B5EF4-FFF2-40B4-BE49-F238E27FC236}">
              <a16:creationId xmlns:a16="http://schemas.microsoft.com/office/drawing/2014/main" id="{00000000-0008-0000-0200-0000FF010000}"/>
            </a:ext>
          </a:extLst>
        </xdr:cNvPr>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512" name="n_4aveValue【消防施設】&#10;一人当たり面積">
          <a:extLst>
            <a:ext uri="{FF2B5EF4-FFF2-40B4-BE49-F238E27FC236}">
              <a16:creationId xmlns:a16="http://schemas.microsoft.com/office/drawing/2014/main" id="{00000000-0008-0000-0200-000000020000}"/>
            </a:ext>
          </a:extLst>
        </xdr:cNvPr>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27449</xdr:rowOff>
    </xdr:from>
    <xdr:ext cx="469744" cy="259045"/>
    <xdr:sp macro="" textlink="">
      <xdr:nvSpPr>
        <xdr:cNvPr id="513" name="n_1mainValue【消防施設】&#10;一人当たり面積">
          <a:extLst>
            <a:ext uri="{FF2B5EF4-FFF2-40B4-BE49-F238E27FC236}">
              <a16:creationId xmlns:a16="http://schemas.microsoft.com/office/drawing/2014/main" id="{00000000-0008-0000-0200-000001020000}"/>
            </a:ext>
          </a:extLst>
        </xdr:cNvPr>
        <xdr:cNvSpPr txBox="1"/>
      </xdr:nvSpPr>
      <xdr:spPr>
        <a:xfrm>
          <a:off x="210757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41164</xdr:rowOff>
    </xdr:from>
    <xdr:ext cx="469744" cy="259045"/>
    <xdr:sp macro="" textlink="">
      <xdr:nvSpPr>
        <xdr:cNvPr id="514" name="n_2mainValue【消防施設】&#10;一人当たり面積">
          <a:extLst>
            <a:ext uri="{FF2B5EF4-FFF2-40B4-BE49-F238E27FC236}">
              <a16:creationId xmlns:a16="http://schemas.microsoft.com/office/drawing/2014/main" id="{00000000-0008-0000-0200-000002020000}"/>
            </a:ext>
          </a:extLst>
        </xdr:cNvPr>
        <xdr:cNvSpPr txBox="1"/>
      </xdr:nvSpPr>
      <xdr:spPr>
        <a:xfrm>
          <a:off x="20199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9" name="正方形/長方形 518">
          <a:extLst>
            <a:ext uri="{FF2B5EF4-FFF2-40B4-BE49-F238E27FC236}">
              <a16:creationId xmlns:a16="http://schemas.microsoft.com/office/drawing/2014/main" id="{00000000-0008-0000-0200-00000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9" name="【庁舎】&#10;有形固定資産減価償却率グラフ枠">
          <a:extLst>
            <a:ext uri="{FF2B5EF4-FFF2-40B4-BE49-F238E27FC236}">
              <a16:creationId xmlns:a16="http://schemas.microsoft.com/office/drawing/2014/main" id="{00000000-0008-0000-0200-00001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41" name="【庁舎】&#10;有形固定資産減価償却率最小値テキスト">
          <a:extLst>
            <a:ext uri="{FF2B5EF4-FFF2-40B4-BE49-F238E27FC236}">
              <a16:creationId xmlns:a16="http://schemas.microsoft.com/office/drawing/2014/main" id="{00000000-0008-0000-0200-00001D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543" name="【庁舎】&#10;有形固定資産減価償却率最大値テキスト">
          <a:extLst>
            <a:ext uri="{FF2B5EF4-FFF2-40B4-BE49-F238E27FC236}">
              <a16:creationId xmlns:a16="http://schemas.microsoft.com/office/drawing/2014/main" id="{00000000-0008-0000-0200-00001F020000}"/>
            </a:ext>
          </a:extLst>
        </xdr:cNvPr>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545" name="【庁舎】&#10;有形固定資産減価償却率平均値テキスト">
          <a:extLst>
            <a:ext uri="{FF2B5EF4-FFF2-40B4-BE49-F238E27FC236}">
              <a16:creationId xmlns:a16="http://schemas.microsoft.com/office/drawing/2014/main" id="{00000000-0008-0000-0200-000021020000}"/>
            </a:ext>
          </a:extLst>
        </xdr:cNvPr>
        <xdr:cNvSpPr txBox="1"/>
      </xdr:nvSpPr>
      <xdr:spPr>
        <a:xfrm>
          <a:off x="16357600" y="1781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546" name="フローチャート: 判断 545">
          <a:extLst>
            <a:ext uri="{FF2B5EF4-FFF2-40B4-BE49-F238E27FC236}">
              <a16:creationId xmlns:a16="http://schemas.microsoft.com/office/drawing/2014/main" id="{00000000-0008-0000-0200-000022020000}"/>
            </a:ext>
          </a:extLst>
        </xdr:cNvPr>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547" name="フローチャート: 判断 546">
          <a:extLst>
            <a:ext uri="{FF2B5EF4-FFF2-40B4-BE49-F238E27FC236}">
              <a16:creationId xmlns:a16="http://schemas.microsoft.com/office/drawing/2014/main" id="{00000000-0008-0000-0200-000023020000}"/>
            </a:ext>
          </a:extLst>
        </xdr:cNvPr>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548" name="フローチャート: 判断 547">
          <a:extLst>
            <a:ext uri="{FF2B5EF4-FFF2-40B4-BE49-F238E27FC236}">
              <a16:creationId xmlns:a16="http://schemas.microsoft.com/office/drawing/2014/main" id="{00000000-0008-0000-0200-000024020000}"/>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549" name="フローチャート: 判断 548">
          <a:extLst>
            <a:ext uri="{FF2B5EF4-FFF2-40B4-BE49-F238E27FC236}">
              <a16:creationId xmlns:a16="http://schemas.microsoft.com/office/drawing/2014/main" id="{00000000-0008-0000-0200-000025020000}"/>
            </a:ext>
          </a:extLst>
        </xdr:cNvPr>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550" name="フローチャート: 判断 549">
          <a:extLst>
            <a:ext uri="{FF2B5EF4-FFF2-40B4-BE49-F238E27FC236}">
              <a16:creationId xmlns:a16="http://schemas.microsoft.com/office/drawing/2014/main" id="{00000000-0008-0000-0200-000026020000}"/>
            </a:ext>
          </a:extLst>
        </xdr:cNvPr>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2" name="テキスト ボックス 551">
          <a:extLst>
            <a:ext uri="{FF2B5EF4-FFF2-40B4-BE49-F238E27FC236}">
              <a16:creationId xmlns:a16="http://schemas.microsoft.com/office/drawing/2014/main" id="{00000000-0008-0000-0200-00002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4" name="テキスト ボックス 553">
          <a:extLst>
            <a:ext uri="{FF2B5EF4-FFF2-40B4-BE49-F238E27FC236}">
              <a16:creationId xmlns:a16="http://schemas.microsoft.com/office/drawing/2014/main" id="{00000000-0008-0000-0200-00002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9071</xdr:rowOff>
    </xdr:from>
    <xdr:to>
      <xdr:col>85</xdr:col>
      <xdr:colOff>177800</xdr:colOff>
      <xdr:row>106</xdr:row>
      <xdr:rowOff>110671</xdr:rowOff>
    </xdr:to>
    <xdr:sp macro="" textlink="">
      <xdr:nvSpPr>
        <xdr:cNvPr id="556" name="楕円 555">
          <a:extLst>
            <a:ext uri="{FF2B5EF4-FFF2-40B4-BE49-F238E27FC236}">
              <a16:creationId xmlns:a16="http://schemas.microsoft.com/office/drawing/2014/main" id="{00000000-0008-0000-0200-00002C020000}"/>
            </a:ext>
          </a:extLst>
        </xdr:cNvPr>
        <xdr:cNvSpPr/>
      </xdr:nvSpPr>
      <xdr:spPr>
        <a:xfrm>
          <a:off x="162687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158948</xdr:rowOff>
    </xdr:from>
    <xdr:ext cx="405111" cy="259045"/>
    <xdr:sp macro="" textlink="">
      <xdr:nvSpPr>
        <xdr:cNvPr id="557" name="【庁舎】&#10;有形固定資産減価償却率該当値テキスト">
          <a:extLst>
            <a:ext uri="{FF2B5EF4-FFF2-40B4-BE49-F238E27FC236}">
              <a16:creationId xmlns:a16="http://schemas.microsoft.com/office/drawing/2014/main" id="{00000000-0008-0000-0200-00002D020000}"/>
            </a:ext>
          </a:extLst>
        </xdr:cNvPr>
        <xdr:cNvSpPr txBox="1"/>
      </xdr:nvSpPr>
      <xdr:spPr>
        <a:xfrm>
          <a:off x="16357600"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147864</xdr:rowOff>
    </xdr:from>
    <xdr:to>
      <xdr:col>81</xdr:col>
      <xdr:colOff>101600</xdr:colOff>
      <xdr:row>106</xdr:row>
      <xdr:rowOff>78014</xdr:rowOff>
    </xdr:to>
    <xdr:sp macro="" textlink="">
      <xdr:nvSpPr>
        <xdr:cNvPr id="558" name="楕円 557">
          <a:extLst>
            <a:ext uri="{FF2B5EF4-FFF2-40B4-BE49-F238E27FC236}">
              <a16:creationId xmlns:a16="http://schemas.microsoft.com/office/drawing/2014/main" id="{00000000-0008-0000-0200-00002E020000}"/>
            </a:ext>
          </a:extLst>
        </xdr:cNvPr>
        <xdr:cNvSpPr/>
      </xdr:nvSpPr>
      <xdr:spPr>
        <a:xfrm>
          <a:off x="15430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27214</xdr:rowOff>
    </xdr:from>
    <xdr:to>
      <xdr:col>85</xdr:col>
      <xdr:colOff>127000</xdr:colOff>
      <xdr:row>106</xdr:row>
      <xdr:rowOff>59871</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5481300" y="182009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560" name="楕円 559">
          <a:extLst>
            <a:ext uri="{FF2B5EF4-FFF2-40B4-BE49-F238E27FC236}">
              <a16:creationId xmlns:a16="http://schemas.microsoft.com/office/drawing/2014/main" id="{00000000-0008-0000-0200-000030020000}"/>
            </a:ext>
          </a:extLst>
        </xdr:cNvPr>
        <xdr:cNvSpPr/>
      </xdr:nvSpPr>
      <xdr:spPr>
        <a:xfrm>
          <a:off x="14541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166007</xdr:rowOff>
    </xdr:from>
    <xdr:to>
      <xdr:col>81</xdr:col>
      <xdr:colOff>50800</xdr:colOff>
      <xdr:row>106</xdr:row>
      <xdr:rowOff>27214</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4592300" y="181682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82550</xdr:rowOff>
    </xdr:from>
    <xdr:to>
      <xdr:col>72</xdr:col>
      <xdr:colOff>38100</xdr:colOff>
      <xdr:row>106</xdr:row>
      <xdr:rowOff>12700</xdr:rowOff>
    </xdr:to>
    <xdr:sp macro="" textlink="">
      <xdr:nvSpPr>
        <xdr:cNvPr id="562" name="楕円 561">
          <a:extLst>
            <a:ext uri="{FF2B5EF4-FFF2-40B4-BE49-F238E27FC236}">
              <a16:creationId xmlns:a16="http://schemas.microsoft.com/office/drawing/2014/main" id="{00000000-0008-0000-0200-000032020000}"/>
            </a:ext>
          </a:extLst>
        </xdr:cNvPr>
        <xdr:cNvSpPr/>
      </xdr:nvSpPr>
      <xdr:spPr>
        <a:xfrm>
          <a:off x="1365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133350</xdr:rowOff>
    </xdr:from>
    <xdr:to>
      <xdr:col>76</xdr:col>
      <xdr:colOff>114300</xdr:colOff>
      <xdr:row>105</xdr:row>
      <xdr:rowOff>166007</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3703300" y="1813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49893</xdr:rowOff>
    </xdr:from>
    <xdr:to>
      <xdr:col>67</xdr:col>
      <xdr:colOff>101600</xdr:colOff>
      <xdr:row>105</xdr:row>
      <xdr:rowOff>151493</xdr:rowOff>
    </xdr:to>
    <xdr:sp macro="" textlink="">
      <xdr:nvSpPr>
        <xdr:cNvPr id="564" name="楕円 563">
          <a:extLst>
            <a:ext uri="{FF2B5EF4-FFF2-40B4-BE49-F238E27FC236}">
              <a16:creationId xmlns:a16="http://schemas.microsoft.com/office/drawing/2014/main" id="{00000000-0008-0000-0200-000034020000}"/>
            </a:ext>
          </a:extLst>
        </xdr:cNvPr>
        <xdr:cNvSpPr/>
      </xdr:nvSpPr>
      <xdr:spPr>
        <a:xfrm>
          <a:off x="12763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100693</xdr:rowOff>
    </xdr:from>
    <xdr:to>
      <xdr:col>71</xdr:col>
      <xdr:colOff>177800</xdr:colOff>
      <xdr:row>105</xdr:row>
      <xdr:rowOff>133350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2814300" y="1810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566" name="n_1aveValue【庁舎】&#10;有形固定資産減価償却率">
          <a:extLst>
            <a:ext uri="{FF2B5EF4-FFF2-40B4-BE49-F238E27FC236}">
              <a16:creationId xmlns:a16="http://schemas.microsoft.com/office/drawing/2014/main" id="{00000000-0008-0000-0200-000036020000}"/>
            </a:ext>
          </a:extLst>
        </xdr:cNvPr>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567" name="n_2aveValue【庁舎】&#10;有形固定資産減価償却率">
          <a:extLst>
            <a:ext uri="{FF2B5EF4-FFF2-40B4-BE49-F238E27FC236}">
              <a16:creationId xmlns:a16="http://schemas.microsoft.com/office/drawing/2014/main" id="{00000000-0008-0000-0200-000037020000}"/>
            </a:ext>
          </a:extLst>
        </xdr:cNvPr>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568" name="n_3aveValue【庁舎】&#10;有形固定資産減価償却率">
          <a:extLst>
            <a:ext uri="{FF2B5EF4-FFF2-40B4-BE49-F238E27FC236}">
              <a16:creationId xmlns:a16="http://schemas.microsoft.com/office/drawing/2014/main" id="{00000000-0008-0000-0200-000038020000}"/>
            </a:ext>
          </a:extLst>
        </xdr:cNvPr>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569" name="n_4aveValue【庁舎】&#10;有形固定資産減価償却率">
          <a:extLst>
            <a:ext uri="{FF2B5EF4-FFF2-40B4-BE49-F238E27FC236}">
              <a16:creationId xmlns:a16="http://schemas.microsoft.com/office/drawing/2014/main" id="{00000000-0008-0000-0200-000039020000}"/>
            </a:ext>
          </a:extLst>
        </xdr:cNvPr>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69141</xdr:rowOff>
    </xdr:from>
    <xdr:ext cx="405111" cy="259045"/>
    <xdr:sp macro="" textlink="">
      <xdr:nvSpPr>
        <xdr:cNvPr id="570" name="n_1mainValue【庁舎】&#10;有形固定資産減価償却率">
          <a:extLst>
            <a:ext uri="{FF2B5EF4-FFF2-40B4-BE49-F238E27FC236}">
              <a16:creationId xmlns:a16="http://schemas.microsoft.com/office/drawing/2014/main" id="{00000000-0008-0000-0200-00003A020000}"/>
            </a:ext>
          </a:extLst>
        </xdr:cNvPr>
        <xdr:cNvSpPr txBox="1"/>
      </xdr:nvSpPr>
      <xdr:spPr>
        <a:xfrm>
          <a:off x="152660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36484</xdr:rowOff>
    </xdr:from>
    <xdr:ext cx="405111" cy="259045"/>
    <xdr:sp macro="" textlink="">
      <xdr:nvSpPr>
        <xdr:cNvPr id="571" name="n_2mainValue【庁舎】&#10;有形固定資産減価償却率">
          <a:extLst>
            <a:ext uri="{FF2B5EF4-FFF2-40B4-BE49-F238E27FC236}">
              <a16:creationId xmlns:a16="http://schemas.microsoft.com/office/drawing/2014/main" id="{00000000-0008-0000-0200-00003B020000}"/>
            </a:ext>
          </a:extLst>
        </xdr:cNvPr>
        <xdr:cNvSpPr txBox="1"/>
      </xdr:nvSpPr>
      <xdr:spPr>
        <a:xfrm>
          <a:off x="14389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3827</xdr:rowOff>
    </xdr:from>
    <xdr:ext cx="405111" cy="259045"/>
    <xdr:sp macro="" textlink="">
      <xdr:nvSpPr>
        <xdr:cNvPr id="572" name="n_3mainValue【庁舎】&#10;有形固定資産減価償却率">
          <a:extLst>
            <a:ext uri="{FF2B5EF4-FFF2-40B4-BE49-F238E27FC236}">
              <a16:creationId xmlns:a16="http://schemas.microsoft.com/office/drawing/2014/main" id="{00000000-0008-0000-0200-00003C020000}"/>
            </a:ext>
          </a:extLst>
        </xdr:cNvPr>
        <xdr:cNvSpPr txBox="1"/>
      </xdr:nvSpPr>
      <xdr:spPr>
        <a:xfrm>
          <a:off x="13500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142620</xdr:rowOff>
    </xdr:from>
    <xdr:ext cx="405111" cy="259045"/>
    <xdr:sp macro="" textlink="">
      <xdr:nvSpPr>
        <xdr:cNvPr id="573" name="n_4mainValue【庁舎】&#10;有形固定資産減価償却率">
          <a:extLst>
            <a:ext uri="{FF2B5EF4-FFF2-40B4-BE49-F238E27FC236}">
              <a16:creationId xmlns:a16="http://schemas.microsoft.com/office/drawing/2014/main" id="{00000000-0008-0000-0200-00003D020000}"/>
            </a:ext>
          </a:extLst>
        </xdr:cNvPr>
        <xdr:cNvSpPr txBox="1"/>
      </xdr:nvSpPr>
      <xdr:spPr>
        <a:xfrm>
          <a:off x="126117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8" name="正方形/長方形 577">
          <a:extLst>
            <a:ext uri="{FF2B5EF4-FFF2-40B4-BE49-F238E27FC236}">
              <a16:creationId xmlns:a16="http://schemas.microsoft.com/office/drawing/2014/main" id="{00000000-0008-0000-0200-00004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1" name="テキスト ボックス 590">
          <a:extLst>
            <a:ext uri="{FF2B5EF4-FFF2-40B4-BE49-F238E27FC236}">
              <a16:creationId xmlns:a16="http://schemas.microsoft.com/office/drawing/2014/main" id="{00000000-0008-0000-0200-00004F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6" name="【庁舎】&#10;一人当たり面積グラフ枠">
          <a:extLst>
            <a:ext uri="{FF2B5EF4-FFF2-40B4-BE49-F238E27FC236}">
              <a16:creationId xmlns:a16="http://schemas.microsoft.com/office/drawing/2014/main" id="{00000000-0008-0000-0200-00005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598" name="【庁舎】&#10;一人当たり面積最小値テキスト">
          <a:extLst>
            <a:ext uri="{FF2B5EF4-FFF2-40B4-BE49-F238E27FC236}">
              <a16:creationId xmlns:a16="http://schemas.microsoft.com/office/drawing/2014/main" id="{00000000-0008-0000-0200-000056020000}"/>
            </a:ext>
          </a:extLst>
        </xdr:cNvPr>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600" name="【庁舎】&#10;一人当たり面積最大値テキスト">
          <a:extLst>
            <a:ext uri="{FF2B5EF4-FFF2-40B4-BE49-F238E27FC236}">
              <a16:creationId xmlns:a16="http://schemas.microsoft.com/office/drawing/2014/main" id="{00000000-0008-0000-0200-000058020000}"/>
            </a:ext>
          </a:extLst>
        </xdr:cNvPr>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24782</xdr:rowOff>
    </xdr:from>
    <xdr:ext cx="469744" cy="259045"/>
    <xdr:sp macro="" textlink="">
      <xdr:nvSpPr>
        <xdr:cNvPr id="602" name="【庁舎】&#10;一人当たり面積平均値テキスト">
          <a:extLst>
            <a:ext uri="{FF2B5EF4-FFF2-40B4-BE49-F238E27FC236}">
              <a16:creationId xmlns:a16="http://schemas.microsoft.com/office/drawing/2014/main" id="{00000000-0008-0000-0200-00005A020000}"/>
            </a:ext>
          </a:extLst>
        </xdr:cNvPr>
        <xdr:cNvSpPr txBox="1"/>
      </xdr:nvSpPr>
      <xdr:spPr>
        <a:xfrm>
          <a:off x="22199600" y="18198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603" name="フローチャート: 判断 602">
          <a:extLst>
            <a:ext uri="{FF2B5EF4-FFF2-40B4-BE49-F238E27FC236}">
              <a16:creationId xmlns:a16="http://schemas.microsoft.com/office/drawing/2014/main" id="{00000000-0008-0000-0200-00005B020000}"/>
            </a:ext>
          </a:extLst>
        </xdr:cNvPr>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604" name="フローチャート: 判断 603">
          <a:extLst>
            <a:ext uri="{FF2B5EF4-FFF2-40B4-BE49-F238E27FC236}">
              <a16:creationId xmlns:a16="http://schemas.microsoft.com/office/drawing/2014/main" id="{00000000-0008-0000-0200-00005C020000}"/>
            </a:ext>
          </a:extLst>
        </xdr:cNvPr>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605" name="フローチャート: 判断 604">
          <a:extLst>
            <a:ext uri="{FF2B5EF4-FFF2-40B4-BE49-F238E27FC236}">
              <a16:creationId xmlns:a16="http://schemas.microsoft.com/office/drawing/2014/main" id="{00000000-0008-0000-0200-00005D020000}"/>
            </a:ext>
          </a:extLst>
        </xdr:cNvPr>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606" name="フローチャート: 判断 605">
          <a:extLst>
            <a:ext uri="{FF2B5EF4-FFF2-40B4-BE49-F238E27FC236}">
              <a16:creationId xmlns:a16="http://schemas.microsoft.com/office/drawing/2014/main" id="{00000000-0008-0000-0200-00005E020000}"/>
            </a:ext>
          </a:extLst>
        </xdr:cNvPr>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607" name="フローチャート: 判断 606">
          <a:extLst>
            <a:ext uri="{FF2B5EF4-FFF2-40B4-BE49-F238E27FC236}">
              <a16:creationId xmlns:a16="http://schemas.microsoft.com/office/drawing/2014/main" id="{00000000-0008-0000-0200-00005F020000}"/>
            </a:ext>
          </a:extLst>
        </xdr:cNvPr>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00000000-0008-0000-0200-00006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00000000-0008-0000-0200-00006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613" name="楕円 612">
          <a:extLst>
            <a:ext uri="{FF2B5EF4-FFF2-40B4-BE49-F238E27FC236}">
              <a16:creationId xmlns:a16="http://schemas.microsoft.com/office/drawing/2014/main" id="{00000000-0008-0000-0200-000065020000}"/>
            </a:ext>
          </a:extLst>
        </xdr:cNvPr>
        <xdr:cNvSpPr/>
      </xdr:nvSpPr>
      <xdr:spPr>
        <a:xfrm>
          <a:off x="221107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65422</xdr:rowOff>
    </xdr:from>
    <xdr:ext cx="469744" cy="259045"/>
    <xdr:sp macro="" textlink="">
      <xdr:nvSpPr>
        <xdr:cNvPr id="614" name="【庁舎】&#10;一人当たり面積該当値テキスト">
          <a:extLst>
            <a:ext uri="{FF2B5EF4-FFF2-40B4-BE49-F238E27FC236}">
              <a16:creationId xmlns:a16="http://schemas.microsoft.com/office/drawing/2014/main" id="{00000000-0008-0000-0200-000066020000}"/>
            </a:ext>
          </a:extLst>
        </xdr:cNvPr>
        <xdr:cNvSpPr txBox="1"/>
      </xdr:nvSpPr>
      <xdr:spPr>
        <a:xfrm>
          <a:off x="22199600" y="1806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42545</xdr:rowOff>
    </xdr:from>
    <xdr:to>
      <xdr:col>112</xdr:col>
      <xdr:colOff>38100</xdr:colOff>
      <xdr:row>106</xdr:row>
      <xdr:rowOff>144145</xdr:rowOff>
    </xdr:to>
    <xdr:sp macro="" textlink="">
      <xdr:nvSpPr>
        <xdr:cNvPr id="615" name="楕円 614">
          <a:extLst>
            <a:ext uri="{FF2B5EF4-FFF2-40B4-BE49-F238E27FC236}">
              <a16:creationId xmlns:a16="http://schemas.microsoft.com/office/drawing/2014/main" id="{00000000-0008-0000-0200-000067020000}"/>
            </a:ext>
          </a:extLst>
        </xdr:cNvPr>
        <xdr:cNvSpPr/>
      </xdr:nvSpPr>
      <xdr:spPr>
        <a:xfrm>
          <a:off x="212725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93345</xdr:rowOff>
    </xdr:from>
    <xdr:to>
      <xdr:col>116</xdr:col>
      <xdr:colOff>63500</xdr:colOff>
      <xdr:row>106</xdr:row>
      <xdr:rowOff>93345</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21323300" y="182670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42545</xdr:rowOff>
    </xdr:from>
    <xdr:to>
      <xdr:col>107</xdr:col>
      <xdr:colOff>101600</xdr:colOff>
      <xdr:row>106</xdr:row>
      <xdr:rowOff>144145</xdr:rowOff>
    </xdr:to>
    <xdr:sp macro="" textlink="">
      <xdr:nvSpPr>
        <xdr:cNvPr id="617" name="楕円 616">
          <a:extLst>
            <a:ext uri="{FF2B5EF4-FFF2-40B4-BE49-F238E27FC236}">
              <a16:creationId xmlns:a16="http://schemas.microsoft.com/office/drawing/2014/main" id="{00000000-0008-0000-0200-000069020000}"/>
            </a:ext>
          </a:extLst>
        </xdr:cNvPr>
        <xdr:cNvSpPr/>
      </xdr:nvSpPr>
      <xdr:spPr>
        <a:xfrm>
          <a:off x="203835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93345</xdr:rowOff>
    </xdr:from>
    <xdr:to>
      <xdr:col>111</xdr:col>
      <xdr:colOff>177800</xdr:colOff>
      <xdr:row>106</xdr:row>
      <xdr:rowOff>93345</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20434300" y="182670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619" name="楕円 618">
          <a:extLst>
            <a:ext uri="{FF2B5EF4-FFF2-40B4-BE49-F238E27FC236}">
              <a16:creationId xmlns:a16="http://schemas.microsoft.com/office/drawing/2014/main" id="{00000000-0008-0000-0200-00006B020000}"/>
            </a:ext>
          </a:extLst>
        </xdr:cNvPr>
        <xdr:cNvSpPr/>
      </xdr:nvSpPr>
      <xdr:spPr>
        <a:xfrm>
          <a:off x="194945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93345</xdr:rowOff>
    </xdr:from>
    <xdr:to>
      <xdr:col>107</xdr:col>
      <xdr:colOff>50800</xdr:colOff>
      <xdr:row>106</xdr:row>
      <xdr:rowOff>93345</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9545300" y="182670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42545</xdr:rowOff>
    </xdr:from>
    <xdr:to>
      <xdr:col>98</xdr:col>
      <xdr:colOff>38100</xdr:colOff>
      <xdr:row>106</xdr:row>
      <xdr:rowOff>144145</xdr:rowOff>
    </xdr:to>
    <xdr:sp macro="" textlink="">
      <xdr:nvSpPr>
        <xdr:cNvPr id="621" name="楕円 620">
          <a:extLst>
            <a:ext uri="{FF2B5EF4-FFF2-40B4-BE49-F238E27FC236}">
              <a16:creationId xmlns:a16="http://schemas.microsoft.com/office/drawing/2014/main" id="{00000000-0008-0000-0200-00006D020000}"/>
            </a:ext>
          </a:extLst>
        </xdr:cNvPr>
        <xdr:cNvSpPr/>
      </xdr:nvSpPr>
      <xdr:spPr>
        <a:xfrm>
          <a:off x="186055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93345</xdr:rowOff>
    </xdr:from>
    <xdr:to>
      <xdr:col>102</xdr:col>
      <xdr:colOff>114300</xdr:colOff>
      <xdr:row>106</xdr:row>
      <xdr:rowOff>93345</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8656300" y="182670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139082</xdr:rowOff>
    </xdr:from>
    <xdr:ext cx="469744" cy="259045"/>
    <xdr:sp macro="" textlink="">
      <xdr:nvSpPr>
        <xdr:cNvPr id="623" name="n_1aveValue【庁舎】&#10;一人当たり面積">
          <a:extLst>
            <a:ext uri="{FF2B5EF4-FFF2-40B4-BE49-F238E27FC236}">
              <a16:creationId xmlns:a16="http://schemas.microsoft.com/office/drawing/2014/main" id="{00000000-0008-0000-0200-00006F020000}"/>
            </a:ext>
          </a:extLst>
        </xdr:cNvPr>
        <xdr:cNvSpPr txBox="1"/>
      </xdr:nvSpPr>
      <xdr:spPr>
        <a:xfrm>
          <a:off x="21075727" y="1831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154322</xdr:rowOff>
    </xdr:from>
    <xdr:ext cx="469744" cy="259045"/>
    <xdr:sp macro="" textlink="">
      <xdr:nvSpPr>
        <xdr:cNvPr id="624" name="n_2aveValue【庁舎】&#10;一人当たり面積">
          <a:extLst>
            <a:ext uri="{FF2B5EF4-FFF2-40B4-BE49-F238E27FC236}">
              <a16:creationId xmlns:a16="http://schemas.microsoft.com/office/drawing/2014/main" id="{00000000-0008-0000-0200-000070020000}"/>
            </a:ext>
          </a:extLst>
        </xdr:cNvPr>
        <xdr:cNvSpPr txBox="1"/>
      </xdr:nvSpPr>
      <xdr:spPr>
        <a:xfrm>
          <a:off x="201994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144797</xdr:rowOff>
    </xdr:from>
    <xdr:ext cx="469744" cy="259045"/>
    <xdr:sp macro="" textlink="">
      <xdr:nvSpPr>
        <xdr:cNvPr id="625" name="n_3aveValue【庁舎】&#10;一人当たり面積">
          <a:extLst>
            <a:ext uri="{FF2B5EF4-FFF2-40B4-BE49-F238E27FC236}">
              <a16:creationId xmlns:a16="http://schemas.microsoft.com/office/drawing/2014/main" id="{00000000-0008-0000-0200-000071020000}"/>
            </a:ext>
          </a:extLst>
        </xdr:cNvPr>
        <xdr:cNvSpPr txBox="1"/>
      </xdr:nvSpPr>
      <xdr:spPr>
        <a:xfrm>
          <a:off x="19310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161941</xdr:rowOff>
    </xdr:from>
    <xdr:ext cx="469744" cy="259045"/>
    <xdr:sp macro="" textlink="">
      <xdr:nvSpPr>
        <xdr:cNvPr id="626" name="n_4aveValue【庁舎】&#10;一人当たり面積">
          <a:extLst>
            <a:ext uri="{FF2B5EF4-FFF2-40B4-BE49-F238E27FC236}">
              <a16:creationId xmlns:a16="http://schemas.microsoft.com/office/drawing/2014/main" id="{00000000-0008-0000-0200-000072020000}"/>
            </a:ext>
          </a:extLst>
        </xdr:cNvPr>
        <xdr:cNvSpPr txBox="1"/>
      </xdr:nvSpPr>
      <xdr:spPr>
        <a:xfrm>
          <a:off x="18421427"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160672</xdr:rowOff>
    </xdr:from>
    <xdr:ext cx="469744" cy="259045"/>
    <xdr:sp macro="" textlink="">
      <xdr:nvSpPr>
        <xdr:cNvPr id="627" name="n_1mainValue【庁舎】&#10;一人当たり面積">
          <a:extLst>
            <a:ext uri="{FF2B5EF4-FFF2-40B4-BE49-F238E27FC236}">
              <a16:creationId xmlns:a16="http://schemas.microsoft.com/office/drawing/2014/main" id="{00000000-0008-0000-0200-000073020000}"/>
            </a:ext>
          </a:extLst>
        </xdr:cNvPr>
        <xdr:cNvSpPr txBox="1"/>
      </xdr:nvSpPr>
      <xdr:spPr>
        <a:xfrm>
          <a:off x="210757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160672</xdr:rowOff>
    </xdr:from>
    <xdr:ext cx="469744" cy="259045"/>
    <xdr:sp macro="" textlink="">
      <xdr:nvSpPr>
        <xdr:cNvPr id="628" name="n_2mainValue【庁舎】&#10;一人当たり面積">
          <a:extLst>
            <a:ext uri="{FF2B5EF4-FFF2-40B4-BE49-F238E27FC236}">
              <a16:creationId xmlns:a16="http://schemas.microsoft.com/office/drawing/2014/main" id="{00000000-0008-0000-0200-000074020000}"/>
            </a:ext>
          </a:extLst>
        </xdr:cNvPr>
        <xdr:cNvSpPr txBox="1"/>
      </xdr:nvSpPr>
      <xdr:spPr>
        <a:xfrm>
          <a:off x="20199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629" name="n_3mainValue【庁舎】&#10;一人当たり面積">
          <a:extLst>
            <a:ext uri="{FF2B5EF4-FFF2-40B4-BE49-F238E27FC236}">
              <a16:creationId xmlns:a16="http://schemas.microsoft.com/office/drawing/2014/main" id="{00000000-0008-0000-0200-000075020000}"/>
            </a:ext>
          </a:extLst>
        </xdr:cNvPr>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160672</xdr:rowOff>
    </xdr:from>
    <xdr:ext cx="469744" cy="259045"/>
    <xdr:sp macro="" textlink="">
      <xdr:nvSpPr>
        <xdr:cNvPr id="630" name="n_4mainValue【庁舎】&#10;一人当たり面積">
          <a:extLst>
            <a:ext uri="{FF2B5EF4-FFF2-40B4-BE49-F238E27FC236}">
              <a16:creationId xmlns:a16="http://schemas.microsoft.com/office/drawing/2014/main" id="{00000000-0008-0000-0200-000076020000}"/>
            </a:ext>
          </a:extLst>
        </xdr:cNvPr>
        <xdr:cNvSpPr txBox="1"/>
      </xdr:nvSpPr>
      <xdr:spPr>
        <a:xfrm>
          <a:off x="18421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庁舎及び保健センターの減価償却率が高くなってきてはいるが、大規模改修等の予定はまだないことから、各施設の個別計画に沿った管理に基づき、必要に応じて修繕等適切な整備が求められる。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23,710
23,570
24.99
9,715,763
9,135,192
418,086
5,046,962
7,444,340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企業の新規建物、償却資産の増により固定資産税で伸びが見られ町税で</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百万円の増、また台風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号の災害対応に対する財政需要において特別交付税においても</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百万円の伸びが見られたが、地方消費税交付金等の各種交付金において減があったため財政力指数は前年度と同水準となった。類似団体と比較して低い水準であることから町税等の収入確保に努める。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159455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159455</xdr:rowOff>
    </xdr:from>
    <xdr:to>
      <xdr:col>15</xdr:col>
      <xdr:colOff>82550</xdr:colOff>
      <xdr:row>43</xdr:row>
      <xdr:rowOff>1411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1411</xdr:rowOff>
    </xdr:from>
    <xdr:to>
      <xdr:col>11</xdr:col>
      <xdr:colOff>31750</xdr:colOff>
      <xdr:row>43</xdr:row>
      <xdr:rowOff>1411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73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108655</xdr:rowOff>
    </xdr:from>
    <xdr:to>
      <xdr:col>15</xdr:col>
      <xdr:colOff>133350</xdr:colOff>
      <xdr:row>43</xdr:row>
      <xdr:rowOff>38805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23582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122061</xdr:rowOff>
    </xdr:from>
    <xdr:to>
      <xdr:col>11</xdr:col>
      <xdr:colOff>82550</xdr:colOff>
      <xdr:row>43</xdr:row>
      <xdr:rowOff>52211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36988</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122061</xdr:rowOff>
    </xdr:from>
    <xdr:to>
      <xdr:col>7</xdr:col>
      <xdr:colOff>31750</xdr:colOff>
      <xdr:row>43</xdr:row>
      <xdr:rowOff>52211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36988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前年度より増となった要因としては、人件費で徴税、児童福祉、土木、図書司書等の嘱託職員の増により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百万円の追加、扶助費において民間保育所の新規開設により施設型給付費</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百万円の増、公債費において平成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年度に借り入れを行った中学校屋内運動場整備事業の元金償還が開始され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百万円増等の経常的支出が要因と考えられる。今後とも財政構造の硬直化が強まらないよう自主財源の確保と重点的な事業を絞って効果的な財政運営に努める。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78105</xdr:rowOff>
    </xdr:from>
    <xdr:to>
      <xdr:col>23</xdr:col>
      <xdr:colOff>133350</xdr:colOff>
      <xdr:row>63</xdr:row>
      <xdr:rowOff>132397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879455"/>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165100</xdr:rowOff>
    </xdr:from>
    <xdr:to>
      <xdr:col>19</xdr:col>
      <xdr:colOff>133350</xdr:colOff>
      <xdr:row>63</xdr:row>
      <xdr:rowOff>78105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79500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62</xdr:row>
      <xdr:rowOff>165100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6984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50482</xdr:rowOff>
    </xdr:from>
    <xdr:to>
      <xdr:col>11</xdr:col>
      <xdr:colOff>31750</xdr:colOff>
      <xdr:row>62</xdr:row>
      <xdr:rowOff>68580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68038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81597</xdr:rowOff>
    </xdr:from>
    <xdr:to>
      <xdr:col>23</xdr:col>
      <xdr:colOff>184150</xdr:colOff>
      <xdr:row>64</xdr:row>
      <xdr:rowOff>11747</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8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53674</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85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27305</xdr:rowOff>
    </xdr:from>
    <xdr:to>
      <xdr:col>19</xdr:col>
      <xdr:colOff>184150</xdr:colOff>
      <xdr:row>63</xdr:row>
      <xdr:rowOff>128905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113682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915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114300</xdr:rowOff>
    </xdr:from>
    <xdr:to>
      <xdr:col>15</xdr:col>
      <xdr:colOff>133350</xdr:colOff>
      <xdr:row>63</xdr:row>
      <xdr:rowOff>44450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54627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129557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171132</xdr:rowOff>
    </xdr:from>
    <xdr:to>
      <xdr:col>7</xdr:col>
      <xdr:colOff>31750</xdr:colOff>
      <xdr:row>62</xdr:row>
      <xdr:rowOff>101282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86059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71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[117,490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人件費については前年度比</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百万円の増で、嘱託職員の配置、台風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等の災害対応による時間外勤務手当が主な増の要因と考えられる。また物件費においては各施設の管理に係るランニングコスト、システム運用の委託料等により増となってきている。今後、公共施設等総合管理計画に合わせた施設の再配置等を検討しなければならない。</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68481</xdr:rowOff>
    </xdr:from>
    <xdr:to>
      <xdr:col>23</xdr:col>
      <xdr:colOff>133350</xdr:colOff>
      <xdr:row>83</xdr:row>
      <xdr:rowOff>113161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98831"/>
          <a:ext cx="838200" cy="4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35004</xdr:rowOff>
    </xdr:from>
    <xdr:to>
      <xdr:col>19</xdr:col>
      <xdr:colOff>133350</xdr:colOff>
      <xdr:row>83</xdr:row>
      <xdr:rowOff>68481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265354"/>
          <a:ext cx="889000" cy="3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21918</xdr:rowOff>
    </xdr:from>
    <xdr:to>
      <xdr:col>15</xdr:col>
      <xdr:colOff>82550</xdr:colOff>
      <xdr:row>83</xdr:row>
      <xdr:rowOff>35004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252268"/>
          <a:ext cx="889000" cy="1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20405</xdr:rowOff>
    </xdr:from>
    <xdr:to>
      <xdr:col>11</xdr:col>
      <xdr:colOff>31750</xdr:colOff>
      <xdr:row>83</xdr:row>
      <xdr:rowOff>21918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250755"/>
          <a:ext cx="8890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62361</xdr:rowOff>
    </xdr:from>
    <xdr:to>
      <xdr:col>23</xdr:col>
      <xdr:colOff>184150</xdr:colOff>
      <xdr:row>83</xdr:row>
      <xdr:rowOff>163961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9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78888</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13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17681</xdr:rowOff>
    </xdr:from>
    <xdr:to>
      <xdr:col>19</xdr:col>
      <xdr:colOff>184150</xdr:colOff>
      <xdr:row>83</xdr:row>
      <xdr:rowOff>119281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24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129458</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016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155654</xdr:rowOff>
    </xdr:from>
    <xdr:to>
      <xdr:col>15</xdr:col>
      <xdr:colOff>133350</xdr:colOff>
      <xdr:row>83</xdr:row>
      <xdr:rowOff>85804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21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95981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98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142568</xdr:rowOff>
    </xdr:from>
    <xdr:to>
      <xdr:col>11</xdr:col>
      <xdr:colOff>82550</xdr:colOff>
      <xdr:row>83</xdr:row>
      <xdr:rowOff>72718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20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82895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97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141055</xdr:rowOff>
    </xdr:from>
    <xdr:to>
      <xdr:col>7</xdr:col>
      <xdr:colOff>31750</xdr:colOff>
      <xdr:row>83</xdr:row>
      <xdr:rowOff>71205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19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81382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96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類似団体の平均を下回っている。今後も定年退職によるまとまった退職が集中する時期が続くことから、減少傾向は続くと考えられる。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115207</xdr:rowOff>
    </xdr:from>
    <xdr:to>
      <xdr:col>81</xdr:col>
      <xdr:colOff>44450</xdr:colOff>
      <xdr:row>83</xdr:row>
      <xdr:rowOff>12700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17410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115207</xdr:rowOff>
    </xdr:from>
    <xdr:to>
      <xdr:col>77</xdr:col>
      <xdr:colOff>44450</xdr:colOff>
      <xdr:row>83</xdr:row>
      <xdr:rowOff>116114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17410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81643</xdr:rowOff>
    </xdr:from>
    <xdr:to>
      <xdr:col>72</xdr:col>
      <xdr:colOff>203200</xdr:colOff>
      <xdr:row>83</xdr:row>
      <xdr:rowOff>116114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3119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81643</xdr:rowOff>
    </xdr:from>
    <xdr:to>
      <xdr:col>68</xdr:col>
      <xdr:colOff>152400</xdr:colOff>
      <xdr:row>83</xdr:row>
      <xdr:rowOff>98879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3119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64407</xdr:rowOff>
    </xdr:from>
    <xdr:to>
      <xdr:col>77</xdr:col>
      <xdr:colOff>95250</xdr:colOff>
      <xdr:row>82</xdr:row>
      <xdr:rowOff>166007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12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4734</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89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65314</xdr:rowOff>
    </xdr:from>
    <xdr:to>
      <xdr:col>73</xdr:col>
      <xdr:colOff>44450</xdr:colOff>
      <xdr:row>83</xdr:row>
      <xdr:rowOff>166914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5641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30843</xdr:rowOff>
    </xdr:from>
    <xdr:to>
      <xdr:col>68</xdr:col>
      <xdr:colOff>203200</xdr:colOff>
      <xdr:row>83</xdr:row>
      <xdr:rowOff>132443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142620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人口千人当たりの職員数は類似団体の平均を上回っているが、退職人員に対しての新規採用人員も少ない状況が続いている。引き続き定員適正化計画に基づき職員数の適正管理を行っていく。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28031</xdr:rowOff>
    </xdr:from>
    <xdr:to>
      <xdr:col>81</xdr:col>
      <xdr:colOff>44450</xdr:colOff>
      <xdr:row>61</xdr:row>
      <xdr:rowOff>40096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486481"/>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49728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65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22860</xdr:rowOff>
    </xdr:from>
    <xdr:to>
      <xdr:col>77</xdr:col>
      <xdr:colOff>44450</xdr:colOff>
      <xdr:row>61</xdr:row>
      <xdr:rowOff>40096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8131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139808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8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152944</xdr:rowOff>
    </xdr:from>
    <xdr:to>
      <xdr:col>72</xdr:col>
      <xdr:colOff>203200</xdr:colOff>
      <xdr:row>61</xdr:row>
      <xdr:rowOff>22860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39944"/>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129467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149497</xdr:rowOff>
    </xdr:from>
    <xdr:to>
      <xdr:col>68</xdr:col>
      <xdr:colOff>152400</xdr:colOff>
      <xdr:row>60</xdr:row>
      <xdr:rowOff>152944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3649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124296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148681</xdr:rowOff>
    </xdr:from>
    <xdr:to>
      <xdr:col>81</xdr:col>
      <xdr:colOff>95250</xdr:colOff>
      <xdr:row>61</xdr:row>
      <xdr:rowOff>78831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3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120758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0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160746</xdr:rowOff>
    </xdr:from>
    <xdr:to>
      <xdr:col>77</xdr:col>
      <xdr:colOff>95250</xdr:colOff>
      <xdr:row>61</xdr:row>
      <xdr:rowOff>90896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75673</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534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143510</xdr:rowOff>
    </xdr:from>
    <xdr:to>
      <xdr:col>73</xdr:col>
      <xdr:colOff>44450</xdr:colOff>
      <xdr:row>61</xdr:row>
      <xdr:rowOff>73660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58437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102144</xdr:rowOff>
    </xdr:from>
    <xdr:to>
      <xdr:col>68</xdr:col>
      <xdr:colOff>203200</xdr:colOff>
      <xdr:row>61</xdr:row>
      <xdr:rowOff>32294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17071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47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98697</xdr:rowOff>
    </xdr:from>
    <xdr:to>
      <xdr:col>64</xdr:col>
      <xdr:colOff>152400</xdr:colOff>
      <xdr:row>61</xdr:row>
      <xdr:rowOff>28847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13624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実質公債費比率は地方債償還元利償還金、それに充当する特定財源、都市計画税、標準税収入額等も前年度と同規模であったことから同数値となっている。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158750</xdr:rowOff>
    </xdr:from>
    <xdr:to>
      <xdr:col>81</xdr:col>
      <xdr:colOff>44450</xdr:colOff>
      <xdr:row>37</xdr:row>
      <xdr:rowOff>158750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502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158750</xdr:rowOff>
    </xdr:from>
    <xdr:to>
      <xdr:col>77</xdr:col>
      <xdr:colOff>44450</xdr:colOff>
      <xdr:row>37</xdr:row>
      <xdr:rowOff>158750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50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158750</xdr:rowOff>
    </xdr:from>
    <xdr:to>
      <xdr:col>72</xdr:col>
      <xdr:colOff>203200</xdr:colOff>
      <xdr:row>38</xdr:row>
      <xdr:rowOff>19473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5024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19473</xdr:rowOff>
    </xdr:from>
    <xdr:to>
      <xdr:col>68</xdr:col>
      <xdr:colOff>152400</xdr:colOff>
      <xdr:row>38</xdr:row>
      <xdr:rowOff>124037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53457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107950</xdr:rowOff>
    </xdr:from>
    <xdr:to>
      <xdr:col>81</xdr:col>
      <xdr:colOff>95250</xdr:colOff>
      <xdr:row>38</xdr:row>
      <xdr:rowOff>38100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29227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107950</xdr:rowOff>
    </xdr:from>
    <xdr:to>
      <xdr:col>77</xdr:col>
      <xdr:colOff>95250</xdr:colOff>
      <xdr:row>38</xdr:row>
      <xdr:rowOff>38100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48277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107950</xdr:rowOff>
    </xdr:from>
    <xdr:to>
      <xdr:col>73</xdr:col>
      <xdr:colOff>44450</xdr:colOff>
      <xdr:row>38</xdr:row>
      <xdr:rowOff>38100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48277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140123</xdr:rowOff>
    </xdr:from>
    <xdr:to>
      <xdr:col>68</xdr:col>
      <xdr:colOff>203200</xdr:colOff>
      <xdr:row>38</xdr:row>
      <xdr:rowOff>70273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80450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25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73237</xdr:rowOff>
    </xdr:from>
    <xdr:to>
      <xdr:col>64</xdr:col>
      <xdr:colOff>152400</xdr:colOff>
      <xdr:row>39</xdr:row>
      <xdr:rowOff>3387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13564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学校給食センター整備事業、小中学校空調設備事業等の地方債借り入れにより、地方債現在高が前年度比</a:t>
          </a:r>
          <a:r>
            <a:rPr kumimoji="1" lang="en-US" altLang="ja-JP" sz="1300">
              <a:latin typeface="ＭＳ Ｐゴシック" panose="020B0600070205080204" pitchFamily="50" charset="-128"/>
              <a:ea typeface="ＭＳ Ｐゴシック" panose="020B0600070205080204" pitchFamily="50" charset="-128"/>
            </a:rPr>
            <a:t>912</a:t>
          </a:r>
          <a:r>
            <a:rPr kumimoji="1" lang="ja-JP" altLang="en-US" sz="1300">
              <a:latin typeface="ＭＳ Ｐゴシック" panose="020B0600070205080204" pitchFamily="50" charset="-128"/>
              <a:ea typeface="ＭＳ Ｐゴシック" panose="020B0600070205080204" pitchFamily="50" charset="-128"/>
            </a:rPr>
            <a:t>百万円の増、下水道事業において地方債残高に対する繰入見込額が増となったため、将来負担比率の増につながった。</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114905</xdr:rowOff>
    </xdr:from>
    <xdr:to>
      <xdr:col>81</xdr:col>
      <xdr:colOff>44450</xdr:colOff>
      <xdr:row>16</xdr:row>
      <xdr:rowOff>97427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2686655"/>
          <a:ext cx="838200" cy="15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111898</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90110</xdr:rowOff>
    </xdr:from>
    <xdr:to>
      <xdr:col>77</xdr:col>
      <xdr:colOff>44450</xdr:colOff>
      <xdr:row>15</xdr:row>
      <xdr:rowOff>114905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318960"/>
          <a:ext cx="889000" cy="36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9149</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58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43741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46627</xdr:rowOff>
    </xdr:from>
    <xdr:to>
      <xdr:col>81</xdr:col>
      <xdr:colOff>95250</xdr:colOff>
      <xdr:row>16</xdr:row>
      <xdr:rowOff>148227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78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18704</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761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64105</xdr:rowOff>
    </xdr:from>
    <xdr:to>
      <xdr:col>77</xdr:col>
      <xdr:colOff>95250</xdr:colOff>
      <xdr:row>15</xdr:row>
      <xdr:rowOff>165705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63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150482</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722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39310</xdr:rowOff>
    </xdr:from>
    <xdr:to>
      <xdr:col>73</xdr:col>
      <xdr:colOff>44450</xdr:colOff>
      <xdr:row>13</xdr:row>
      <xdr:rowOff>140910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2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151087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03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28726</xdr:rowOff>
    </xdr:from>
    <xdr:to>
      <xdr:col>64</xdr:col>
      <xdr:colOff>152400</xdr:colOff>
      <xdr:row>14</xdr:row>
      <xdr:rowOff>130326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42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115103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51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23,710
23,570
24.99
9,715,763
9,135,192
418,086
5,046,962
7,444,340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人件費については、定年退職者数の多い年度が続いていたが、新規採用等で人員の確保も図っている。引き続き定員適正化計画に基づき職員数の管理に努めていく。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42418</xdr:rowOff>
    </xdr:from>
    <xdr:to>
      <xdr:col>24</xdr:col>
      <xdr:colOff>25400</xdr:colOff>
      <xdr:row>37</xdr:row>
      <xdr:rowOff>88138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860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42418</xdr:rowOff>
    </xdr:from>
    <xdr:to>
      <xdr:col>19</xdr:col>
      <xdr:colOff>187325</xdr:colOff>
      <xdr:row>37</xdr:row>
      <xdr:rowOff>83566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3860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83566</xdr:rowOff>
    </xdr:from>
    <xdr:to>
      <xdr:col>15</xdr:col>
      <xdr:colOff>98425</xdr:colOff>
      <xdr:row>37</xdr:row>
      <xdr:rowOff>92710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272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37</xdr:row>
      <xdr:rowOff>110998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363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9415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163068</xdr:rowOff>
    </xdr:from>
    <xdr:to>
      <xdr:col>20</xdr:col>
      <xdr:colOff>38100</xdr:colOff>
      <xdr:row>37</xdr:row>
      <xdr:rowOff>93218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77995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32766</xdr:rowOff>
    </xdr:from>
    <xdr:to>
      <xdr:col>15</xdr:col>
      <xdr:colOff>149225</xdr:colOff>
      <xdr:row>37</xdr:row>
      <xdr:rowOff>134366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119143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60198</xdr:rowOff>
    </xdr:from>
    <xdr:to>
      <xdr:col>6</xdr:col>
      <xdr:colOff>171450</xdr:colOff>
      <xdr:row>37</xdr:row>
      <xdr:rowOff>161798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146575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公共施設等の管理に伴う修繕、毎年発生する法改正に伴う各種電算システムの改修委託、システム保守、賃借の費用となる。当年度より学校給食センターの調理配送等業務委託を</a:t>
          </a:r>
          <a:r>
            <a:rPr kumimoji="1" lang="en-US" altLang="ja-JP" sz="1300">
              <a:latin typeface="ＭＳ Ｐゴシック" panose="020B0600070205080204" pitchFamily="50" charset="-128"/>
              <a:ea typeface="ＭＳ Ｐゴシック" panose="020B0600070205080204" pitchFamily="50" charset="-128"/>
            </a:rPr>
            <a:t>DBO</a:t>
          </a:r>
          <a:r>
            <a:rPr kumimoji="1" lang="ja-JP" altLang="en-US" sz="1300">
              <a:latin typeface="ＭＳ Ｐゴシック" panose="020B0600070205080204" pitchFamily="50" charset="-128"/>
              <a:ea typeface="ＭＳ Ｐゴシック" panose="020B0600070205080204" pitchFamily="50" charset="-128"/>
            </a:rPr>
            <a:t>方式（施設の設計、建設、運営を委託する手法）としたことからも物件費の比率も上昇したものと思われる。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153670</xdr:rowOff>
    </xdr:from>
    <xdr:to>
      <xdr:col>82</xdr:col>
      <xdr:colOff>107950</xdr:colOff>
      <xdr:row>16</xdr:row>
      <xdr:rowOff>88900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254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31767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03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153670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6035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15</xdr:row>
      <xdr:rowOff>31750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2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96520</xdr:rowOff>
    </xdr:from>
    <xdr:to>
      <xdr:col>69</xdr:col>
      <xdr:colOff>92075</xdr:colOff>
      <xdr:row>14</xdr:row>
      <xdr:rowOff>127000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496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102870</xdr:rowOff>
    </xdr:from>
    <xdr:to>
      <xdr:col>78</xdr:col>
      <xdr:colOff>120650</xdr:colOff>
      <xdr:row>16</xdr:row>
      <xdr:rowOff>33020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43197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45720</xdr:rowOff>
    </xdr:from>
    <xdr:to>
      <xdr:col>65</xdr:col>
      <xdr:colOff>53975</xdr:colOff>
      <xdr:row>14</xdr:row>
      <xdr:rowOff>147320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157497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扶助費については、新たに民間保育所の開所により施設型給付費が前年度比</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百万円の増となった。また障がい福祉サービス費（居宅介護、短期入所の公費負担分）、各種医療費助成では町独自で追加負担をしているものもあり、引き続き微増が続くものと予想がされる。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23585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139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75492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56</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48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118835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537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9978</xdr:rowOff>
    </xdr:from>
    <xdr:to>
      <xdr:col>11</xdr:col>
      <xdr:colOff>9525</xdr:colOff>
      <xdr:row>55</xdr:row>
      <xdr:rowOff>107950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397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160762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130628</xdr:rowOff>
    </xdr:from>
    <xdr:to>
      <xdr:col>6</xdr:col>
      <xdr:colOff>171450</xdr:colOff>
      <xdr:row>55</xdr:row>
      <xdr:rowOff>60778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70955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その他の経費としては、下水道事業特別会計に対する繰出金で雨水事業費の減により前年度比</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百万円の減、数値としては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136525</xdr:rowOff>
    </xdr:from>
    <xdr:to>
      <xdr:col>82</xdr:col>
      <xdr:colOff>107950</xdr:colOff>
      <xdr:row>57</xdr:row>
      <xdr:rowOff>155575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737725"/>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32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12700</xdr:rowOff>
    </xdr:from>
    <xdr:to>
      <xdr:col>78</xdr:col>
      <xdr:colOff>69850</xdr:colOff>
      <xdr:row>57</xdr:row>
      <xdr:rowOff>155575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78535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83202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12700</xdr:rowOff>
    </xdr:from>
    <xdr:to>
      <xdr:col>73</xdr:col>
      <xdr:colOff>180975</xdr:colOff>
      <xdr:row>57</xdr:row>
      <xdr:rowOff>88900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785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155575</xdr:rowOff>
    </xdr:from>
    <xdr:to>
      <xdr:col>69</xdr:col>
      <xdr:colOff>92075</xdr:colOff>
      <xdr:row>57</xdr:row>
      <xdr:rowOff>88900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585325"/>
          <a:ext cx="8890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38752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1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8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57802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659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104775</xdr:rowOff>
    </xdr:from>
    <xdr:to>
      <xdr:col>78</xdr:col>
      <xdr:colOff>120650</xdr:colOff>
      <xdr:row>58</xdr:row>
      <xdr:rowOff>34925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19702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963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133350</xdr:rowOff>
    </xdr:from>
    <xdr:to>
      <xdr:col>74</xdr:col>
      <xdr:colOff>31750</xdr:colOff>
      <xdr:row>57</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73677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38100</xdr:rowOff>
    </xdr:from>
    <xdr:to>
      <xdr:col>69</xdr:col>
      <xdr:colOff>142875</xdr:colOff>
      <xdr:row>57</xdr:row>
      <xdr:rowOff>139700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124477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104775</xdr:rowOff>
    </xdr:from>
    <xdr:to>
      <xdr:col>65</xdr:col>
      <xdr:colOff>53975</xdr:colOff>
      <xdr:row>56</xdr:row>
      <xdr:rowOff>34925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45102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30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ついて当町は仙南地域広域行政事務組合に対する衛生費、消防費、教育費等の負担金、みやぎ県南中核病院への救急医療等負担金等、一部事務組合への負担金が多くを占めている。事務組合においてもこれから施設等の更新も控えており、組合と連携した財政運営に努めたい。</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12700</xdr:rowOff>
    </xdr:from>
    <xdr:to>
      <xdr:col>82</xdr:col>
      <xdr:colOff>107950</xdr:colOff>
      <xdr:row>38</xdr:row>
      <xdr:rowOff>21844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5278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21844</xdr:rowOff>
    </xdr:from>
    <xdr:to>
      <xdr:col>78</xdr:col>
      <xdr:colOff>69850</xdr:colOff>
      <xdr:row>38</xdr:row>
      <xdr:rowOff>30988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5369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38</xdr:row>
      <xdr:rowOff>30988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43178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39</xdr:row>
      <xdr:rowOff>1270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431788"/>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105427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142494</xdr:rowOff>
    </xdr:from>
    <xdr:to>
      <xdr:col>78</xdr:col>
      <xdr:colOff>120650</xdr:colOff>
      <xdr:row>38</xdr:row>
      <xdr:rowOff>72644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57421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57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151638</xdr:rowOff>
    </xdr:from>
    <xdr:to>
      <xdr:col>74</xdr:col>
      <xdr:colOff>31750</xdr:colOff>
      <xdr:row>38</xdr:row>
      <xdr:rowOff>81788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66565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121920</xdr:rowOff>
    </xdr:from>
    <xdr:to>
      <xdr:col>65</xdr:col>
      <xdr:colOff>53975</xdr:colOff>
      <xdr:row>39</xdr:row>
      <xdr:rowOff>52070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36847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当年度は平成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年度に借り入れをした金ケ瀬中学校屋内運動場の元金償還が始まったこと等により前年度比</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百万円の増となった。今後学校給食センター整備事業の元金償還の開始、桜保育所改築、大河原中学校体育館改築等の事業が控えており、事業に対する財源としての起債の借り入れ償還等を見据えた財政計画に留意したい。</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81280</xdr:rowOff>
    </xdr:from>
    <xdr:to>
      <xdr:col>24</xdr:col>
      <xdr:colOff>25400</xdr:colOff>
      <xdr:row>74</xdr:row>
      <xdr:rowOff>127000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2768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81280</xdr:rowOff>
    </xdr:from>
    <xdr:to>
      <xdr:col>19</xdr:col>
      <xdr:colOff>187325</xdr:colOff>
      <xdr:row>75</xdr:row>
      <xdr:rowOff>1270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2768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xdr:rowOff>
    </xdr:from>
    <xdr:to>
      <xdr:col>15</xdr:col>
      <xdr:colOff>98425</xdr:colOff>
      <xdr:row>75</xdr:row>
      <xdr:rowOff>77470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2860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88900</xdr:rowOff>
    </xdr:from>
    <xdr:to>
      <xdr:col>11</xdr:col>
      <xdr:colOff>9525</xdr:colOff>
      <xdr:row>75</xdr:row>
      <xdr:rowOff>77470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27762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76200</xdr:rowOff>
    </xdr:from>
    <xdr:to>
      <xdr:col>24</xdr:col>
      <xdr:colOff>76200</xdr:colOff>
      <xdr:row>75</xdr:row>
      <xdr:rowOff>6350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92727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30480</xdr:rowOff>
    </xdr:from>
    <xdr:to>
      <xdr:col>20</xdr:col>
      <xdr:colOff>38100</xdr:colOff>
      <xdr:row>74</xdr:row>
      <xdr:rowOff>132080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142257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48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121920</xdr:rowOff>
    </xdr:from>
    <xdr:to>
      <xdr:col>15</xdr:col>
      <xdr:colOff>149225</xdr:colOff>
      <xdr:row>75</xdr:row>
      <xdr:rowOff>52070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62247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26670</xdr:rowOff>
    </xdr:from>
    <xdr:to>
      <xdr:col>11</xdr:col>
      <xdr:colOff>60325</xdr:colOff>
      <xdr:row>75</xdr:row>
      <xdr:rowOff>128270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138447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38100</xdr:rowOff>
    </xdr:from>
    <xdr:to>
      <xdr:col>6</xdr:col>
      <xdr:colOff>171450</xdr:colOff>
      <xdr:row>74</xdr:row>
      <xdr:rowOff>139700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149877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等の管理に伴う修繕等の物件費、また医療費助成等で社会保障の一部を担っている扶助費、一部事務組合に対する負担金等の支出が年々増加してきている状況であり、生活に直接関わってくる部分もあることから引き続き現状の水準で推移していくことが見込まれ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92711</xdr:rowOff>
    </xdr:from>
    <xdr:to>
      <xdr:col>82</xdr:col>
      <xdr:colOff>107950</xdr:colOff>
      <xdr:row>79</xdr:row>
      <xdr:rowOff>106426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637261"/>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145287</xdr:rowOff>
    </xdr:from>
    <xdr:to>
      <xdr:col>78</xdr:col>
      <xdr:colOff>69850</xdr:colOff>
      <xdr:row>79</xdr:row>
      <xdr:rowOff>92711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3518387"/>
          <a:ext cx="8890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26415</xdr:rowOff>
    </xdr:from>
    <xdr:to>
      <xdr:col>73</xdr:col>
      <xdr:colOff>180975</xdr:colOff>
      <xdr:row>78</xdr:row>
      <xdr:rowOff>145287</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399515"/>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26415</xdr:rowOff>
    </xdr:from>
    <xdr:to>
      <xdr:col>69</xdr:col>
      <xdr:colOff>92075</xdr:colOff>
      <xdr:row>78</xdr:row>
      <xdr:rowOff>108713</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3399515"/>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55626</xdr:rowOff>
    </xdr:from>
    <xdr:to>
      <xdr:col>82</xdr:col>
      <xdr:colOff>158750</xdr:colOff>
      <xdr:row>79</xdr:row>
      <xdr:rowOff>157226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27703</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41911</xdr:rowOff>
    </xdr:from>
    <xdr:to>
      <xdr:col>78</xdr:col>
      <xdr:colOff>120650</xdr:colOff>
      <xdr:row>79</xdr:row>
      <xdr:rowOff>143511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128288</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94487</xdr:rowOff>
    </xdr:from>
    <xdr:to>
      <xdr:col>74</xdr:col>
      <xdr:colOff>31750</xdr:colOff>
      <xdr:row>79</xdr:row>
      <xdr:rowOff>24637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9414</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147065</xdr:rowOff>
    </xdr:from>
    <xdr:to>
      <xdr:col>69</xdr:col>
      <xdr:colOff>142875</xdr:colOff>
      <xdr:row>78</xdr:row>
      <xdr:rowOff>77215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61992</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57913</xdr:rowOff>
    </xdr:from>
    <xdr:to>
      <xdr:col>65</xdr:col>
      <xdr:colOff>53975</xdr:colOff>
      <xdr:row>78</xdr:row>
      <xdr:rowOff>159513</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144290</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62480</xdr:rowOff>
    </xdr:from>
    <xdr:to>
      <xdr:col>29</xdr:col>
      <xdr:colOff>127000</xdr:colOff>
      <xdr:row>17</xdr:row>
      <xdr:rowOff>100069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24755"/>
          <a:ext cx="647700" cy="37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74495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36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89618</xdr:rowOff>
    </xdr:from>
    <xdr:to>
      <xdr:col>26</xdr:col>
      <xdr:colOff>50800</xdr:colOff>
      <xdr:row>17</xdr:row>
      <xdr:rowOff>100069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051893"/>
          <a:ext cx="698500" cy="10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89618</xdr:rowOff>
    </xdr:from>
    <xdr:to>
      <xdr:col>22</xdr:col>
      <xdr:colOff>114300</xdr:colOff>
      <xdr:row>17</xdr:row>
      <xdr:rowOff>101897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51893"/>
          <a:ext cx="698500" cy="12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72963</xdr:rowOff>
    </xdr:from>
    <xdr:to>
      <xdr:col>18</xdr:col>
      <xdr:colOff>177800</xdr:colOff>
      <xdr:row>17</xdr:row>
      <xdr:rowOff>101897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35238"/>
          <a:ext cx="698500" cy="28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45512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66429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11680</xdr:rowOff>
    </xdr:from>
    <xdr:to>
      <xdr:col>29</xdr:col>
      <xdr:colOff>177800</xdr:colOff>
      <xdr:row>17</xdr:row>
      <xdr:rowOff>113280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73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28207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1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49269</xdr:rowOff>
    </xdr:from>
    <xdr:to>
      <xdr:col>26</xdr:col>
      <xdr:colOff>101600</xdr:colOff>
      <xdr:row>17</xdr:row>
      <xdr:rowOff>150869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11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161046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80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38818</xdr:rowOff>
    </xdr:from>
    <xdr:to>
      <xdr:col>22</xdr:col>
      <xdr:colOff>165100</xdr:colOff>
      <xdr:row>17</xdr:row>
      <xdr:rowOff>140418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01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150595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6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51097</xdr:rowOff>
    </xdr:from>
    <xdr:to>
      <xdr:col>19</xdr:col>
      <xdr:colOff>38100</xdr:colOff>
      <xdr:row>17</xdr:row>
      <xdr:rowOff>152697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13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162874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22163</xdr:rowOff>
    </xdr:from>
    <xdr:to>
      <xdr:col>15</xdr:col>
      <xdr:colOff>101600</xdr:colOff>
      <xdr:row>17</xdr:row>
      <xdr:rowOff>123763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84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133940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186958</xdr:rowOff>
    </xdr:from>
    <xdr:to>
      <xdr:col>29</xdr:col>
      <xdr:colOff>127000</xdr:colOff>
      <xdr:row>37</xdr:row>
      <xdr:rowOff>217819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311658"/>
          <a:ext cx="647700" cy="30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217819</xdr:rowOff>
    </xdr:from>
    <xdr:to>
      <xdr:col>26</xdr:col>
      <xdr:colOff>50800</xdr:colOff>
      <xdr:row>37</xdr:row>
      <xdr:rowOff>260731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342519"/>
          <a:ext cx="698500" cy="42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184607</xdr:rowOff>
    </xdr:from>
    <xdr:to>
      <xdr:col>22</xdr:col>
      <xdr:colOff>114300</xdr:colOff>
      <xdr:row>37</xdr:row>
      <xdr:rowOff>260731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309307"/>
          <a:ext cx="698500" cy="76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184607</xdr:rowOff>
    </xdr:from>
    <xdr:to>
      <xdr:col>18</xdr:col>
      <xdr:colOff>177800</xdr:colOff>
      <xdr:row>37</xdr:row>
      <xdr:rowOff>216383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309307"/>
          <a:ext cx="698500" cy="31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136158</xdr:rowOff>
    </xdr:from>
    <xdr:to>
      <xdr:col>29</xdr:col>
      <xdr:colOff>177800</xdr:colOff>
      <xdr:row>37</xdr:row>
      <xdr:rowOff>237758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260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108235</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232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167019</xdr:rowOff>
    </xdr:from>
    <xdr:to>
      <xdr:col>26</xdr:col>
      <xdr:colOff>101600</xdr:colOff>
      <xdr:row>37</xdr:row>
      <xdr:rowOff>268619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291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253396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378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209931</xdr:rowOff>
    </xdr:from>
    <xdr:to>
      <xdr:col>22</xdr:col>
      <xdr:colOff>165100</xdr:colOff>
      <xdr:row>37</xdr:row>
      <xdr:rowOff>311531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334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296308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421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133807</xdr:rowOff>
    </xdr:from>
    <xdr:to>
      <xdr:col>19</xdr:col>
      <xdr:colOff>38100</xdr:colOff>
      <xdr:row>37</xdr:row>
      <xdr:rowOff>235407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258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220184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34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165583</xdr:rowOff>
    </xdr:from>
    <xdr:to>
      <xdr:col>15</xdr:col>
      <xdr:colOff>101600</xdr:colOff>
      <xdr:row>37</xdr:row>
      <xdr:rowOff>267183</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290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251960</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376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23,710
23,570
24.99
9,715,763
9,135,192
418,086
5,046,962
7,444,340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156292</xdr:rowOff>
    </xdr:from>
    <xdr:to>
      <xdr:col>24</xdr:col>
      <xdr:colOff>63500</xdr:colOff>
      <xdr:row>37</xdr:row>
      <xdr:rowOff>21209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28492"/>
          <a:ext cx="838200" cy="3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165530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37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164351</xdr:rowOff>
    </xdr:from>
    <xdr:to>
      <xdr:col>19</xdr:col>
      <xdr:colOff>177800</xdr:colOff>
      <xdr:row>37</xdr:row>
      <xdr:rowOff>21209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36551"/>
          <a:ext cx="8890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133528</xdr:rowOff>
    </xdr:from>
    <xdr:to>
      <xdr:col>15</xdr:col>
      <xdr:colOff>50800</xdr:colOff>
      <xdr:row>36</xdr:row>
      <xdr:rowOff>164351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05728"/>
          <a:ext cx="889000" cy="3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124572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123546</xdr:rowOff>
    </xdr:from>
    <xdr:to>
      <xdr:col>10</xdr:col>
      <xdr:colOff>114300</xdr:colOff>
      <xdr:row>36</xdr:row>
      <xdr:rowOff>133528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95746"/>
          <a:ext cx="889000" cy="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127430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136917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105492</xdr:rowOff>
    </xdr:from>
    <xdr:to>
      <xdr:col>24</xdr:col>
      <xdr:colOff>114300</xdr:colOff>
      <xdr:row>37</xdr:row>
      <xdr:rowOff>35642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7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128369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2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141859</xdr:rowOff>
    </xdr:from>
    <xdr:to>
      <xdr:col>20</xdr:col>
      <xdr:colOff>38100</xdr:colOff>
      <xdr:row>37</xdr:row>
      <xdr:rowOff>72009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1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88536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8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113551</xdr:rowOff>
    </xdr:from>
    <xdr:to>
      <xdr:col>15</xdr:col>
      <xdr:colOff>101600</xdr:colOff>
      <xdr:row>37</xdr:row>
      <xdr:rowOff>43701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8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60228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6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82728</xdr:rowOff>
    </xdr:from>
    <xdr:to>
      <xdr:col>10</xdr:col>
      <xdr:colOff>165100</xdr:colOff>
      <xdr:row>37</xdr:row>
      <xdr:rowOff>12878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5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29405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3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72746</xdr:rowOff>
    </xdr:from>
    <xdr:to>
      <xdr:col>6</xdr:col>
      <xdr:colOff>38100</xdr:colOff>
      <xdr:row>37</xdr:row>
      <xdr:rowOff>2896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4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19423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2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36805</xdr:rowOff>
    </xdr:from>
    <xdr:to>
      <xdr:col>24</xdr:col>
      <xdr:colOff>63500</xdr:colOff>
      <xdr:row>57</xdr:row>
      <xdr:rowOff>93091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09455"/>
          <a:ext cx="838200" cy="5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93091</xdr:rowOff>
    </xdr:from>
    <xdr:to>
      <xdr:col>19</xdr:col>
      <xdr:colOff>177800</xdr:colOff>
      <xdr:row>57</xdr:row>
      <xdr:rowOff>143802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65741"/>
          <a:ext cx="889000" cy="5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143802</xdr:rowOff>
    </xdr:from>
    <xdr:to>
      <xdr:col>15</xdr:col>
      <xdr:colOff>50800</xdr:colOff>
      <xdr:row>57</xdr:row>
      <xdr:rowOff>160338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16452"/>
          <a:ext cx="889000" cy="1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160338</xdr:rowOff>
    </xdr:from>
    <xdr:to>
      <xdr:col>10</xdr:col>
      <xdr:colOff>114300</xdr:colOff>
      <xdr:row>58</xdr:row>
      <xdr:rowOff>5817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32988"/>
          <a:ext cx="889000" cy="1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153573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157455</xdr:rowOff>
    </xdr:from>
    <xdr:to>
      <xdr:col>24</xdr:col>
      <xdr:colOff>114300</xdr:colOff>
      <xdr:row>57</xdr:row>
      <xdr:rowOff>87605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5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135882</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3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42291</xdr:rowOff>
    </xdr:from>
    <xdr:to>
      <xdr:col>20</xdr:col>
      <xdr:colOff>38100</xdr:colOff>
      <xdr:row>57</xdr:row>
      <xdr:rowOff>143891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1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135018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0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93002</xdr:rowOff>
    </xdr:from>
    <xdr:to>
      <xdr:col>15</xdr:col>
      <xdr:colOff>101600</xdr:colOff>
      <xdr:row>58</xdr:row>
      <xdr:rowOff>23152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6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14279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5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109538</xdr:rowOff>
    </xdr:from>
    <xdr:to>
      <xdr:col>10</xdr:col>
      <xdr:colOff>165100</xdr:colOff>
      <xdr:row>58</xdr:row>
      <xdr:rowOff>39688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8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30815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7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126467</xdr:rowOff>
    </xdr:from>
    <xdr:to>
      <xdr:col>6</xdr:col>
      <xdr:colOff>38100</xdr:colOff>
      <xdr:row>58</xdr:row>
      <xdr:rowOff>56617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9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47744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99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86094</xdr:rowOff>
    </xdr:from>
    <xdr:to>
      <xdr:col>24</xdr:col>
      <xdr:colOff>63500</xdr:colOff>
      <xdr:row>77</xdr:row>
      <xdr:rowOff>108553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287744"/>
          <a:ext cx="838200" cy="2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59119</xdr:rowOff>
    </xdr:from>
    <xdr:to>
      <xdr:col>19</xdr:col>
      <xdr:colOff>177800</xdr:colOff>
      <xdr:row>77</xdr:row>
      <xdr:rowOff>86094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260769"/>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59119</xdr:rowOff>
    </xdr:from>
    <xdr:to>
      <xdr:col>15</xdr:col>
      <xdr:colOff>50800</xdr:colOff>
      <xdr:row>77</xdr:row>
      <xdr:rowOff>110040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60769"/>
          <a:ext cx="889000" cy="5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107638</xdr:rowOff>
    </xdr:from>
    <xdr:to>
      <xdr:col>10</xdr:col>
      <xdr:colOff>114300</xdr:colOff>
      <xdr:row>77</xdr:row>
      <xdr:rowOff>110040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09288"/>
          <a:ext cx="889000" cy="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57753</xdr:rowOff>
    </xdr:from>
    <xdr:to>
      <xdr:col>24</xdr:col>
      <xdr:colOff>114300</xdr:colOff>
      <xdr:row>77</xdr:row>
      <xdr:rowOff>159353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5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144130</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7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35294</xdr:rowOff>
    </xdr:from>
    <xdr:to>
      <xdr:col>20</xdr:col>
      <xdr:colOff>38100</xdr:colOff>
      <xdr:row>77</xdr:row>
      <xdr:rowOff>136894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128021</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32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8319</xdr:rowOff>
    </xdr:from>
    <xdr:to>
      <xdr:col>15</xdr:col>
      <xdr:colOff>101600</xdr:colOff>
      <xdr:row>77</xdr:row>
      <xdr:rowOff>109919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0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101046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30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59240</xdr:rowOff>
    </xdr:from>
    <xdr:to>
      <xdr:col>10</xdr:col>
      <xdr:colOff>165100</xdr:colOff>
      <xdr:row>77</xdr:row>
      <xdr:rowOff>160840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151967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35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56838</xdr:rowOff>
    </xdr:from>
    <xdr:to>
      <xdr:col>6</xdr:col>
      <xdr:colOff>38100</xdr:colOff>
      <xdr:row>77</xdr:row>
      <xdr:rowOff>158438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5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149565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35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32274</xdr:rowOff>
    </xdr:from>
    <xdr:to>
      <xdr:col>24</xdr:col>
      <xdr:colOff>63500</xdr:colOff>
      <xdr:row>97</xdr:row>
      <xdr:rowOff>81897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662924"/>
          <a:ext cx="838200" cy="4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81897</xdr:rowOff>
    </xdr:from>
    <xdr:to>
      <xdr:col>19</xdr:col>
      <xdr:colOff>177800</xdr:colOff>
      <xdr:row>97</xdr:row>
      <xdr:rowOff>93833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712547"/>
          <a:ext cx="889000" cy="1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93833</xdr:rowOff>
    </xdr:from>
    <xdr:to>
      <xdr:col>15</xdr:col>
      <xdr:colOff>50800</xdr:colOff>
      <xdr:row>97</xdr:row>
      <xdr:rowOff>122146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724483"/>
          <a:ext cx="889000" cy="2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122146</xdr:rowOff>
    </xdr:from>
    <xdr:to>
      <xdr:col>10</xdr:col>
      <xdr:colOff>114300</xdr:colOff>
      <xdr:row>98</xdr:row>
      <xdr:rowOff>20306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52796"/>
          <a:ext cx="889000" cy="6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152924</xdr:rowOff>
    </xdr:from>
    <xdr:to>
      <xdr:col>24</xdr:col>
      <xdr:colOff>114300</xdr:colOff>
      <xdr:row>97</xdr:row>
      <xdr:rowOff>83074</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61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131351</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9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31097</xdr:rowOff>
    </xdr:from>
    <xdr:to>
      <xdr:col>20</xdr:col>
      <xdr:colOff>38100</xdr:colOff>
      <xdr:row>97</xdr:row>
      <xdr:rowOff>132697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66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123824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75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43033</xdr:rowOff>
    </xdr:from>
    <xdr:to>
      <xdr:col>15</xdr:col>
      <xdr:colOff>101600</xdr:colOff>
      <xdr:row>97</xdr:row>
      <xdr:rowOff>144633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67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135760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76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71346</xdr:rowOff>
    </xdr:from>
    <xdr:to>
      <xdr:col>10</xdr:col>
      <xdr:colOff>165100</xdr:colOff>
      <xdr:row>98</xdr:row>
      <xdr:rowOff>1496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0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164073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79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140956</xdr:rowOff>
    </xdr:from>
    <xdr:to>
      <xdr:col>6</xdr:col>
      <xdr:colOff>38100</xdr:colOff>
      <xdr:row>98</xdr:row>
      <xdr:rowOff>71106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7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62233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86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120410</xdr:rowOff>
    </xdr:from>
    <xdr:to>
      <xdr:col>55</xdr:col>
      <xdr:colOff>0</xdr:colOff>
      <xdr:row>36</xdr:row>
      <xdr:rowOff>121608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292610"/>
          <a:ext cx="838200" cy="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64360</xdr:rowOff>
    </xdr:from>
    <xdr:to>
      <xdr:col>50</xdr:col>
      <xdr:colOff>114300</xdr:colOff>
      <xdr:row>36</xdr:row>
      <xdr:rowOff>120410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236560"/>
          <a:ext cx="889000" cy="5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165440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3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64360</xdr:rowOff>
    </xdr:from>
    <xdr:to>
      <xdr:col>45</xdr:col>
      <xdr:colOff>177800</xdr:colOff>
      <xdr:row>36</xdr:row>
      <xdr:rowOff>91640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236560"/>
          <a:ext cx="889000" cy="2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13791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109481</xdr:rowOff>
    </xdr:from>
    <xdr:to>
      <xdr:col>41</xdr:col>
      <xdr:colOff>50800</xdr:colOff>
      <xdr:row>36</xdr:row>
      <xdr:rowOff>91640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5938781"/>
          <a:ext cx="889000" cy="32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158974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27333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70808</xdr:rowOff>
    </xdr:from>
    <xdr:to>
      <xdr:col>55</xdr:col>
      <xdr:colOff>50800</xdr:colOff>
      <xdr:row>37</xdr:row>
      <xdr:rowOff>958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49235</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2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69610</xdr:rowOff>
    </xdr:from>
    <xdr:to>
      <xdr:col>50</xdr:col>
      <xdr:colOff>165100</xdr:colOff>
      <xdr:row>36</xdr:row>
      <xdr:rowOff>171210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4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16287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01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13560</xdr:rowOff>
    </xdr:from>
    <xdr:to>
      <xdr:col>46</xdr:col>
      <xdr:colOff>38100</xdr:colOff>
      <xdr:row>36</xdr:row>
      <xdr:rowOff>115160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18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131687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5960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40840</xdr:rowOff>
    </xdr:from>
    <xdr:to>
      <xdr:col>41</xdr:col>
      <xdr:colOff>101600</xdr:colOff>
      <xdr:row>36</xdr:row>
      <xdr:rowOff>142440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1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158967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98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58681</xdr:rowOff>
    </xdr:from>
    <xdr:to>
      <xdr:col>36</xdr:col>
      <xdr:colOff>165100</xdr:colOff>
      <xdr:row>34</xdr:row>
      <xdr:rowOff>160281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588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5358</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66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148657</xdr:rowOff>
    </xdr:from>
    <xdr:to>
      <xdr:col>55</xdr:col>
      <xdr:colOff>0</xdr:colOff>
      <xdr:row>58</xdr:row>
      <xdr:rowOff>3832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921307"/>
          <a:ext cx="838200" cy="2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121587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89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3832</xdr:rowOff>
    </xdr:from>
    <xdr:to>
      <xdr:col>50</xdr:col>
      <xdr:colOff>114300</xdr:colOff>
      <xdr:row>58</xdr:row>
      <xdr:rowOff>56810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947932"/>
          <a:ext cx="889000" cy="5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73300</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1001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56810</xdr:rowOff>
    </xdr:from>
    <xdr:to>
      <xdr:col>45</xdr:col>
      <xdr:colOff>177800</xdr:colOff>
      <xdr:row>58</xdr:row>
      <xdr:rowOff>101967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10000910"/>
          <a:ext cx="889000" cy="4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19136</xdr:rowOff>
    </xdr:from>
    <xdr:to>
      <xdr:col>41</xdr:col>
      <xdr:colOff>50800</xdr:colOff>
      <xdr:row>58</xdr:row>
      <xdr:rowOff>101967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963236"/>
          <a:ext cx="889000" cy="8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67512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1001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97857</xdr:rowOff>
    </xdr:from>
    <xdr:to>
      <xdr:col>55</xdr:col>
      <xdr:colOff>50800</xdr:colOff>
      <xdr:row>58</xdr:row>
      <xdr:rowOff>28007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70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120734</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72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124482</xdr:rowOff>
    </xdr:from>
    <xdr:to>
      <xdr:col>50</xdr:col>
      <xdr:colOff>165100</xdr:colOff>
      <xdr:row>58</xdr:row>
      <xdr:rowOff>54632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9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71159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67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6010</xdr:rowOff>
    </xdr:from>
    <xdr:to>
      <xdr:col>46</xdr:col>
      <xdr:colOff>38100</xdr:colOff>
      <xdr:row>58</xdr:row>
      <xdr:rowOff>107610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5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98737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4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51167</xdr:rowOff>
    </xdr:from>
    <xdr:to>
      <xdr:col>41</xdr:col>
      <xdr:colOff>101600</xdr:colOff>
      <xdr:row>58</xdr:row>
      <xdr:rowOff>152767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9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143894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8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139786</xdr:rowOff>
    </xdr:from>
    <xdr:to>
      <xdr:col>36</xdr:col>
      <xdr:colOff>165100</xdr:colOff>
      <xdr:row>58</xdr:row>
      <xdr:rowOff>69936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1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86463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68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138936</xdr:rowOff>
    </xdr:from>
    <xdr:to>
      <xdr:col>55</xdr:col>
      <xdr:colOff>0</xdr:colOff>
      <xdr:row>78</xdr:row>
      <xdr:rowOff>139643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512036"/>
          <a:ext cx="838200" cy="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134744</xdr:rowOff>
    </xdr:from>
    <xdr:to>
      <xdr:col>50</xdr:col>
      <xdr:colOff>114300</xdr:colOff>
      <xdr:row>78</xdr:row>
      <xdr:rowOff>139643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50784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134744</xdr:rowOff>
    </xdr:from>
    <xdr:to>
      <xdr:col>45</xdr:col>
      <xdr:colOff>177800</xdr:colOff>
      <xdr:row>78</xdr:row>
      <xdr:rowOff>135972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507844"/>
          <a:ext cx="889000" cy="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128530</xdr:rowOff>
    </xdr:from>
    <xdr:to>
      <xdr:col>41</xdr:col>
      <xdr:colOff>50800</xdr:colOff>
      <xdr:row>78</xdr:row>
      <xdr:rowOff>135972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501630"/>
          <a:ext cx="889000" cy="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88136</xdr:rowOff>
    </xdr:from>
    <xdr:to>
      <xdr:col>55</xdr:col>
      <xdr:colOff>50800</xdr:colOff>
      <xdr:row>79</xdr:row>
      <xdr:rowOff>18286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6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37638</xdr:rowOff>
    </xdr:from>
    <xdr:ext cx="378565"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10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88843</xdr:rowOff>
    </xdr:from>
    <xdr:to>
      <xdr:col>50</xdr:col>
      <xdr:colOff>165100</xdr:colOff>
      <xdr:row>79</xdr:row>
      <xdr:rowOff>18993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6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10120</xdr:rowOff>
    </xdr:from>
    <xdr:ext cx="313932"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82333" y="13554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83944</xdr:rowOff>
    </xdr:from>
    <xdr:to>
      <xdr:col>46</xdr:col>
      <xdr:colOff>38100</xdr:colOff>
      <xdr:row>79</xdr:row>
      <xdr:rowOff>14094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5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5221</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428" y="13549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85172</xdr:rowOff>
    </xdr:from>
    <xdr:to>
      <xdr:col>41</xdr:col>
      <xdr:colOff>101600</xdr:colOff>
      <xdr:row>79</xdr:row>
      <xdr:rowOff>15322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5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6449</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55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77730</xdr:rowOff>
    </xdr:from>
    <xdr:to>
      <xdr:col>36</xdr:col>
      <xdr:colOff>165100</xdr:colOff>
      <xdr:row>79</xdr:row>
      <xdr:rowOff>7880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170457</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37428" y="1354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21712</xdr:rowOff>
    </xdr:from>
    <xdr:to>
      <xdr:col>55</xdr:col>
      <xdr:colOff>0</xdr:colOff>
      <xdr:row>96</xdr:row>
      <xdr:rowOff>161798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480912"/>
          <a:ext cx="838200" cy="14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91529</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722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161798</xdr:rowOff>
    </xdr:from>
    <xdr:to>
      <xdr:col>50</xdr:col>
      <xdr:colOff>114300</xdr:colOff>
      <xdr:row>97</xdr:row>
      <xdr:rowOff>131325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620998"/>
          <a:ext cx="889000" cy="14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78833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8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131325</xdr:rowOff>
    </xdr:from>
    <xdr:to>
      <xdr:col>45</xdr:col>
      <xdr:colOff>177800</xdr:colOff>
      <xdr:row>98</xdr:row>
      <xdr:rowOff>107231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761975"/>
          <a:ext cx="889000" cy="14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52880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85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26908</xdr:rowOff>
    </xdr:from>
    <xdr:to>
      <xdr:col>41</xdr:col>
      <xdr:colOff>50800</xdr:colOff>
      <xdr:row>98</xdr:row>
      <xdr:rowOff>107231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657558"/>
          <a:ext cx="889000" cy="25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121521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92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142362</xdr:rowOff>
    </xdr:from>
    <xdr:to>
      <xdr:col>55</xdr:col>
      <xdr:colOff>50800</xdr:colOff>
      <xdr:row>96</xdr:row>
      <xdr:rowOff>72512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4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165239</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28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110998</xdr:rowOff>
    </xdr:from>
    <xdr:to>
      <xdr:col>50</xdr:col>
      <xdr:colOff>165100</xdr:colOff>
      <xdr:row>97</xdr:row>
      <xdr:rowOff>41148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57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57675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34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80525</xdr:rowOff>
    </xdr:from>
    <xdr:to>
      <xdr:col>46</xdr:col>
      <xdr:colOff>38100</xdr:colOff>
      <xdr:row>98</xdr:row>
      <xdr:rowOff>10675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71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27202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48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56431</xdr:rowOff>
    </xdr:from>
    <xdr:to>
      <xdr:col>41</xdr:col>
      <xdr:colOff>101600</xdr:colOff>
      <xdr:row>98</xdr:row>
      <xdr:rowOff>158031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5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149158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95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147558</xdr:rowOff>
    </xdr:from>
    <xdr:to>
      <xdr:col>36</xdr:col>
      <xdr:colOff>165100</xdr:colOff>
      <xdr:row>97</xdr:row>
      <xdr:rowOff>77708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60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94235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38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18207</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704757"/>
          <a:ext cx="838200" cy="2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135812</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650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41044</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27594"/>
          <a:ext cx="8890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138857</xdr:rowOff>
    </xdr:from>
    <xdr:to>
      <xdr:col>85</xdr:col>
      <xdr:colOff>177800</xdr:colOff>
      <xdr:row>39</xdr:row>
      <xdr:rowOff>69007</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5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98234</xdr:rowOff>
    </xdr:from>
    <xdr:ext cx="469744"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44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161694</xdr:rowOff>
    </xdr:from>
    <xdr:to>
      <xdr:col>67</xdr:col>
      <xdr:colOff>101600</xdr:colOff>
      <xdr:row>39</xdr:row>
      <xdr:rowOff>91844</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7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82971</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769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135826</xdr:rowOff>
    </xdr:from>
    <xdr:to>
      <xdr:col>85</xdr:col>
      <xdr:colOff>127000</xdr:colOff>
      <xdr:row>77</xdr:row>
      <xdr:rowOff>151434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337476"/>
          <a:ext cx="838200" cy="1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125819</xdr:rowOff>
    </xdr:from>
    <xdr:to>
      <xdr:col>81</xdr:col>
      <xdr:colOff>50800</xdr:colOff>
      <xdr:row>77</xdr:row>
      <xdr:rowOff>151434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3327469"/>
          <a:ext cx="889000" cy="2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97828</xdr:rowOff>
    </xdr:from>
    <xdr:to>
      <xdr:col>76</xdr:col>
      <xdr:colOff>114300</xdr:colOff>
      <xdr:row>77</xdr:row>
      <xdr:rowOff>125819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299478"/>
          <a:ext cx="8890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61888</xdr:rowOff>
    </xdr:from>
    <xdr:to>
      <xdr:col>71</xdr:col>
      <xdr:colOff>177800</xdr:colOff>
      <xdr:row>77</xdr:row>
      <xdr:rowOff>97828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263538"/>
          <a:ext cx="889000" cy="3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85026</xdr:rowOff>
    </xdr:from>
    <xdr:to>
      <xdr:col>85</xdr:col>
      <xdr:colOff>177800</xdr:colOff>
      <xdr:row>78</xdr:row>
      <xdr:rowOff>15176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2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171403</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20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100634</xdr:rowOff>
    </xdr:from>
    <xdr:to>
      <xdr:col>81</xdr:col>
      <xdr:colOff>101600</xdr:colOff>
      <xdr:row>78</xdr:row>
      <xdr:rowOff>30784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30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21911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39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75019</xdr:rowOff>
    </xdr:from>
    <xdr:to>
      <xdr:col>76</xdr:col>
      <xdr:colOff>165100</xdr:colOff>
      <xdr:row>78</xdr:row>
      <xdr:rowOff>5169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27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167746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36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47028</xdr:rowOff>
    </xdr:from>
    <xdr:to>
      <xdr:col>72</xdr:col>
      <xdr:colOff>38100</xdr:colOff>
      <xdr:row>77</xdr:row>
      <xdr:rowOff>148628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2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139755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34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11088</xdr:rowOff>
    </xdr:from>
    <xdr:to>
      <xdr:col>67</xdr:col>
      <xdr:colOff>101600</xdr:colOff>
      <xdr:row>77</xdr:row>
      <xdr:rowOff>112688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21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103815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30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131254</xdr:rowOff>
    </xdr:from>
    <xdr:to>
      <xdr:col>85</xdr:col>
      <xdr:colOff>127000</xdr:colOff>
      <xdr:row>99</xdr:row>
      <xdr:rowOff>20943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5481300" y="16933354"/>
          <a:ext cx="838200" cy="6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24905</xdr:rowOff>
    </xdr:from>
    <xdr:to>
      <xdr:col>81</xdr:col>
      <xdr:colOff>50800</xdr:colOff>
      <xdr:row>99</xdr:row>
      <xdr:rowOff>20943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827005"/>
          <a:ext cx="889000" cy="16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24905</xdr:rowOff>
    </xdr:from>
    <xdr:to>
      <xdr:col>76</xdr:col>
      <xdr:colOff>114300</xdr:colOff>
      <xdr:row>99</xdr:row>
      <xdr:rowOff>41517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827005"/>
          <a:ext cx="889000" cy="18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168084</xdr:rowOff>
    </xdr:from>
    <xdr:to>
      <xdr:col>71</xdr:col>
      <xdr:colOff>177800</xdr:colOff>
      <xdr:row>99</xdr:row>
      <xdr:rowOff>41517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970184"/>
          <a:ext cx="889000" cy="4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80454</xdr:rowOff>
    </xdr:from>
    <xdr:to>
      <xdr:col>85</xdr:col>
      <xdr:colOff>177800</xdr:colOff>
      <xdr:row>99</xdr:row>
      <xdr:rowOff>10604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8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166831</xdr:rowOff>
    </xdr:from>
    <xdr:ext cx="469744"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79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141593</xdr:rowOff>
    </xdr:from>
    <xdr:to>
      <xdr:col>81</xdr:col>
      <xdr:colOff>101600</xdr:colOff>
      <xdr:row>99</xdr:row>
      <xdr:rowOff>71743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94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62870</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46428" y="1703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145555</xdr:rowOff>
    </xdr:from>
    <xdr:to>
      <xdr:col>76</xdr:col>
      <xdr:colOff>165100</xdr:colOff>
      <xdr:row>98</xdr:row>
      <xdr:rowOff>75705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7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66832</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86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162167</xdr:rowOff>
    </xdr:from>
    <xdr:to>
      <xdr:col>72</xdr:col>
      <xdr:colOff>38100</xdr:colOff>
      <xdr:row>99</xdr:row>
      <xdr:rowOff>92317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96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83444</xdr:rowOff>
    </xdr:from>
    <xdr:ext cx="378565"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4017" y="17056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117284</xdr:rowOff>
    </xdr:from>
    <xdr:to>
      <xdr:col>67</xdr:col>
      <xdr:colOff>101600</xdr:colOff>
      <xdr:row>99</xdr:row>
      <xdr:rowOff>47434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91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38561</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701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128098</xdr:rowOff>
    </xdr:from>
    <xdr:to>
      <xdr:col>116</xdr:col>
      <xdr:colOff>63500</xdr:colOff>
      <xdr:row>33</xdr:row>
      <xdr:rowOff>139357</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5785948"/>
          <a:ext cx="838200" cy="1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37895</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8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118612</xdr:rowOff>
    </xdr:from>
    <xdr:to>
      <xdr:col>111</xdr:col>
      <xdr:colOff>177800</xdr:colOff>
      <xdr:row>33</xdr:row>
      <xdr:rowOff>128098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5776462"/>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2005</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51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46260</xdr:rowOff>
    </xdr:from>
    <xdr:to>
      <xdr:col>107</xdr:col>
      <xdr:colOff>50800</xdr:colOff>
      <xdr:row>33</xdr:row>
      <xdr:rowOff>118612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5704110"/>
          <a:ext cx="889000" cy="7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5776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52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46260</xdr:rowOff>
    </xdr:from>
    <xdr:to>
      <xdr:col>102</xdr:col>
      <xdr:colOff>114300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8656300" y="5704110"/>
          <a:ext cx="889000" cy="83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17549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532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88557</xdr:rowOff>
    </xdr:from>
    <xdr:to>
      <xdr:col>116</xdr:col>
      <xdr:colOff>114300</xdr:colOff>
      <xdr:row>34</xdr:row>
      <xdr:rowOff>18707</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574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111434</xdr:rowOff>
    </xdr:from>
    <xdr:ext cx="534377"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55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77298</xdr:rowOff>
    </xdr:from>
    <xdr:to>
      <xdr:col>112</xdr:col>
      <xdr:colOff>38100</xdr:colOff>
      <xdr:row>34</xdr:row>
      <xdr:rowOff>7448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573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23975</xdr:rowOff>
    </xdr:from>
    <xdr:ext cx="534377"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56111" y="551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67812</xdr:rowOff>
    </xdr:from>
    <xdr:to>
      <xdr:col>107</xdr:col>
      <xdr:colOff>101600</xdr:colOff>
      <xdr:row>33</xdr:row>
      <xdr:rowOff>169412</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572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14489</xdr:rowOff>
    </xdr:from>
    <xdr:ext cx="534377"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67111" y="550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166910</xdr:rowOff>
    </xdr:from>
    <xdr:to>
      <xdr:col>102</xdr:col>
      <xdr:colOff>165100</xdr:colOff>
      <xdr:row>33</xdr:row>
      <xdr:rowOff>97060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565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113587</xdr:rowOff>
    </xdr:from>
    <xdr:ext cx="534377"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278111" y="542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63164</xdr:rowOff>
    </xdr:from>
    <xdr:to>
      <xdr:col>116</xdr:col>
      <xdr:colOff>63500</xdr:colOff>
      <xdr:row>58</xdr:row>
      <xdr:rowOff>66228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1323300" y="10007264"/>
          <a:ext cx="8382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5834</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94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66228</xdr:rowOff>
    </xdr:from>
    <xdr:to>
      <xdr:col>111</xdr:col>
      <xdr:colOff>177800</xdr:colOff>
      <xdr:row>58</xdr:row>
      <xdr:rowOff>66319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0434300" y="10010328"/>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118533</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1006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66319</xdr:rowOff>
    </xdr:from>
    <xdr:to>
      <xdr:col>107</xdr:col>
      <xdr:colOff>50800</xdr:colOff>
      <xdr:row>58</xdr:row>
      <xdr:rowOff>70023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9545300" y="10010419"/>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119128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70023</xdr:rowOff>
    </xdr:from>
    <xdr:to>
      <xdr:col>102</xdr:col>
      <xdr:colOff>114300</xdr:colOff>
      <xdr:row>58</xdr:row>
      <xdr:rowOff>70252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8656300" y="1001412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126671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12364</xdr:rowOff>
    </xdr:from>
    <xdr:to>
      <xdr:col>116</xdr:col>
      <xdr:colOff>114300</xdr:colOff>
      <xdr:row>58</xdr:row>
      <xdr:rowOff>113964</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995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143191</xdr:rowOff>
    </xdr:from>
    <xdr:ext cx="469744"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74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15428</xdr:rowOff>
    </xdr:from>
    <xdr:to>
      <xdr:col>112</xdr:col>
      <xdr:colOff>38100</xdr:colOff>
      <xdr:row>58</xdr:row>
      <xdr:rowOff>117028</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995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133555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3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15519</xdr:rowOff>
    </xdr:from>
    <xdr:to>
      <xdr:col>107</xdr:col>
      <xdr:colOff>101600</xdr:colOff>
      <xdr:row>58</xdr:row>
      <xdr:rowOff>117119</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995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133646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3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19223</xdr:rowOff>
    </xdr:from>
    <xdr:to>
      <xdr:col>102</xdr:col>
      <xdr:colOff>165100</xdr:colOff>
      <xdr:row>58</xdr:row>
      <xdr:rowOff>120823</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996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111950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5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19452</xdr:rowOff>
    </xdr:from>
    <xdr:to>
      <xdr:col>98</xdr:col>
      <xdr:colOff>38100</xdr:colOff>
      <xdr:row>58</xdr:row>
      <xdr:rowOff>121052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996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137579</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3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73292</xdr:rowOff>
    </xdr:from>
    <xdr:to>
      <xdr:col>116</xdr:col>
      <xdr:colOff>63500</xdr:colOff>
      <xdr:row>76</xdr:row>
      <xdr:rowOff>124819</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1323300" y="13103492"/>
          <a:ext cx="838200" cy="5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21114</xdr:rowOff>
    </xdr:from>
    <xdr:ext cx="534377"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287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73292</xdr:rowOff>
    </xdr:from>
    <xdr:to>
      <xdr:col>111</xdr:col>
      <xdr:colOff>177800</xdr:colOff>
      <xdr:row>76</xdr:row>
      <xdr:rowOff>152707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0434300" y="13103492"/>
          <a:ext cx="889000" cy="7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85114</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56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66159</xdr:rowOff>
    </xdr:from>
    <xdr:to>
      <xdr:col>107</xdr:col>
      <xdr:colOff>50800</xdr:colOff>
      <xdr:row>76</xdr:row>
      <xdr:rowOff>152707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9545300" y="13096359"/>
          <a:ext cx="889000" cy="8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45293</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67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66159</xdr:rowOff>
    </xdr:from>
    <xdr:to>
      <xdr:col>102</xdr:col>
      <xdr:colOff>114300</xdr:colOff>
      <xdr:row>77</xdr:row>
      <xdr:rowOff>23045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8656300" y="13096359"/>
          <a:ext cx="889000" cy="12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45841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41841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74019</xdr:rowOff>
    </xdr:from>
    <xdr:to>
      <xdr:col>116</xdr:col>
      <xdr:colOff>114300</xdr:colOff>
      <xdr:row>77</xdr:row>
      <xdr:rowOff>4169</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310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52446</xdr:rowOff>
    </xdr:from>
    <xdr:ext cx="534377"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308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22492</xdr:rowOff>
    </xdr:from>
    <xdr:to>
      <xdr:col>112</xdr:col>
      <xdr:colOff>38100</xdr:colOff>
      <xdr:row>76</xdr:row>
      <xdr:rowOff>124092</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305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115219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14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101907</xdr:rowOff>
    </xdr:from>
    <xdr:to>
      <xdr:col>107</xdr:col>
      <xdr:colOff>101600</xdr:colOff>
      <xdr:row>77</xdr:row>
      <xdr:rowOff>32057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313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23184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22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15359</xdr:rowOff>
    </xdr:from>
    <xdr:to>
      <xdr:col>102</xdr:col>
      <xdr:colOff>165100</xdr:colOff>
      <xdr:row>76</xdr:row>
      <xdr:rowOff>116959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304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108086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13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143695</xdr:rowOff>
    </xdr:from>
    <xdr:to>
      <xdr:col>98</xdr:col>
      <xdr:colOff>38100</xdr:colOff>
      <xdr:row>77</xdr:row>
      <xdr:rowOff>73845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317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64972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26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令和元年度歳出決算額は住民一人当たり換算すると</a:t>
          </a:r>
          <a:r>
            <a:rPr kumimoji="1" lang="en-US" altLang="ja-JP" sz="1300">
              <a:latin typeface="ＭＳ Ｐゴシック" panose="020B0600070205080204" pitchFamily="50" charset="-128"/>
              <a:ea typeface="ＭＳ Ｐゴシック" panose="020B0600070205080204" pitchFamily="50" charset="-128"/>
            </a:rPr>
            <a:t>385,289</a:t>
          </a:r>
          <a:r>
            <a:rPr kumimoji="1" lang="ja-JP" altLang="en-US" sz="1300">
              <a:latin typeface="ＭＳ Ｐゴシック" panose="020B0600070205080204" pitchFamily="50" charset="-128"/>
              <a:ea typeface="ＭＳ Ｐゴシック" panose="020B0600070205080204" pitchFamily="50" charset="-128"/>
            </a:rPr>
            <a:t>円となった。主な事業としては小中学校空調設備設置事業、学校給食センター整備事業が挙げられ教育施設をメインに整備を行った。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災害復旧事業費については、台風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号によって被災した道路災害復旧工事</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百万円を始め、総額</a:t>
          </a:r>
          <a:r>
            <a:rPr kumimoji="1" lang="en-US" altLang="ja-JP" sz="1300">
              <a:latin typeface="ＭＳ Ｐゴシック" panose="020B0600070205080204" pitchFamily="50" charset="-128"/>
              <a:ea typeface="ＭＳ Ｐゴシック" panose="020B0600070205080204" pitchFamily="50" charset="-128"/>
            </a:rPr>
            <a:t>163</a:t>
          </a:r>
          <a:r>
            <a:rPr kumimoji="1" lang="ja-JP" altLang="en-US" sz="1300">
              <a:latin typeface="ＭＳ Ｐゴシック" panose="020B0600070205080204" pitchFamily="50" charset="-128"/>
              <a:ea typeface="ＭＳ Ｐゴシック" panose="020B0600070205080204" pitchFamily="50" charset="-128"/>
            </a:rPr>
            <a:t>百万円の復旧事業を行ったためである。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物件費については、学校給食センターの調理配送等業務委託を</a:t>
          </a:r>
          <a:r>
            <a:rPr kumimoji="1" lang="en-US" altLang="ja-JP" sz="1300">
              <a:latin typeface="ＭＳ Ｐゴシック" panose="020B0600070205080204" pitchFamily="50" charset="-128"/>
              <a:ea typeface="ＭＳ Ｐゴシック" panose="020B0600070205080204" pitchFamily="50" charset="-128"/>
            </a:rPr>
            <a:t>DBO</a:t>
          </a:r>
          <a:r>
            <a:rPr kumimoji="1" lang="ja-JP" altLang="en-US" sz="1300">
              <a:latin typeface="ＭＳ Ｐゴシック" panose="020B0600070205080204" pitchFamily="50" charset="-128"/>
              <a:ea typeface="ＭＳ Ｐゴシック" panose="020B0600070205080204" pitchFamily="50" charset="-128"/>
            </a:rPr>
            <a:t>方式に改めたことにより</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百万円の増、公共施設等の修繕等、各種電算システムの改修、保守委託、賃借料の費用で増加傾向にある。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年度債の金ケ瀬中学校屋内運動場の元金償還が始まったこと等により</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百万円の増となっている。今後学校給食センター整備事業の元金償還、桜保育所改築、大河原中学校体育館改築の事業による借り入れが控えており公債費の増加が見込まれる。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民間保育所の開所により施設型給付費が前年度比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百万円の増となった。また障がい福祉サービス費（居宅介護、短期入所の公費負担分）、各種医療費助成では町独自で追加負担をしているものもあり、引き続き微増が続くものと予想がされる。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積立金については、今後の公共施設改築等の財源として公共施設等整備基金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百万円の積み立てを行ったことにより一時的に増となった。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宮城県大河原町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23,710
23,570
24.99
9,715,763
9,135,192
418,086
5,046,962
7,444,340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45.9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165826</xdr:rowOff>
    </xdr:from>
    <xdr:to>
      <xdr:col>24</xdr:col>
      <xdr:colOff>63500</xdr:colOff>
      <xdr:row>35</xdr:row>
      <xdr:rowOff>9072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995126"/>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121211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21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165826</xdr:rowOff>
    </xdr:from>
    <xdr:to>
      <xdr:col>19</xdr:col>
      <xdr:colOff>177800</xdr:colOff>
      <xdr:row>34</xdr:row>
      <xdr:rowOff>168765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995126"/>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67327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161907</xdr:rowOff>
    </xdr:from>
    <xdr:to>
      <xdr:col>15</xdr:col>
      <xdr:colOff>50800</xdr:colOff>
      <xdr:row>34</xdr:row>
      <xdr:rowOff>168765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99120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59489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3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28013</xdr:rowOff>
    </xdr:from>
    <xdr:to>
      <xdr:col>10</xdr:col>
      <xdr:colOff>114300</xdr:colOff>
      <xdr:row>34</xdr:row>
      <xdr:rowOff>161907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857313"/>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52958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2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143745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4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129722</xdr:rowOff>
    </xdr:from>
    <xdr:to>
      <xdr:col>24</xdr:col>
      <xdr:colOff>114300</xdr:colOff>
      <xdr:row>35</xdr:row>
      <xdr:rowOff>59872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5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152599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10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115026</xdr:rowOff>
    </xdr:from>
    <xdr:to>
      <xdr:col>20</xdr:col>
      <xdr:colOff>38100</xdr:colOff>
      <xdr:row>35</xdr:row>
      <xdr:rowOff>45176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4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61703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71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117965</xdr:rowOff>
    </xdr:from>
    <xdr:to>
      <xdr:col>15</xdr:col>
      <xdr:colOff>101600</xdr:colOff>
      <xdr:row>35</xdr:row>
      <xdr:rowOff>48115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4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64642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22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111107</xdr:rowOff>
    </xdr:from>
    <xdr:to>
      <xdr:col>10</xdr:col>
      <xdr:colOff>165100</xdr:colOff>
      <xdr:row>35</xdr:row>
      <xdr:rowOff>41257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4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57784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1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148663</xdr:rowOff>
    </xdr:from>
    <xdr:to>
      <xdr:col>6</xdr:col>
      <xdr:colOff>38100</xdr:colOff>
      <xdr:row>34</xdr:row>
      <xdr:rowOff>78813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0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95340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8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87568</xdr:rowOff>
    </xdr:from>
    <xdr:to>
      <xdr:col>24</xdr:col>
      <xdr:colOff>63500</xdr:colOff>
      <xdr:row>59</xdr:row>
      <xdr:rowOff>2463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10031668"/>
          <a:ext cx="838200" cy="8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153623</xdr:rowOff>
    </xdr:from>
    <xdr:to>
      <xdr:col>19</xdr:col>
      <xdr:colOff>177800</xdr:colOff>
      <xdr:row>59</xdr:row>
      <xdr:rowOff>2463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9926273"/>
          <a:ext cx="889000" cy="19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153623</xdr:rowOff>
    </xdr:from>
    <xdr:to>
      <xdr:col>15</xdr:col>
      <xdr:colOff>50800</xdr:colOff>
      <xdr:row>58</xdr:row>
      <xdr:rowOff>156279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926273"/>
          <a:ext cx="889000" cy="17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101067</xdr:rowOff>
    </xdr:from>
    <xdr:to>
      <xdr:col>10</xdr:col>
      <xdr:colOff>114300</xdr:colOff>
      <xdr:row>58</xdr:row>
      <xdr:rowOff>156279</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10045167"/>
          <a:ext cx="889000" cy="5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36768</xdr:rowOff>
    </xdr:from>
    <xdr:to>
      <xdr:col>24</xdr:col>
      <xdr:colOff>114300</xdr:colOff>
      <xdr:row>58</xdr:row>
      <xdr:rowOff>138368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98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15195</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95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123113</xdr:rowOff>
    </xdr:from>
    <xdr:to>
      <xdr:col>20</xdr:col>
      <xdr:colOff>38100</xdr:colOff>
      <xdr:row>59</xdr:row>
      <xdr:rowOff>53263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1006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44390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1015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102823</xdr:rowOff>
    </xdr:from>
    <xdr:to>
      <xdr:col>15</xdr:col>
      <xdr:colOff>101600</xdr:colOff>
      <xdr:row>58</xdr:row>
      <xdr:rowOff>32973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87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24100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996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105479</xdr:rowOff>
    </xdr:from>
    <xdr:to>
      <xdr:col>10</xdr:col>
      <xdr:colOff>165100</xdr:colOff>
      <xdr:row>59</xdr:row>
      <xdr:rowOff>35629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1004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26756</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1014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50267</xdr:rowOff>
    </xdr:from>
    <xdr:to>
      <xdr:col>6</xdr:col>
      <xdr:colOff>38100</xdr:colOff>
      <xdr:row>58</xdr:row>
      <xdr:rowOff>151867</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99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142994</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1008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43878</xdr:rowOff>
    </xdr:from>
    <xdr:to>
      <xdr:col>24</xdr:col>
      <xdr:colOff>63500</xdr:colOff>
      <xdr:row>77</xdr:row>
      <xdr:rowOff>53163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245528"/>
          <a:ext cx="838200" cy="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38012</xdr:rowOff>
    </xdr:from>
    <xdr:to>
      <xdr:col>19</xdr:col>
      <xdr:colOff>177800</xdr:colOff>
      <xdr:row>77</xdr:row>
      <xdr:rowOff>53163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908300" y="13239662"/>
          <a:ext cx="889000" cy="1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38012</xdr:rowOff>
    </xdr:from>
    <xdr:to>
      <xdr:col>15</xdr:col>
      <xdr:colOff>50800</xdr:colOff>
      <xdr:row>77</xdr:row>
      <xdr:rowOff>169038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239662"/>
          <a:ext cx="889000" cy="13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169038</xdr:rowOff>
    </xdr:from>
    <xdr:to>
      <xdr:col>10</xdr:col>
      <xdr:colOff>114300</xdr:colOff>
      <xdr:row>78</xdr:row>
      <xdr:rowOff>21971</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370688"/>
          <a:ext cx="889000" cy="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164528</xdr:rowOff>
    </xdr:from>
    <xdr:to>
      <xdr:col>24</xdr:col>
      <xdr:colOff>114300</xdr:colOff>
      <xdr:row>77</xdr:row>
      <xdr:rowOff>94678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19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142955</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17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2363</xdr:rowOff>
    </xdr:from>
    <xdr:to>
      <xdr:col>20</xdr:col>
      <xdr:colOff>38100</xdr:colOff>
      <xdr:row>77</xdr:row>
      <xdr:rowOff>103963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20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95090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29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158662</xdr:rowOff>
    </xdr:from>
    <xdr:to>
      <xdr:col>15</xdr:col>
      <xdr:colOff>101600</xdr:colOff>
      <xdr:row>77</xdr:row>
      <xdr:rowOff>88812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18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79939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28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118238</xdr:rowOff>
    </xdr:from>
    <xdr:to>
      <xdr:col>10</xdr:col>
      <xdr:colOff>165100</xdr:colOff>
      <xdr:row>78</xdr:row>
      <xdr:rowOff>48388</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31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39515</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41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142621</xdr:rowOff>
    </xdr:from>
    <xdr:to>
      <xdr:col>6</xdr:col>
      <xdr:colOff>38100</xdr:colOff>
      <xdr:row>78</xdr:row>
      <xdr:rowOff>72771</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3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63898</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43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19031</xdr:rowOff>
    </xdr:from>
    <xdr:to>
      <xdr:col>24</xdr:col>
      <xdr:colOff>63500</xdr:colOff>
      <xdr:row>97</xdr:row>
      <xdr:rowOff>24355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3797300" y="16649681"/>
          <a:ext cx="838200" cy="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2781</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804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19031</xdr:rowOff>
    </xdr:from>
    <xdr:to>
      <xdr:col>19</xdr:col>
      <xdr:colOff>177800</xdr:colOff>
      <xdr:row>97</xdr:row>
      <xdr:rowOff>90012</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649681"/>
          <a:ext cx="889000" cy="7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129066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113477</xdr:rowOff>
    </xdr:from>
    <xdr:to>
      <xdr:col>15</xdr:col>
      <xdr:colOff>50800</xdr:colOff>
      <xdr:row>97</xdr:row>
      <xdr:rowOff>90012</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2019300" y="16572677"/>
          <a:ext cx="889000" cy="14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90416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120873</xdr:rowOff>
    </xdr:from>
    <xdr:to>
      <xdr:col>10</xdr:col>
      <xdr:colOff>114300</xdr:colOff>
      <xdr:row>96</xdr:row>
      <xdr:rowOff>113477</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a:off x="1130300" y="16408623"/>
          <a:ext cx="889000" cy="16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30146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8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104785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145005</xdr:rowOff>
    </xdr:from>
    <xdr:to>
      <xdr:col>24</xdr:col>
      <xdr:colOff>114300</xdr:colOff>
      <xdr:row>97</xdr:row>
      <xdr:rowOff>75155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60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167882</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45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139681</xdr:rowOff>
    </xdr:from>
    <xdr:to>
      <xdr:col>20</xdr:col>
      <xdr:colOff>38100</xdr:colOff>
      <xdr:row>97</xdr:row>
      <xdr:rowOff>69831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59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86358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3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39212</xdr:rowOff>
    </xdr:from>
    <xdr:to>
      <xdr:col>15</xdr:col>
      <xdr:colOff>101600</xdr:colOff>
      <xdr:row>97</xdr:row>
      <xdr:rowOff>140812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66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157339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4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62677</xdr:rowOff>
    </xdr:from>
    <xdr:to>
      <xdr:col>10</xdr:col>
      <xdr:colOff>165100</xdr:colOff>
      <xdr:row>96</xdr:row>
      <xdr:rowOff>164277</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52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9354</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29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70073</xdr:rowOff>
    </xdr:from>
    <xdr:to>
      <xdr:col>6</xdr:col>
      <xdr:colOff>38100</xdr:colOff>
      <xdr:row>96</xdr:row>
      <xdr:rowOff>223</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3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16750</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13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87122</xdr:rowOff>
    </xdr:from>
    <xdr:to>
      <xdr:col>55</xdr:col>
      <xdr:colOff>0</xdr:colOff>
      <xdr:row>38</xdr:row>
      <xdr:rowOff>93327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9639300" y="6602222"/>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54264</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569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93327</xdr:rowOff>
    </xdr:from>
    <xdr:to>
      <xdr:col>50</xdr:col>
      <xdr:colOff>114300</xdr:colOff>
      <xdr:row>38</xdr:row>
      <xdr:rowOff>100512</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8750300" y="6608427"/>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5278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100512</xdr:rowOff>
    </xdr:from>
    <xdr:to>
      <xdr:col>45</xdr:col>
      <xdr:colOff>177800</xdr:colOff>
      <xdr:row>38</xdr:row>
      <xdr:rowOff>107043</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flipV="1">
          <a:off x="7861300" y="66156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157134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17889</xdr:rowOff>
    </xdr:from>
    <xdr:to>
      <xdr:col>41</xdr:col>
      <xdr:colOff>50800</xdr:colOff>
      <xdr:row>38</xdr:row>
      <xdr:rowOff>107043</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a:off x="6972300" y="6190089"/>
          <a:ext cx="889000" cy="43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158440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673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124803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63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36322</xdr:rowOff>
    </xdr:from>
    <xdr:to>
      <xdr:col>55</xdr:col>
      <xdr:colOff>50800</xdr:colOff>
      <xdr:row>38</xdr:row>
      <xdr:rowOff>137922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55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59199</xdr:rowOff>
    </xdr:from>
    <xdr:ext cx="378565"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402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42527</xdr:rowOff>
    </xdr:from>
    <xdr:to>
      <xdr:col>50</xdr:col>
      <xdr:colOff>165100</xdr:colOff>
      <xdr:row>38</xdr:row>
      <xdr:rowOff>144127</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55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160654</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450017" y="633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49712</xdr:rowOff>
    </xdr:from>
    <xdr:to>
      <xdr:col>46</xdr:col>
      <xdr:colOff>38100</xdr:colOff>
      <xdr:row>38</xdr:row>
      <xdr:rowOff>151312</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56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167838</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561017" y="6340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56243</xdr:rowOff>
    </xdr:from>
    <xdr:to>
      <xdr:col>41</xdr:col>
      <xdr:colOff>101600</xdr:colOff>
      <xdr:row>38</xdr:row>
      <xdr:rowOff>157843</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57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2920</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672017" y="6346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138539</xdr:rowOff>
    </xdr:from>
    <xdr:to>
      <xdr:col>36</xdr:col>
      <xdr:colOff>165100</xdr:colOff>
      <xdr:row>36</xdr:row>
      <xdr:rowOff>68689</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13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85216</xdr:rowOff>
    </xdr:from>
    <xdr:ext cx="469744"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737428" y="591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a:extLst>
            <a:ext uri="{FF2B5EF4-FFF2-40B4-BE49-F238E27FC236}">
              <a16:creationId xmlns:a16="http://schemas.microsoft.com/office/drawing/2014/main" id="{00000000-0008-0000-0700-000063010000}"/>
            </a:ext>
          </a:extLst>
        </xdr:cNvPr>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a:extLst>
            <a:ext uri="{FF2B5EF4-FFF2-40B4-BE49-F238E27FC236}">
              <a16:creationId xmlns:a16="http://schemas.microsoft.com/office/drawing/2014/main" id="{00000000-0008-0000-0700-000065010000}"/>
            </a:ext>
          </a:extLst>
        </xdr:cNvPr>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515</xdr:rowOff>
    </xdr:from>
    <xdr:to>
      <xdr:col>55</xdr:col>
      <xdr:colOff>0</xdr:colOff>
      <xdr:row>59</xdr:row>
      <xdr:rowOff>9823</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9639300" y="10116065"/>
          <a:ext cx="8382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a:extLst>
            <a:ext uri="{FF2B5EF4-FFF2-40B4-BE49-F238E27FC236}">
              <a16:creationId xmlns:a16="http://schemas.microsoft.com/office/drawing/2014/main" id="{00000000-0008-0000-0700-000068010000}"/>
            </a:ext>
          </a:extLst>
        </xdr:cNvPr>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9382</xdr:rowOff>
    </xdr:from>
    <xdr:to>
      <xdr:col>50</xdr:col>
      <xdr:colOff>114300</xdr:colOff>
      <xdr:row>59</xdr:row>
      <xdr:rowOff>9823</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8750300" y="10124932"/>
          <a:ext cx="8890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9382</xdr:rowOff>
    </xdr:from>
    <xdr:to>
      <xdr:col>45</xdr:col>
      <xdr:colOff>177800</xdr:colOff>
      <xdr:row>59</xdr:row>
      <xdr:rowOff>15815</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flipV="1">
          <a:off x="7861300" y="10124932"/>
          <a:ext cx="889000" cy="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15815</xdr:rowOff>
    </xdr:from>
    <xdr:to>
      <xdr:col>41</xdr:col>
      <xdr:colOff>50800</xdr:colOff>
      <xdr:row>59</xdr:row>
      <xdr:rowOff>21857</xdr:rowOff>
    </xdr:to>
    <xdr:cxnSp macro="">
      <xdr:nvCxnSpPr>
        <xdr:cNvPr id="368" name="直線コネクタ 367">
          <a:extLst>
            <a:ext uri="{FF2B5EF4-FFF2-40B4-BE49-F238E27FC236}">
              <a16:creationId xmlns:a16="http://schemas.microsoft.com/office/drawing/2014/main" id="{00000000-0008-0000-0700-000070010000}"/>
            </a:ext>
          </a:extLst>
        </xdr:cNvPr>
        <xdr:cNvCxnSpPr/>
      </xdr:nvCxnSpPr>
      <xdr:spPr>
        <a:xfrm flipV="1">
          <a:off x="6972300" y="10131365"/>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a:extLst>
            <a:ext uri="{FF2B5EF4-FFF2-40B4-BE49-F238E27FC236}">
              <a16:creationId xmlns:a16="http://schemas.microsoft.com/office/drawing/2014/main" id="{00000000-0008-0000-0700-000073010000}"/>
            </a:ext>
          </a:extLst>
        </xdr:cNvPr>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121165</xdr:rowOff>
    </xdr:from>
    <xdr:to>
      <xdr:col>55</xdr:col>
      <xdr:colOff>50800</xdr:colOff>
      <xdr:row>59</xdr:row>
      <xdr:rowOff>51315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10426700" y="100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36092</xdr:rowOff>
    </xdr:from>
    <xdr:ext cx="469744" cy="259045"/>
    <xdr:sp macro="" textlink="">
      <xdr:nvSpPr>
        <xdr:cNvPr id="379" name="農林水産業費該当値テキスト">
          <a:extLst>
            <a:ext uri="{FF2B5EF4-FFF2-40B4-BE49-F238E27FC236}">
              <a16:creationId xmlns:a16="http://schemas.microsoft.com/office/drawing/2014/main" id="{00000000-0008-0000-0700-00007B010000}"/>
            </a:ext>
          </a:extLst>
        </xdr:cNvPr>
        <xdr:cNvSpPr txBox="1"/>
      </xdr:nvSpPr>
      <xdr:spPr>
        <a:xfrm>
          <a:off x="10528300" y="998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130473</xdr:rowOff>
    </xdr:from>
    <xdr:to>
      <xdr:col>50</xdr:col>
      <xdr:colOff>165100</xdr:colOff>
      <xdr:row>59</xdr:row>
      <xdr:rowOff>60623</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9588500" y="1007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51750</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9404428" y="1016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130032</xdr:rowOff>
    </xdr:from>
    <xdr:to>
      <xdr:col>46</xdr:col>
      <xdr:colOff>38100</xdr:colOff>
      <xdr:row>59</xdr:row>
      <xdr:rowOff>60182</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8699500" y="1007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51309</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8515428" y="1016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136465</xdr:rowOff>
    </xdr:from>
    <xdr:to>
      <xdr:col>41</xdr:col>
      <xdr:colOff>101600</xdr:colOff>
      <xdr:row>59</xdr:row>
      <xdr:rowOff>66615</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7810500" y="1008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57742</xdr:rowOff>
    </xdr:from>
    <xdr:ext cx="469744"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7626428" y="1017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142507</xdr:rowOff>
    </xdr:from>
    <xdr:to>
      <xdr:col>36</xdr:col>
      <xdr:colOff>165100</xdr:colOff>
      <xdr:row>59</xdr:row>
      <xdr:rowOff>72657</xdr:rowOff>
    </xdr:to>
    <xdr:sp macro="" textlink="">
      <xdr:nvSpPr>
        <xdr:cNvPr id="386" name="楕円 385">
          <a:extLst>
            <a:ext uri="{FF2B5EF4-FFF2-40B4-BE49-F238E27FC236}">
              <a16:creationId xmlns:a16="http://schemas.microsoft.com/office/drawing/2014/main" id="{00000000-0008-0000-0700-000082010000}"/>
            </a:ext>
          </a:extLst>
        </xdr:cNvPr>
        <xdr:cNvSpPr/>
      </xdr:nvSpPr>
      <xdr:spPr>
        <a:xfrm>
          <a:off x="6921500" y="1008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63784</xdr:rowOff>
    </xdr:from>
    <xdr:ext cx="469744"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737428" y="1017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a:extLst>
            <a:ext uri="{FF2B5EF4-FFF2-40B4-BE49-F238E27FC236}">
              <a16:creationId xmlns:a16="http://schemas.microsoft.com/office/drawing/2014/main" id="{00000000-0008-0000-0700-00009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a:extLst>
            <a:ext uri="{FF2B5EF4-FFF2-40B4-BE49-F238E27FC236}">
              <a16:creationId xmlns:a16="http://schemas.microsoft.com/office/drawing/2014/main" id="{00000000-0008-0000-0700-00009E010000}"/>
            </a:ext>
          </a:extLst>
        </xdr:cNvPr>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a:extLst>
            <a:ext uri="{FF2B5EF4-FFF2-40B4-BE49-F238E27FC236}">
              <a16:creationId xmlns:a16="http://schemas.microsoft.com/office/drawing/2014/main" id="{00000000-0008-0000-0700-0000A0010000}"/>
            </a:ext>
          </a:extLst>
        </xdr:cNvPr>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163996</xdr:rowOff>
    </xdr:from>
    <xdr:to>
      <xdr:col>55</xdr:col>
      <xdr:colOff>0</xdr:colOff>
      <xdr:row>79</xdr:row>
      <xdr:rowOff>24104</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9639300" y="13537096"/>
          <a:ext cx="838200" cy="3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123237</xdr:rowOff>
    </xdr:from>
    <xdr:ext cx="469744" cy="259045"/>
    <xdr:sp macro="" textlink="">
      <xdr:nvSpPr>
        <xdr:cNvPr id="419" name="商工費平均値テキスト">
          <a:extLst>
            <a:ext uri="{FF2B5EF4-FFF2-40B4-BE49-F238E27FC236}">
              <a16:creationId xmlns:a16="http://schemas.microsoft.com/office/drawing/2014/main" id="{00000000-0008-0000-0700-0000A3010000}"/>
            </a:ext>
          </a:extLst>
        </xdr:cNvPr>
        <xdr:cNvSpPr txBox="1"/>
      </xdr:nvSpPr>
      <xdr:spPr>
        <a:xfrm>
          <a:off x="10528300" y="13496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163996</xdr:rowOff>
    </xdr:from>
    <xdr:to>
      <xdr:col>50</xdr:col>
      <xdr:colOff>114300</xdr:colOff>
      <xdr:row>79</xdr:row>
      <xdr:rowOff>11184</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8750300" y="13537096"/>
          <a:ext cx="889000" cy="1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67327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853</xdr:rowOff>
    </xdr:from>
    <xdr:to>
      <xdr:col>45</xdr:col>
      <xdr:colOff>177800</xdr:colOff>
      <xdr:row>79</xdr:row>
      <xdr:rowOff>11184</xdr:rowOff>
    </xdr:to>
    <xdr:cxnSp macro="">
      <xdr:nvCxnSpPr>
        <xdr:cNvPr id="424" name="直線コネクタ 423">
          <a:extLst>
            <a:ext uri="{FF2B5EF4-FFF2-40B4-BE49-F238E27FC236}">
              <a16:creationId xmlns:a16="http://schemas.microsoft.com/office/drawing/2014/main" id="{00000000-0008-0000-0700-0000A8010000}"/>
            </a:ext>
          </a:extLst>
        </xdr:cNvPr>
        <xdr:cNvCxnSpPr/>
      </xdr:nvCxnSpPr>
      <xdr:spPr>
        <a:xfrm>
          <a:off x="7861300" y="13545403"/>
          <a:ext cx="889000" cy="1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74392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61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148158</xdr:rowOff>
    </xdr:from>
    <xdr:to>
      <xdr:col>41</xdr:col>
      <xdr:colOff>50800</xdr:colOff>
      <xdr:row>79</xdr:row>
      <xdr:rowOff>853</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a:off x="6972300" y="13521258"/>
          <a:ext cx="889000" cy="2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a:extLst>
            <a:ext uri="{FF2B5EF4-FFF2-40B4-BE49-F238E27FC236}">
              <a16:creationId xmlns:a16="http://schemas.microsoft.com/office/drawing/2014/main" id="{00000000-0008-0000-0700-0000AC010000}"/>
            </a:ext>
          </a:extLst>
        </xdr:cNvPr>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74218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1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a:extLst>
            <a:ext uri="{FF2B5EF4-FFF2-40B4-BE49-F238E27FC236}">
              <a16:creationId xmlns:a16="http://schemas.microsoft.com/office/drawing/2014/main" id="{00000000-0008-0000-0700-0000AE010000}"/>
            </a:ext>
          </a:extLst>
        </xdr:cNvPr>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69744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1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144754</xdr:rowOff>
    </xdr:from>
    <xdr:to>
      <xdr:col>55</xdr:col>
      <xdr:colOff>50800</xdr:colOff>
      <xdr:row>79</xdr:row>
      <xdr:rowOff>74904</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10426700" y="1351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104131</xdr:rowOff>
    </xdr:from>
    <xdr:ext cx="469744" cy="259045"/>
    <xdr:sp macro="" textlink="">
      <xdr:nvSpPr>
        <xdr:cNvPr id="438" name="商工費該当値テキスト">
          <a:extLst>
            <a:ext uri="{FF2B5EF4-FFF2-40B4-BE49-F238E27FC236}">
              <a16:creationId xmlns:a16="http://schemas.microsoft.com/office/drawing/2014/main" id="{00000000-0008-0000-0700-0000B6010000}"/>
            </a:ext>
          </a:extLst>
        </xdr:cNvPr>
        <xdr:cNvSpPr txBox="1"/>
      </xdr:nvSpPr>
      <xdr:spPr>
        <a:xfrm>
          <a:off x="10528300" y="13305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113196</xdr:rowOff>
    </xdr:from>
    <xdr:to>
      <xdr:col>50</xdr:col>
      <xdr:colOff>165100</xdr:colOff>
      <xdr:row>79</xdr:row>
      <xdr:rowOff>43346</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9588500" y="1348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59873</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9404428" y="1326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131834</xdr:rowOff>
    </xdr:from>
    <xdr:to>
      <xdr:col>46</xdr:col>
      <xdr:colOff>38100</xdr:colOff>
      <xdr:row>79</xdr:row>
      <xdr:rowOff>61984</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8699500" y="1350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78511</xdr:rowOff>
    </xdr:from>
    <xdr:ext cx="469744"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8515428" y="1328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121503</xdr:rowOff>
    </xdr:from>
    <xdr:to>
      <xdr:col>41</xdr:col>
      <xdr:colOff>101600</xdr:colOff>
      <xdr:row>79</xdr:row>
      <xdr:rowOff>51653</xdr:rowOff>
    </xdr:to>
    <xdr:sp macro="" textlink="">
      <xdr:nvSpPr>
        <xdr:cNvPr id="443" name="楕円 442">
          <a:extLst>
            <a:ext uri="{FF2B5EF4-FFF2-40B4-BE49-F238E27FC236}">
              <a16:creationId xmlns:a16="http://schemas.microsoft.com/office/drawing/2014/main" id="{00000000-0008-0000-0700-0000BB010000}"/>
            </a:ext>
          </a:extLst>
        </xdr:cNvPr>
        <xdr:cNvSpPr/>
      </xdr:nvSpPr>
      <xdr:spPr>
        <a:xfrm>
          <a:off x="7810500" y="1349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68180</xdr:rowOff>
    </xdr:from>
    <xdr:ext cx="469744"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7626428" y="1326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97358</xdr:rowOff>
    </xdr:from>
    <xdr:to>
      <xdr:col>36</xdr:col>
      <xdr:colOff>165100</xdr:colOff>
      <xdr:row>79</xdr:row>
      <xdr:rowOff>27508</xdr:rowOff>
    </xdr:to>
    <xdr:sp macro="" textlink="">
      <xdr:nvSpPr>
        <xdr:cNvPr id="445" name="楕円 444">
          <a:extLst>
            <a:ext uri="{FF2B5EF4-FFF2-40B4-BE49-F238E27FC236}">
              <a16:creationId xmlns:a16="http://schemas.microsoft.com/office/drawing/2014/main" id="{00000000-0008-0000-0700-0000BD010000}"/>
            </a:ext>
          </a:extLst>
        </xdr:cNvPr>
        <xdr:cNvSpPr/>
      </xdr:nvSpPr>
      <xdr:spPr>
        <a:xfrm>
          <a:off x="6921500" y="1347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44035</xdr:rowOff>
    </xdr:from>
    <xdr:ext cx="534377"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705111" y="1324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a:extLst>
            <a:ext uri="{FF2B5EF4-FFF2-40B4-BE49-F238E27FC236}">
              <a16:creationId xmlns:a16="http://schemas.microsoft.com/office/drawing/2014/main" id="{00000000-0008-0000-0700-0000C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61610</xdr:rowOff>
    </xdr:from>
    <xdr:to>
      <xdr:col>55</xdr:col>
      <xdr:colOff>0</xdr:colOff>
      <xdr:row>98</xdr:row>
      <xdr:rowOff>70845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9639300" y="16863710"/>
          <a:ext cx="8382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70845</xdr:rowOff>
    </xdr:from>
    <xdr:to>
      <xdr:col>50</xdr:col>
      <xdr:colOff>114300</xdr:colOff>
      <xdr:row>98</xdr:row>
      <xdr:rowOff>76648</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8750300" y="16872945"/>
          <a:ext cx="889000" cy="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76648</xdr:rowOff>
    </xdr:from>
    <xdr:to>
      <xdr:col>45</xdr:col>
      <xdr:colOff>177800</xdr:colOff>
      <xdr:row>98</xdr:row>
      <xdr:rowOff>84100</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878748"/>
          <a:ext cx="8890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84100</xdr:rowOff>
    </xdr:from>
    <xdr:to>
      <xdr:col>41</xdr:col>
      <xdr:colOff>50800</xdr:colOff>
      <xdr:row>98</xdr:row>
      <xdr:rowOff>94117</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flipV="1">
          <a:off x="6972300" y="16886200"/>
          <a:ext cx="889000" cy="1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10810</xdr:rowOff>
    </xdr:from>
    <xdr:to>
      <xdr:col>55</xdr:col>
      <xdr:colOff>50800</xdr:colOff>
      <xdr:row>98</xdr:row>
      <xdr:rowOff>112410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81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149614</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7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20045</xdr:rowOff>
    </xdr:from>
    <xdr:to>
      <xdr:col>50</xdr:col>
      <xdr:colOff>165100</xdr:colOff>
      <xdr:row>98</xdr:row>
      <xdr:rowOff>121645</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82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112772</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91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25848</xdr:rowOff>
    </xdr:from>
    <xdr:to>
      <xdr:col>46</xdr:col>
      <xdr:colOff>38100</xdr:colOff>
      <xdr:row>98</xdr:row>
      <xdr:rowOff>127448</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82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118575</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92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33300</xdr:rowOff>
    </xdr:from>
    <xdr:to>
      <xdr:col>41</xdr:col>
      <xdr:colOff>101600</xdr:colOff>
      <xdr:row>98</xdr:row>
      <xdr:rowOff>134900</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8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126027</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92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43317</xdr:rowOff>
    </xdr:from>
    <xdr:to>
      <xdr:col>36</xdr:col>
      <xdr:colOff>165100</xdr:colOff>
      <xdr:row>98</xdr:row>
      <xdr:rowOff>144917</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84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136044</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98781</xdr:rowOff>
    </xdr:from>
    <xdr:to>
      <xdr:col>85</xdr:col>
      <xdr:colOff>127000</xdr:colOff>
      <xdr:row>38</xdr:row>
      <xdr:rowOff>107696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5481300" y="6613881"/>
          <a:ext cx="8382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107696</xdr:rowOff>
    </xdr:from>
    <xdr:to>
      <xdr:col>81</xdr:col>
      <xdr:colOff>50800</xdr:colOff>
      <xdr:row>38</xdr:row>
      <xdr:rowOff>120612</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4592300" y="6622796"/>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120612</xdr:rowOff>
    </xdr:from>
    <xdr:to>
      <xdr:col>76</xdr:col>
      <xdr:colOff>114300</xdr:colOff>
      <xdr:row>38</xdr:row>
      <xdr:rowOff>131051</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3703300" y="6635712"/>
          <a:ext cx="889000" cy="1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131051</xdr:rowOff>
    </xdr:from>
    <xdr:to>
      <xdr:col>71</xdr:col>
      <xdr:colOff>177800</xdr:colOff>
      <xdr:row>38</xdr:row>
      <xdr:rowOff>163779</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flipV="1">
          <a:off x="12814300" y="6646151"/>
          <a:ext cx="889000" cy="3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47981</xdr:rowOff>
    </xdr:from>
    <xdr:to>
      <xdr:col>85</xdr:col>
      <xdr:colOff>177800</xdr:colOff>
      <xdr:row>38</xdr:row>
      <xdr:rowOff>149581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656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26408</xdr:rowOff>
    </xdr:from>
    <xdr:ext cx="534377" cy="25904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654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56896</xdr:rowOff>
    </xdr:from>
    <xdr:to>
      <xdr:col>81</xdr:col>
      <xdr:colOff>101600</xdr:colOff>
      <xdr:row>38</xdr:row>
      <xdr:rowOff>158496</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149623</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14111" y="666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69812</xdr:rowOff>
    </xdr:from>
    <xdr:to>
      <xdr:col>76</xdr:col>
      <xdr:colOff>165100</xdr:colOff>
      <xdr:row>38</xdr:row>
      <xdr:rowOff>171412</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58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162539</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25111" y="66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80251</xdr:rowOff>
    </xdr:from>
    <xdr:to>
      <xdr:col>72</xdr:col>
      <xdr:colOff>38100</xdr:colOff>
      <xdr:row>39</xdr:row>
      <xdr:rowOff>10401</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59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1528</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6111" y="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112979</xdr:rowOff>
    </xdr:from>
    <xdr:to>
      <xdr:col>67</xdr:col>
      <xdr:colOff>101600</xdr:colOff>
      <xdr:row>39</xdr:row>
      <xdr:rowOff>43129</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662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34256</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47111" y="672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23941</xdr:rowOff>
    </xdr:from>
    <xdr:to>
      <xdr:col>85</xdr:col>
      <xdr:colOff>127000</xdr:colOff>
      <xdr:row>56</xdr:row>
      <xdr:rowOff>162168</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5481300" y="9625141"/>
          <a:ext cx="838200" cy="13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145867</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91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162168</xdr:rowOff>
    </xdr:from>
    <xdr:to>
      <xdr:col>81</xdr:col>
      <xdr:colOff>50800</xdr:colOff>
      <xdr:row>58</xdr:row>
      <xdr:rowOff>45473</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4592300" y="9763368"/>
          <a:ext cx="889000" cy="22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138444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8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45473</xdr:rowOff>
    </xdr:from>
    <xdr:to>
      <xdr:col>76</xdr:col>
      <xdr:colOff>114300</xdr:colOff>
      <xdr:row>59</xdr:row>
      <xdr:rowOff>28404</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3703300" y="9989573"/>
          <a:ext cx="889000" cy="15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115595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5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14177</xdr:rowOff>
    </xdr:from>
    <xdr:to>
      <xdr:col>71</xdr:col>
      <xdr:colOff>177800</xdr:colOff>
      <xdr:row>59</xdr:row>
      <xdr:rowOff>28404</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814300" y="9786827"/>
          <a:ext cx="889000" cy="35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137801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144591</xdr:rowOff>
    </xdr:from>
    <xdr:to>
      <xdr:col>85</xdr:col>
      <xdr:colOff>177800</xdr:colOff>
      <xdr:row>56</xdr:row>
      <xdr:rowOff>74741</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957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167468</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942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111368</xdr:rowOff>
    </xdr:from>
    <xdr:to>
      <xdr:col>81</xdr:col>
      <xdr:colOff>101600</xdr:colOff>
      <xdr:row>57</xdr:row>
      <xdr:rowOff>41518</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971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58045</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948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166123</xdr:rowOff>
    </xdr:from>
    <xdr:to>
      <xdr:col>76</xdr:col>
      <xdr:colOff>165100</xdr:colOff>
      <xdr:row>58</xdr:row>
      <xdr:rowOff>96273</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993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112800</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971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149054</xdr:rowOff>
    </xdr:from>
    <xdr:to>
      <xdr:col>72</xdr:col>
      <xdr:colOff>38100</xdr:colOff>
      <xdr:row>59</xdr:row>
      <xdr:rowOff>79204</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1009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70331</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1018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134827</xdr:rowOff>
    </xdr:from>
    <xdr:to>
      <xdr:col>67</xdr:col>
      <xdr:colOff>101600</xdr:colOff>
      <xdr:row>57</xdr:row>
      <xdr:rowOff>64977</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973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81504</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951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18207</xdr:rowOff>
    </xdr:from>
    <xdr:to>
      <xdr:col>85</xdr:col>
      <xdr:colOff>127000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5481300" y="13562757"/>
          <a:ext cx="838200" cy="2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135811</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508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41044</xdr:rowOff>
    </xdr:from>
    <xdr:to>
      <xdr:col>71</xdr:col>
      <xdr:colOff>177800</xdr:colOff>
      <xdr:row>79</xdr:row>
      <xdr:rowOff>44450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814300" y="13585594"/>
          <a:ext cx="8890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138857</xdr:rowOff>
    </xdr:from>
    <xdr:to>
      <xdr:col>85</xdr:col>
      <xdr:colOff>177800</xdr:colOff>
      <xdr:row>79</xdr:row>
      <xdr:rowOff>69007</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51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98234</xdr:rowOff>
    </xdr:from>
    <xdr:ext cx="469744"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329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161694</xdr:rowOff>
    </xdr:from>
    <xdr:to>
      <xdr:col>67</xdr:col>
      <xdr:colOff>101600</xdr:colOff>
      <xdr:row>79</xdr:row>
      <xdr:rowOff>91844</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53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82971</xdr:rowOff>
    </xdr:from>
    <xdr:ext cx="378565"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625017" y="1362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135826</xdr:rowOff>
    </xdr:from>
    <xdr:to>
      <xdr:col>85</xdr:col>
      <xdr:colOff>127000</xdr:colOff>
      <xdr:row>97</xdr:row>
      <xdr:rowOff>151434</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766476"/>
          <a:ext cx="838200" cy="1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125819</xdr:rowOff>
    </xdr:from>
    <xdr:to>
      <xdr:col>81</xdr:col>
      <xdr:colOff>50800</xdr:colOff>
      <xdr:row>97</xdr:row>
      <xdr:rowOff>151434</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6756469"/>
          <a:ext cx="889000" cy="2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97828</xdr:rowOff>
    </xdr:from>
    <xdr:to>
      <xdr:col>76</xdr:col>
      <xdr:colOff>114300</xdr:colOff>
      <xdr:row>97</xdr:row>
      <xdr:rowOff>125819</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6728478"/>
          <a:ext cx="8890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61888</xdr:rowOff>
    </xdr:from>
    <xdr:to>
      <xdr:col>71</xdr:col>
      <xdr:colOff>177800</xdr:colOff>
      <xdr:row>97</xdr:row>
      <xdr:rowOff>97828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692538"/>
          <a:ext cx="889000" cy="35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85026</xdr:rowOff>
    </xdr:from>
    <xdr:to>
      <xdr:col>85</xdr:col>
      <xdr:colOff>177800</xdr:colOff>
      <xdr:row>98</xdr:row>
      <xdr:rowOff>15176</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7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171403</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63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100634</xdr:rowOff>
    </xdr:from>
    <xdr:to>
      <xdr:col>81</xdr:col>
      <xdr:colOff>101600</xdr:colOff>
      <xdr:row>98</xdr:row>
      <xdr:rowOff>30784</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73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21911</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82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75019</xdr:rowOff>
    </xdr:from>
    <xdr:to>
      <xdr:col>76</xdr:col>
      <xdr:colOff>165100</xdr:colOff>
      <xdr:row>98</xdr:row>
      <xdr:rowOff>5169</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70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167746</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79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47028</xdr:rowOff>
    </xdr:from>
    <xdr:to>
      <xdr:col>72</xdr:col>
      <xdr:colOff>38100</xdr:colOff>
      <xdr:row>97</xdr:row>
      <xdr:rowOff>148628</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67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139755</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7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11088</xdr:rowOff>
    </xdr:from>
    <xdr:to>
      <xdr:col>67</xdr:col>
      <xdr:colOff>101600</xdr:colOff>
      <xdr:row>97</xdr:row>
      <xdr:rowOff>112688</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64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103815</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73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総務費においては、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今後の公共施設改築等の財源として</a:t>
          </a:r>
          <a:r>
            <a:rPr kumimoji="1" lang="ja-JP" altLang="en-US" sz="1300">
              <a:latin typeface="ＭＳ Ｐゴシック" panose="020B0600070205080204" pitchFamily="50" charset="-128"/>
              <a:ea typeface="ＭＳ Ｐゴシック" panose="020B0600070205080204" pitchFamily="50" charset="-128"/>
            </a:rPr>
            <a:t>公共施設等整備基金に</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百万円の積み立てを行ったことにより前年度より増となった。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商工費においては、前年度に実施した企業立地用地取得助成金</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百万円の終了による減となった。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土木費においては、通学路の安全確保のための側溝蓋かけ、舗装補修工事等</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百万円の増により増額となった。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教育費においては、小中学校空調設備設置工事</a:t>
          </a:r>
          <a:r>
            <a:rPr kumimoji="1" lang="en-US" altLang="ja-JP" sz="1300">
              <a:latin typeface="ＭＳ Ｐゴシック" panose="020B0600070205080204" pitchFamily="50" charset="-128"/>
              <a:ea typeface="ＭＳ Ｐゴシック" panose="020B0600070205080204" pitchFamily="50" charset="-128"/>
            </a:rPr>
            <a:t>295</a:t>
          </a:r>
          <a:r>
            <a:rPr kumimoji="1" lang="ja-JP" altLang="en-US" sz="1300">
              <a:latin typeface="ＭＳ Ｐゴシック" panose="020B0600070205080204" pitchFamily="50" charset="-128"/>
              <a:ea typeface="ＭＳ Ｐゴシック" panose="020B0600070205080204" pitchFamily="50" charset="-128"/>
            </a:rPr>
            <a:t>百万円、学校給食センター整備事業</a:t>
          </a:r>
          <a:r>
            <a:rPr kumimoji="1" lang="en-US" altLang="ja-JP" sz="1300">
              <a:latin typeface="ＭＳ Ｐゴシック" panose="020B0600070205080204" pitchFamily="50" charset="-128"/>
              <a:ea typeface="ＭＳ Ｐゴシック" panose="020B0600070205080204" pitchFamily="50" charset="-128"/>
            </a:rPr>
            <a:t>704</a:t>
          </a:r>
          <a:r>
            <a:rPr kumimoji="1" lang="ja-JP" altLang="en-US" sz="1300">
              <a:latin typeface="ＭＳ Ｐゴシック" panose="020B0600070205080204" pitchFamily="50" charset="-128"/>
              <a:ea typeface="ＭＳ Ｐゴシック" panose="020B0600070205080204" pitchFamily="50" charset="-128"/>
            </a:rPr>
            <a:t>百万円により増となった。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災害復旧費においては、台風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号に伴う復旧事業等の増によるもの。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公債費においては、平成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年度に借り入れした金ケ瀬中学校屋内運動場整備事業債</a:t>
          </a:r>
          <a:r>
            <a:rPr kumimoji="1" lang="en-US" altLang="ja-JP" sz="1300">
              <a:latin typeface="ＭＳ Ｐゴシック" panose="020B0600070205080204" pitchFamily="50" charset="-128"/>
              <a:ea typeface="ＭＳ Ｐゴシック" panose="020B0600070205080204" pitchFamily="50" charset="-128"/>
            </a:rPr>
            <a:t>358</a:t>
          </a:r>
          <a:r>
            <a:rPr kumimoji="1" lang="ja-JP" altLang="en-US" sz="1300">
              <a:latin typeface="ＭＳ Ｐゴシック" panose="020B0600070205080204" pitchFamily="50" charset="-128"/>
              <a:ea typeface="ＭＳ Ｐゴシック" panose="020B0600070205080204" pitchFamily="50" charset="-128"/>
            </a:rPr>
            <a:t>百万円等の元金償還が開始されたことにより増となった。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財政調整基金は当該年度の取り崩し等の結果、</a:t>
          </a:r>
          <a:r>
            <a:rPr kumimoji="1" lang="en-US" altLang="ja-JP" sz="1300">
              <a:latin typeface="ＭＳ ゴシック" pitchFamily="49" charset="-128"/>
              <a:ea typeface="ＭＳ ゴシック" pitchFamily="49" charset="-128"/>
            </a:rPr>
            <a:t>455</a:t>
          </a:r>
          <a:r>
            <a:rPr kumimoji="1" lang="ja-JP" altLang="en-US" sz="1300">
              <a:latin typeface="ＭＳ ゴシック" pitchFamily="49" charset="-128"/>
              <a:ea typeface="ＭＳ ゴシック" pitchFamily="49" charset="-128"/>
            </a:rPr>
            <a:t>百万円減の</a:t>
          </a:r>
          <a:r>
            <a:rPr kumimoji="1" lang="en-US" altLang="ja-JP" sz="1300">
              <a:latin typeface="ＭＳ ゴシック" pitchFamily="49" charset="-128"/>
              <a:ea typeface="ＭＳ ゴシック" pitchFamily="49" charset="-128"/>
            </a:rPr>
            <a:t>1,513</a:t>
          </a:r>
          <a:r>
            <a:rPr kumimoji="1" lang="ja-JP" altLang="en-US" sz="1300">
              <a:latin typeface="ＭＳ ゴシック" pitchFamily="49" charset="-128"/>
              <a:ea typeface="ＭＳ ゴシック" pitchFamily="49" charset="-128"/>
            </a:rPr>
            <a:t>百万円、公共施設等の整備を目的とした公共施設整備基金の年度末残高は</a:t>
          </a:r>
          <a:r>
            <a:rPr kumimoji="1" lang="en-US" altLang="ja-JP" sz="1300">
              <a:latin typeface="ＭＳ ゴシック" pitchFamily="49" charset="-128"/>
              <a:ea typeface="ＭＳ ゴシック" pitchFamily="49" charset="-128"/>
            </a:rPr>
            <a:t>103</a:t>
          </a:r>
          <a:r>
            <a:rPr kumimoji="1" lang="ja-JP" altLang="en-US" sz="1300">
              <a:latin typeface="ＭＳ ゴシック" pitchFamily="49" charset="-128"/>
              <a:ea typeface="ＭＳ ゴシック" pitchFamily="49" charset="-128"/>
            </a:rPr>
            <a:t>百万円増の</a:t>
          </a:r>
          <a:r>
            <a:rPr kumimoji="1" lang="en-US" altLang="ja-JP" sz="1300">
              <a:latin typeface="ＭＳ ゴシック" pitchFamily="49" charset="-128"/>
              <a:ea typeface="ＭＳ ゴシック" pitchFamily="49" charset="-128"/>
            </a:rPr>
            <a:t>428</a:t>
          </a:r>
          <a:r>
            <a:rPr kumimoji="1" lang="ja-JP" altLang="en-US" sz="1300">
              <a:latin typeface="ＭＳ ゴシック" pitchFamily="49" charset="-128"/>
              <a:ea typeface="ＭＳ ゴシック" pitchFamily="49" charset="-128"/>
            </a:rPr>
            <a:t>百万円となった。公共施設整備基金は今後控えている施設等の大規模な改修に必要な財源と位置付けており、計画的な事業実施に努めていく必要がある。実質単年度収支は財政調整基金の繰り入れを必要としている財政運営であることからマイナスで推移している。基金の繰り入れを最小限にするためにも他の財源確保に努め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宮城県大河原町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全ての会計に実質赤字額、資金不足額は生じていない。この状態を維持できるよう財源確保に努め、先を見据えた財政計画、財政運営を図っていく。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9715763</v>
      </c>
      <c r="BO4" s="462"/>
      <c r="BP4" s="462"/>
      <c r="BQ4" s="462"/>
      <c r="BR4" s="462"/>
      <c r="BS4" s="462"/>
      <c r="BT4" s="462"/>
      <c r="BU4" s="463"/>
      <c r="BV4" s="461">
        <v>8700756</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8.3000000000000007</v>
      </c>
      <c r="CU4" s="646"/>
      <c r="CV4" s="646"/>
      <c r="CW4" s="646"/>
      <c r="CX4" s="646"/>
      <c r="CY4" s="646"/>
      <c r="CZ4" s="646"/>
      <c r="DA4" s="647"/>
      <c r="DB4" s="645">
        <v>6.3</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9135192</v>
      </c>
      <c r="BO5" s="467"/>
      <c r="BP5" s="467"/>
      <c r="BQ5" s="467"/>
      <c r="BR5" s="467"/>
      <c r="BS5" s="467"/>
      <c r="BT5" s="467"/>
      <c r="BU5" s="468"/>
      <c r="BV5" s="466">
        <v>8374379</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92.3</v>
      </c>
      <c r="CU5" s="437"/>
      <c r="CV5" s="437"/>
      <c r="CW5" s="437"/>
      <c r="CX5" s="437"/>
      <c r="CY5" s="437"/>
      <c r="CZ5" s="437"/>
      <c r="DA5" s="438"/>
      <c r="DB5" s="436">
        <v>91.4</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580571</v>
      </c>
      <c r="BO6" s="467"/>
      <c r="BP6" s="467"/>
      <c r="BQ6" s="467"/>
      <c r="BR6" s="467"/>
      <c r="BS6" s="467"/>
      <c r="BT6" s="467"/>
      <c r="BU6" s="468"/>
      <c r="BV6" s="466">
        <v>326377</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97.4</v>
      </c>
      <c r="CU6" s="620"/>
      <c r="CV6" s="620"/>
      <c r="CW6" s="620"/>
      <c r="CX6" s="620"/>
      <c r="CY6" s="620"/>
      <c r="CZ6" s="620"/>
      <c r="DA6" s="621"/>
      <c r="DB6" s="619">
        <v>97.6</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101</v>
      </c>
      <c r="AV7" s="524"/>
      <c r="AW7" s="524"/>
      <c r="AX7" s="524"/>
      <c r="AY7" s="446" t="s">
        <v>105</v>
      </c>
      <c r="AZ7" s="447"/>
      <c r="BA7" s="447"/>
      <c r="BB7" s="447"/>
      <c r="BC7" s="447"/>
      <c r="BD7" s="447"/>
      <c r="BE7" s="447"/>
      <c r="BF7" s="447"/>
      <c r="BG7" s="447"/>
      <c r="BH7" s="447"/>
      <c r="BI7" s="447"/>
      <c r="BJ7" s="447"/>
      <c r="BK7" s="447"/>
      <c r="BL7" s="447"/>
      <c r="BM7" s="448"/>
      <c r="BN7" s="466">
        <v>162485</v>
      </c>
      <c r="BO7" s="467"/>
      <c r="BP7" s="467"/>
      <c r="BQ7" s="467"/>
      <c r="BR7" s="467"/>
      <c r="BS7" s="467"/>
      <c r="BT7" s="467"/>
      <c r="BU7" s="468"/>
      <c r="BV7" s="466">
        <v>9114</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5046962</v>
      </c>
      <c r="CU7" s="467"/>
      <c r="CV7" s="467"/>
      <c r="CW7" s="467"/>
      <c r="CX7" s="467"/>
      <c r="CY7" s="467"/>
      <c r="CZ7" s="467"/>
      <c r="DA7" s="468"/>
      <c r="DB7" s="466">
        <v>5039722</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101</v>
      </c>
      <c r="AV8" s="524"/>
      <c r="AW8" s="524"/>
      <c r="AX8" s="524"/>
      <c r="AY8" s="446" t="s">
        <v>108</v>
      </c>
      <c r="AZ8" s="447"/>
      <c r="BA8" s="447"/>
      <c r="BB8" s="447"/>
      <c r="BC8" s="447"/>
      <c r="BD8" s="447"/>
      <c r="BE8" s="447"/>
      <c r="BF8" s="447"/>
      <c r="BG8" s="447"/>
      <c r="BH8" s="447"/>
      <c r="BI8" s="447"/>
      <c r="BJ8" s="447"/>
      <c r="BK8" s="447"/>
      <c r="BL8" s="447"/>
      <c r="BM8" s="448"/>
      <c r="BN8" s="466">
        <v>418086</v>
      </c>
      <c r="BO8" s="467"/>
      <c r="BP8" s="467"/>
      <c r="BQ8" s="467"/>
      <c r="BR8" s="467"/>
      <c r="BS8" s="467"/>
      <c r="BT8" s="467"/>
      <c r="BU8" s="468"/>
      <c r="BV8" s="466">
        <v>317263</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0.63</v>
      </c>
      <c r="CU8" s="580"/>
      <c r="CV8" s="580"/>
      <c r="CW8" s="580"/>
      <c r="CX8" s="580"/>
      <c r="CY8" s="580"/>
      <c r="CZ8" s="580"/>
      <c r="DA8" s="581"/>
      <c r="DB8" s="579">
        <v>0.63</v>
      </c>
      <c r="DC8" s="580"/>
      <c r="DD8" s="580"/>
      <c r="DE8" s="580"/>
      <c r="DF8" s="580"/>
      <c r="DG8" s="580"/>
      <c r="DH8" s="580"/>
      <c r="DI8" s="581"/>
      <c r="DJ8" s="186"/>
      <c r="DK8" s="186"/>
      <c r="DL8" s="186"/>
      <c r="DM8" s="186"/>
      <c r="DN8" s="186"/>
      <c r="DO8" s="186"/>
    </row>
    <row r="9" spans="1:119" ht="18.75" customHeight="1" thickBot="1" x14ac:dyDescent="0.2">
      <c r="A9" s="187"/>
      <c r="B9" s="608" t="s">
        <v>110</v>
      </c>
      <c r="C9" s="609"/>
      <c r="D9" s="609"/>
      <c r="E9" s="609"/>
      <c r="F9" s="609"/>
      <c r="G9" s="609"/>
      <c r="H9" s="609"/>
      <c r="I9" s="609"/>
      <c r="J9" s="609"/>
      <c r="K9" s="529"/>
      <c r="L9" s="610" t="s">
        <v>111</v>
      </c>
      <c r="M9" s="611"/>
      <c r="N9" s="611"/>
      <c r="O9" s="611"/>
      <c r="P9" s="611"/>
      <c r="Q9" s="612"/>
      <c r="R9" s="613">
        <v>23798</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101</v>
      </c>
      <c r="AV9" s="524"/>
      <c r="AW9" s="524"/>
      <c r="AX9" s="524"/>
      <c r="AY9" s="446" t="s">
        <v>114</v>
      </c>
      <c r="AZ9" s="447"/>
      <c r="BA9" s="447"/>
      <c r="BB9" s="447"/>
      <c r="BC9" s="447"/>
      <c r="BD9" s="447"/>
      <c r="BE9" s="447"/>
      <c r="BF9" s="447"/>
      <c r="BG9" s="447"/>
      <c r="BH9" s="447"/>
      <c r="BI9" s="447"/>
      <c r="BJ9" s="447"/>
      <c r="BK9" s="447"/>
      <c r="BL9" s="447"/>
      <c r="BM9" s="448"/>
      <c r="BN9" s="466">
        <v>100823</v>
      </c>
      <c r="BO9" s="467"/>
      <c r="BP9" s="467"/>
      <c r="BQ9" s="467"/>
      <c r="BR9" s="467"/>
      <c r="BS9" s="467"/>
      <c r="BT9" s="467"/>
      <c r="BU9" s="468"/>
      <c r="BV9" s="466">
        <v>-105521</v>
      </c>
      <c r="BW9" s="467"/>
      <c r="BX9" s="467"/>
      <c r="BY9" s="467"/>
      <c r="BZ9" s="467"/>
      <c r="CA9" s="467"/>
      <c r="CB9" s="467"/>
      <c r="CC9" s="468"/>
      <c r="CD9" s="475" t="s">
        <v>115</v>
      </c>
      <c r="CE9" s="476"/>
      <c r="CF9" s="476"/>
      <c r="CG9" s="476"/>
      <c r="CH9" s="476"/>
      <c r="CI9" s="476"/>
      <c r="CJ9" s="476"/>
      <c r="CK9" s="476"/>
      <c r="CL9" s="476"/>
      <c r="CM9" s="476"/>
      <c r="CN9" s="476"/>
      <c r="CO9" s="476"/>
      <c r="CP9" s="476"/>
      <c r="CQ9" s="476"/>
      <c r="CR9" s="476"/>
      <c r="CS9" s="477"/>
      <c r="CT9" s="436">
        <v>6.9</v>
      </c>
      <c r="CU9" s="437"/>
      <c r="CV9" s="437"/>
      <c r="CW9" s="437"/>
      <c r="CX9" s="437"/>
      <c r="CY9" s="437"/>
      <c r="CZ9" s="437"/>
      <c r="DA9" s="438"/>
      <c r="DB9" s="436">
        <v>7.2</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116</v>
      </c>
      <c r="M10" s="440"/>
      <c r="N10" s="440"/>
      <c r="O10" s="440"/>
      <c r="P10" s="440"/>
      <c r="Q10" s="441"/>
      <c r="R10" s="442">
        <v>23530</v>
      </c>
      <c r="S10" s="443"/>
      <c r="T10" s="443"/>
      <c r="U10" s="443"/>
      <c r="V10" s="445"/>
      <c r="W10" s="617"/>
      <c r="X10" s="428"/>
      <c r="Y10" s="428"/>
      <c r="Z10" s="428"/>
      <c r="AA10" s="428"/>
      <c r="AB10" s="428"/>
      <c r="AC10" s="428"/>
      <c r="AD10" s="428"/>
      <c r="AE10" s="428"/>
      <c r="AF10" s="428"/>
      <c r="AG10" s="428"/>
      <c r="AH10" s="428"/>
      <c r="AI10" s="428"/>
      <c r="AJ10" s="428"/>
      <c r="AK10" s="428"/>
      <c r="AL10" s="618"/>
      <c r="AM10" s="535" t="s">
        <v>117</v>
      </c>
      <c r="AN10" s="440"/>
      <c r="AO10" s="440"/>
      <c r="AP10" s="440"/>
      <c r="AQ10" s="440"/>
      <c r="AR10" s="440"/>
      <c r="AS10" s="440"/>
      <c r="AT10" s="441"/>
      <c r="AU10" s="523" t="s">
        <v>101</v>
      </c>
      <c r="AV10" s="524"/>
      <c r="AW10" s="524"/>
      <c r="AX10" s="524"/>
      <c r="AY10" s="446" t="s">
        <v>118</v>
      </c>
      <c r="AZ10" s="447"/>
      <c r="BA10" s="447"/>
      <c r="BB10" s="447"/>
      <c r="BC10" s="447"/>
      <c r="BD10" s="447"/>
      <c r="BE10" s="447"/>
      <c r="BF10" s="447"/>
      <c r="BG10" s="447"/>
      <c r="BH10" s="447"/>
      <c r="BI10" s="447"/>
      <c r="BJ10" s="447"/>
      <c r="BK10" s="447"/>
      <c r="BL10" s="447"/>
      <c r="BM10" s="448"/>
      <c r="BN10" s="466">
        <v>6475</v>
      </c>
      <c r="BO10" s="467"/>
      <c r="BP10" s="467"/>
      <c r="BQ10" s="467"/>
      <c r="BR10" s="467"/>
      <c r="BS10" s="467"/>
      <c r="BT10" s="467"/>
      <c r="BU10" s="468"/>
      <c r="BV10" s="466">
        <v>5691</v>
      </c>
      <c r="BW10" s="467"/>
      <c r="BX10" s="467"/>
      <c r="BY10" s="467"/>
      <c r="BZ10" s="467"/>
      <c r="CA10" s="467"/>
      <c r="CB10" s="467"/>
      <c r="CC10" s="468"/>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120</v>
      </c>
      <c r="M11" s="513"/>
      <c r="N11" s="513"/>
      <c r="O11" s="513"/>
      <c r="P11" s="513"/>
      <c r="Q11" s="514"/>
      <c r="R11" s="605" t="s">
        <v>121</v>
      </c>
      <c r="S11" s="606"/>
      <c r="T11" s="606"/>
      <c r="U11" s="606"/>
      <c r="V11" s="607"/>
      <c r="W11" s="617"/>
      <c r="X11" s="428"/>
      <c r="Y11" s="428"/>
      <c r="Z11" s="428"/>
      <c r="AA11" s="428"/>
      <c r="AB11" s="428"/>
      <c r="AC11" s="428"/>
      <c r="AD11" s="428"/>
      <c r="AE11" s="428"/>
      <c r="AF11" s="428"/>
      <c r="AG11" s="428"/>
      <c r="AH11" s="428"/>
      <c r="AI11" s="428"/>
      <c r="AJ11" s="428"/>
      <c r="AK11" s="428"/>
      <c r="AL11" s="618"/>
      <c r="AM11" s="535" t="s">
        <v>122</v>
      </c>
      <c r="AN11" s="440"/>
      <c r="AO11" s="440"/>
      <c r="AP11" s="440"/>
      <c r="AQ11" s="440"/>
      <c r="AR11" s="440"/>
      <c r="AS11" s="440"/>
      <c r="AT11" s="441"/>
      <c r="AU11" s="523" t="s">
        <v>101</v>
      </c>
      <c r="AV11" s="524"/>
      <c r="AW11" s="524"/>
      <c r="AX11" s="524"/>
      <c r="AY11" s="446" t="s">
        <v>123</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124</v>
      </c>
      <c r="CE11" s="476"/>
      <c r="CF11" s="476"/>
      <c r="CG11" s="476"/>
      <c r="CH11" s="476"/>
      <c r="CI11" s="476"/>
      <c r="CJ11" s="476"/>
      <c r="CK11" s="476"/>
      <c r="CL11" s="476"/>
      <c r="CM11" s="476"/>
      <c r="CN11" s="476"/>
      <c r="CO11" s="476"/>
      <c r="CP11" s="476"/>
      <c r="CQ11" s="476"/>
      <c r="CR11" s="476"/>
      <c r="CS11" s="477"/>
      <c r="CT11" s="579" t="s">
        <v>125</v>
      </c>
      <c r="CU11" s="580"/>
      <c r="CV11" s="580"/>
      <c r="CW11" s="580"/>
      <c r="CX11" s="580"/>
      <c r="CY11" s="580"/>
      <c r="CZ11" s="580"/>
      <c r="DA11" s="581"/>
      <c r="DB11" s="579" t="s">
        <v>125</v>
      </c>
      <c r="DC11" s="580"/>
      <c r="DD11" s="580"/>
      <c r="DE11" s="580"/>
      <c r="DF11" s="580"/>
      <c r="DG11" s="580"/>
      <c r="DH11" s="580"/>
      <c r="DI11" s="581"/>
      <c r="DJ11" s="186"/>
      <c r="DK11" s="186"/>
      <c r="DL11" s="186"/>
      <c r="DM11" s="186"/>
      <c r="DN11" s="186"/>
      <c r="DO11" s="186"/>
    </row>
    <row r="12" spans="1:119" ht="18.75" customHeight="1" x14ac:dyDescent="0.15">
      <c r="A12" s="187"/>
      <c r="B12" s="582" t="s">
        <v>126</v>
      </c>
      <c r="C12" s="583"/>
      <c r="D12" s="583"/>
      <c r="E12" s="583"/>
      <c r="F12" s="583"/>
      <c r="G12" s="583"/>
      <c r="H12" s="583"/>
      <c r="I12" s="583"/>
      <c r="J12" s="583"/>
      <c r="K12" s="584"/>
      <c r="L12" s="591" t="s">
        <v>127</v>
      </c>
      <c r="M12" s="592"/>
      <c r="N12" s="592"/>
      <c r="O12" s="592"/>
      <c r="P12" s="592"/>
      <c r="Q12" s="593"/>
      <c r="R12" s="594">
        <v>23710</v>
      </c>
      <c r="S12" s="595"/>
      <c r="T12" s="595"/>
      <c r="U12" s="595"/>
      <c r="V12" s="596"/>
      <c r="W12" s="597" t="s">
        <v>1</v>
      </c>
      <c r="X12" s="524"/>
      <c r="Y12" s="524"/>
      <c r="Z12" s="524"/>
      <c r="AA12" s="524"/>
      <c r="AB12" s="598"/>
      <c r="AC12" s="599" t="s">
        <v>128</v>
      </c>
      <c r="AD12" s="600"/>
      <c r="AE12" s="600"/>
      <c r="AF12" s="600"/>
      <c r="AG12" s="601"/>
      <c r="AH12" s="599" t="s">
        <v>129</v>
      </c>
      <c r="AI12" s="600"/>
      <c r="AJ12" s="600"/>
      <c r="AK12" s="600"/>
      <c r="AL12" s="602"/>
      <c r="AM12" s="535" t="s">
        <v>130</v>
      </c>
      <c r="AN12" s="440"/>
      <c r="AO12" s="440"/>
      <c r="AP12" s="440"/>
      <c r="AQ12" s="440"/>
      <c r="AR12" s="440"/>
      <c r="AS12" s="440"/>
      <c r="AT12" s="441"/>
      <c r="AU12" s="523" t="s">
        <v>131</v>
      </c>
      <c r="AV12" s="524"/>
      <c r="AW12" s="524"/>
      <c r="AX12" s="524"/>
      <c r="AY12" s="446" t="s">
        <v>132</v>
      </c>
      <c r="AZ12" s="447"/>
      <c r="BA12" s="447"/>
      <c r="BB12" s="447"/>
      <c r="BC12" s="447"/>
      <c r="BD12" s="447"/>
      <c r="BE12" s="447"/>
      <c r="BF12" s="447"/>
      <c r="BG12" s="447"/>
      <c r="BH12" s="447"/>
      <c r="BI12" s="447"/>
      <c r="BJ12" s="447"/>
      <c r="BK12" s="447"/>
      <c r="BL12" s="447"/>
      <c r="BM12" s="448"/>
      <c r="BN12" s="466">
        <v>621481</v>
      </c>
      <c r="BO12" s="467"/>
      <c r="BP12" s="467"/>
      <c r="BQ12" s="467"/>
      <c r="BR12" s="467"/>
      <c r="BS12" s="467"/>
      <c r="BT12" s="467"/>
      <c r="BU12" s="468"/>
      <c r="BV12" s="466">
        <v>258976</v>
      </c>
      <c r="BW12" s="467"/>
      <c r="BX12" s="467"/>
      <c r="BY12" s="467"/>
      <c r="BZ12" s="467"/>
      <c r="CA12" s="467"/>
      <c r="CB12" s="467"/>
      <c r="CC12" s="468"/>
      <c r="CD12" s="475" t="s">
        <v>133</v>
      </c>
      <c r="CE12" s="476"/>
      <c r="CF12" s="476"/>
      <c r="CG12" s="476"/>
      <c r="CH12" s="476"/>
      <c r="CI12" s="476"/>
      <c r="CJ12" s="476"/>
      <c r="CK12" s="476"/>
      <c r="CL12" s="476"/>
      <c r="CM12" s="476"/>
      <c r="CN12" s="476"/>
      <c r="CO12" s="476"/>
      <c r="CP12" s="476"/>
      <c r="CQ12" s="476"/>
      <c r="CR12" s="476"/>
      <c r="CS12" s="477"/>
      <c r="CT12" s="579" t="s">
        <v>125</v>
      </c>
      <c r="CU12" s="580"/>
      <c r="CV12" s="580"/>
      <c r="CW12" s="580"/>
      <c r="CX12" s="580"/>
      <c r="CY12" s="580"/>
      <c r="CZ12" s="580"/>
      <c r="DA12" s="581"/>
      <c r="DB12" s="579" t="s">
        <v>125</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134</v>
      </c>
      <c r="N13" s="567"/>
      <c r="O13" s="567"/>
      <c r="P13" s="567"/>
      <c r="Q13" s="568"/>
      <c r="R13" s="569">
        <v>23570</v>
      </c>
      <c r="S13" s="570"/>
      <c r="T13" s="570"/>
      <c r="U13" s="570"/>
      <c r="V13" s="571"/>
      <c r="W13" s="557" t="s">
        <v>135</v>
      </c>
      <c r="X13" s="479"/>
      <c r="Y13" s="479"/>
      <c r="Z13" s="479"/>
      <c r="AA13" s="479"/>
      <c r="AB13" s="480"/>
      <c r="AC13" s="442">
        <v>292</v>
      </c>
      <c r="AD13" s="443"/>
      <c r="AE13" s="443"/>
      <c r="AF13" s="443"/>
      <c r="AG13" s="444"/>
      <c r="AH13" s="442">
        <v>290</v>
      </c>
      <c r="AI13" s="443"/>
      <c r="AJ13" s="443"/>
      <c r="AK13" s="443"/>
      <c r="AL13" s="445"/>
      <c r="AM13" s="535" t="s">
        <v>136</v>
      </c>
      <c r="AN13" s="440"/>
      <c r="AO13" s="440"/>
      <c r="AP13" s="440"/>
      <c r="AQ13" s="440"/>
      <c r="AR13" s="440"/>
      <c r="AS13" s="440"/>
      <c r="AT13" s="441"/>
      <c r="AU13" s="523" t="s">
        <v>137</v>
      </c>
      <c r="AV13" s="524"/>
      <c r="AW13" s="524"/>
      <c r="AX13" s="524"/>
      <c r="AY13" s="446" t="s">
        <v>138</v>
      </c>
      <c r="AZ13" s="447"/>
      <c r="BA13" s="447"/>
      <c r="BB13" s="447"/>
      <c r="BC13" s="447"/>
      <c r="BD13" s="447"/>
      <c r="BE13" s="447"/>
      <c r="BF13" s="447"/>
      <c r="BG13" s="447"/>
      <c r="BH13" s="447"/>
      <c r="BI13" s="447"/>
      <c r="BJ13" s="447"/>
      <c r="BK13" s="447"/>
      <c r="BL13" s="447"/>
      <c r="BM13" s="448"/>
      <c r="BN13" s="466">
        <v>-514183</v>
      </c>
      <c r="BO13" s="467"/>
      <c r="BP13" s="467"/>
      <c r="BQ13" s="467"/>
      <c r="BR13" s="467"/>
      <c r="BS13" s="467"/>
      <c r="BT13" s="467"/>
      <c r="BU13" s="468"/>
      <c r="BV13" s="466">
        <v>-358806</v>
      </c>
      <c r="BW13" s="467"/>
      <c r="BX13" s="467"/>
      <c r="BY13" s="467"/>
      <c r="BZ13" s="467"/>
      <c r="CA13" s="467"/>
      <c r="CB13" s="467"/>
      <c r="CC13" s="468"/>
      <c r="CD13" s="475" t="s">
        <v>139</v>
      </c>
      <c r="CE13" s="476"/>
      <c r="CF13" s="476"/>
      <c r="CG13" s="476"/>
      <c r="CH13" s="476"/>
      <c r="CI13" s="476"/>
      <c r="CJ13" s="476"/>
      <c r="CK13" s="476"/>
      <c r="CL13" s="476"/>
      <c r="CM13" s="476"/>
      <c r="CN13" s="476"/>
      <c r="CO13" s="476"/>
      <c r="CP13" s="476"/>
      <c r="CQ13" s="476"/>
      <c r="CR13" s="476"/>
      <c r="CS13" s="477"/>
      <c r="CT13" s="436">
        <v>-1</v>
      </c>
      <c r="CU13" s="437"/>
      <c r="CV13" s="437"/>
      <c r="CW13" s="437"/>
      <c r="CX13" s="437"/>
      <c r="CY13" s="437"/>
      <c r="CZ13" s="437"/>
      <c r="DA13" s="438"/>
      <c r="DB13" s="436">
        <v>-1</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140</v>
      </c>
      <c r="M14" s="603"/>
      <c r="N14" s="603"/>
      <c r="O14" s="603"/>
      <c r="P14" s="603"/>
      <c r="Q14" s="604"/>
      <c r="R14" s="569">
        <v>23642</v>
      </c>
      <c r="S14" s="570"/>
      <c r="T14" s="570"/>
      <c r="U14" s="570"/>
      <c r="V14" s="571"/>
      <c r="W14" s="572"/>
      <c r="X14" s="482"/>
      <c r="Y14" s="482"/>
      <c r="Z14" s="482"/>
      <c r="AA14" s="482"/>
      <c r="AB14" s="483"/>
      <c r="AC14" s="562">
        <v>2.6</v>
      </c>
      <c r="AD14" s="563"/>
      <c r="AE14" s="563"/>
      <c r="AF14" s="563"/>
      <c r="AG14" s="564"/>
      <c r="AH14" s="562">
        <v>2.6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141</v>
      </c>
      <c r="CE14" s="473"/>
      <c r="CF14" s="473"/>
      <c r="CG14" s="473"/>
      <c r="CH14" s="473"/>
      <c r="CI14" s="473"/>
      <c r="CJ14" s="473"/>
      <c r="CK14" s="473"/>
      <c r="CL14" s="473"/>
      <c r="CM14" s="473"/>
      <c r="CN14" s="473"/>
      <c r="CO14" s="473"/>
      <c r="CP14" s="473"/>
      <c r="CQ14" s="473"/>
      <c r="CR14" s="473"/>
      <c r="CS14" s="474"/>
      <c r="CT14" s="573">
        <v>45.9</v>
      </c>
      <c r="CU14" s="574"/>
      <c r="CV14" s="574"/>
      <c r="CW14" s="574"/>
      <c r="CX14" s="574"/>
      <c r="CY14" s="574"/>
      <c r="CZ14" s="574"/>
      <c r="DA14" s="575"/>
      <c r="DB14" s="573">
        <v>32.5</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134</v>
      </c>
      <c r="N15" s="567"/>
      <c r="O15" s="567"/>
      <c r="P15" s="567"/>
      <c r="Q15" s="568"/>
      <c r="R15" s="569">
        <v>23522</v>
      </c>
      <c r="S15" s="570"/>
      <c r="T15" s="570"/>
      <c r="U15" s="570"/>
      <c r="V15" s="571"/>
      <c r="W15" s="557" t="s">
        <v>142</v>
      </c>
      <c r="X15" s="479"/>
      <c r="Y15" s="479"/>
      <c r="Z15" s="479"/>
      <c r="AA15" s="479"/>
      <c r="AB15" s="480"/>
      <c r="AC15" s="442">
        <v>3626</v>
      </c>
      <c r="AD15" s="443"/>
      <c r="AE15" s="443"/>
      <c r="AF15" s="443"/>
      <c r="AG15" s="444"/>
      <c r="AH15" s="442">
        <v>3664</v>
      </c>
      <c r="AI15" s="443"/>
      <c r="AJ15" s="443"/>
      <c r="AK15" s="443"/>
      <c r="AL15" s="445"/>
      <c r="AM15" s="535"/>
      <c r="AN15" s="440"/>
      <c r="AO15" s="440"/>
      <c r="AP15" s="440"/>
      <c r="AQ15" s="440"/>
      <c r="AR15" s="440"/>
      <c r="AS15" s="440"/>
      <c r="AT15" s="441"/>
      <c r="AU15" s="523"/>
      <c r="AV15" s="524"/>
      <c r="AW15" s="524"/>
      <c r="AX15" s="524"/>
      <c r="AY15" s="458" t="s">
        <v>143</v>
      </c>
      <c r="AZ15" s="459"/>
      <c r="BA15" s="459"/>
      <c r="BB15" s="459"/>
      <c r="BC15" s="459"/>
      <c r="BD15" s="459"/>
      <c r="BE15" s="459"/>
      <c r="BF15" s="459"/>
      <c r="BG15" s="459"/>
      <c r="BH15" s="459"/>
      <c r="BI15" s="459"/>
      <c r="BJ15" s="459"/>
      <c r="BK15" s="459"/>
      <c r="BL15" s="459"/>
      <c r="BM15" s="460"/>
      <c r="BN15" s="461">
        <v>2595170</v>
      </c>
      <c r="BO15" s="462"/>
      <c r="BP15" s="462"/>
      <c r="BQ15" s="462"/>
      <c r="BR15" s="462"/>
      <c r="BS15" s="462"/>
      <c r="BT15" s="462"/>
      <c r="BU15" s="463"/>
      <c r="BV15" s="461">
        <v>2552045</v>
      </c>
      <c r="BW15" s="462"/>
      <c r="BX15" s="462"/>
      <c r="BY15" s="462"/>
      <c r="BZ15" s="462"/>
      <c r="CA15" s="462"/>
      <c r="CB15" s="462"/>
      <c r="CC15" s="463"/>
      <c r="CD15" s="576" t="s">
        <v>144</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145</v>
      </c>
      <c r="M16" s="560"/>
      <c r="N16" s="560"/>
      <c r="O16" s="560"/>
      <c r="P16" s="560"/>
      <c r="Q16" s="561"/>
      <c r="R16" s="554" t="s">
        <v>146</v>
      </c>
      <c r="S16" s="555"/>
      <c r="T16" s="555"/>
      <c r="U16" s="555"/>
      <c r="V16" s="556"/>
      <c r="W16" s="572"/>
      <c r="X16" s="482"/>
      <c r="Y16" s="482"/>
      <c r="Z16" s="482"/>
      <c r="AA16" s="482"/>
      <c r="AB16" s="483"/>
      <c r="AC16" s="562">
        <v>32.700000000000003</v>
      </c>
      <c r="AD16" s="563"/>
      <c r="AE16" s="563"/>
      <c r="AF16" s="563"/>
      <c r="AG16" s="564"/>
      <c r="AH16" s="562">
        <v>32.9</v>
      </c>
      <c r="AI16" s="563"/>
      <c r="AJ16" s="563"/>
      <c r="AK16" s="563"/>
      <c r="AL16" s="565"/>
      <c r="AM16" s="535"/>
      <c r="AN16" s="440"/>
      <c r="AO16" s="440"/>
      <c r="AP16" s="440"/>
      <c r="AQ16" s="440"/>
      <c r="AR16" s="440"/>
      <c r="AS16" s="440"/>
      <c r="AT16" s="441"/>
      <c r="AU16" s="523"/>
      <c r="AV16" s="524"/>
      <c r="AW16" s="524"/>
      <c r="AX16" s="524"/>
      <c r="AY16" s="446" t="s">
        <v>147</v>
      </c>
      <c r="AZ16" s="447"/>
      <c r="BA16" s="447"/>
      <c r="BB16" s="447"/>
      <c r="BC16" s="447"/>
      <c r="BD16" s="447"/>
      <c r="BE16" s="447"/>
      <c r="BF16" s="447"/>
      <c r="BG16" s="447"/>
      <c r="BH16" s="447"/>
      <c r="BI16" s="447"/>
      <c r="BJ16" s="447"/>
      <c r="BK16" s="447"/>
      <c r="BL16" s="447"/>
      <c r="BM16" s="448"/>
      <c r="BN16" s="466">
        <v>4091813</v>
      </c>
      <c r="BO16" s="467"/>
      <c r="BP16" s="467"/>
      <c r="BQ16" s="467"/>
      <c r="BR16" s="467"/>
      <c r="BS16" s="467"/>
      <c r="BT16" s="467"/>
      <c r="BU16" s="468"/>
      <c r="BV16" s="466">
        <v>4031003</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148</v>
      </c>
      <c r="N17" s="552"/>
      <c r="O17" s="552"/>
      <c r="P17" s="552"/>
      <c r="Q17" s="553"/>
      <c r="R17" s="554" t="s">
        <v>149</v>
      </c>
      <c r="S17" s="555"/>
      <c r="T17" s="555"/>
      <c r="U17" s="555"/>
      <c r="V17" s="556"/>
      <c r="W17" s="557" t="s">
        <v>150</v>
      </c>
      <c r="X17" s="479"/>
      <c r="Y17" s="479"/>
      <c r="Z17" s="479"/>
      <c r="AA17" s="479"/>
      <c r="AB17" s="480"/>
      <c r="AC17" s="442">
        <v>7158</v>
      </c>
      <c r="AD17" s="443"/>
      <c r="AE17" s="443"/>
      <c r="AF17" s="443"/>
      <c r="AG17" s="444"/>
      <c r="AH17" s="442">
        <v>7184</v>
      </c>
      <c r="AI17" s="443"/>
      <c r="AJ17" s="443"/>
      <c r="AK17" s="443"/>
      <c r="AL17" s="445"/>
      <c r="AM17" s="535"/>
      <c r="AN17" s="440"/>
      <c r="AO17" s="440"/>
      <c r="AP17" s="440"/>
      <c r="AQ17" s="440"/>
      <c r="AR17" s="440"/>
      <c r="AS17" s="440"/>
      <c r="AT17" s="441"/>
      <c r="AU17" s="523"/>
      <c r="AV17" s="524"/>
      <c r="AW17" s="524"/>
      <c r="AX17" s="524"/>
      <c r="AY17" s="446" t="s">
        <v>151</v>
      </c>
      <c r="AZ17" s="447"/>
      <c r="BA17" s="447"/>
      <c r="BB17" s="447"/>
      <c r="BC17" s="447"/>
      <c r="BD17" s="447"/>
      <c r="BE17" s="447"/>
      <c r="BF17" s="447"/>
      <c r="BG17" s="447"/>
      <c r="BH17" s="447"/>
      <c r="BI17" s="447"/>
      <c r="BJ17" s="447"/>
      <c r="BK17" s="447"/>
      <c r="BL17" s="447"/>
      <c r="BM17" s="448"/>
      <c r="BN17" s="466">
        <v>3285003</v>
      </c>
      <c r="BO17" s="467"/>
      <c r="BP17" s="467"/>
      <c r="BQ17" s="467"/>
      <c r="BR17" s="467"/>
      <c r="BS17" s="467"/>
      <c r="BT17" s="467"/>
      <c r="BU17" s="468"/>
      <c r="BV17" s="466">
        <v>3229687</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152</v>
      </c>
      <c r="C18" s="529"/>
      <c r="D18" s="529"/>
      <c r="E18" s="530"/>
      <c r="F18" s="530"/>
      <c r="G18" s="530"/>
      <c r="H18" s="530"/>
      <c r="I18" s="530"/>
      <c r="J18" s="530"/>
      <c r="K18" s="530"/>
      <c r="L18" s="531">
        <v>24.99</v>
      </c>
      <c r="M18" s="531"/>
      <c r="N18" s="531"/>
      <c r="O18" s="531"/>
      <c r="P18" s="531"/>
      <c r="Q18" s="531"/>
      <c r="R18" s="532"/>
      <c r="S18" s="532"/>
      <c r="T18" s="532"/>
      <c r="U18" s="532"/>
      <c r="V18" s="533"/>
      <c r="W18" s="547"/>
      <c r="X18" s="548"/>
      <c r="Y18" s="548"/>
      <c r="Z18" s="548"/>
      <c r="AA18" s="548"/>
      <c r="AB18" s="558"/>
      <c r="AC18" s="430">
        <v>64.599999999999994</v>
      </c>
      <c r="AD18" s="431"/>
      <c r="AE18" s="431"/>
      <c r="AF18" s="431"/>
      <c r="AG18" s="534"/>
      <c r="AH18" s="430">
        <v>64.5</v>
      </c>
      <c r="AI18" s="431"/>
      <c r="AJ18" s="431"/>
      <c r="AK18" s="431"/>
      <c r="AL18" s="432"/>
      <c r="AM18" s="535"/>
      <c r="AN18" s="440"/>
      <c r="AO18" s="440"/>
      <c r="AP18" s="440"/>
      <c r="AQ18" s="440"/>
      <c r="AR18" s="440"/>
      <c r="AS18" s="440"/>
      <c r="AT18" s="441"/>
      <c r="AU18" s="523"/>
      <c r="AV18" s="524"/>
      <c r="AW18" s="524"/>
      <c r="AX18" s="524"/>
      <c r="AY18" s="446" t="s">
        <v>153</v>
      </c>
      <c r="AZ18" s="447"/>
      <c r="BA18" s="447"/>
      <c r="BB18" s="447"/>
      <c r="BC18" s="447"/>
      <c r="BD18" s="447"/>
      <c r="BE18" s="447"/>
      <c r="BF18" s="447"/>
      <c r="BG18" s="447"/>
      <c r="BH18" s="447"/>
      <c r="BI18" s="447"/>
      <c r="BJ18" s="447"/>
      <c r="BK18" s="447"/>
      <c r="BL18" s="447"/>
      <c r="BM18" s="448"/>
      <c r="BN18" s="466">
        <v>4710976</v>
      </c>
      <c r="BO18" s="467"/>
      <c r="BP18" s="467"/>
      <c r="BQ18" s="467"/>
      <c r="BR18" s="467"/>
      <c r="BS18" s="467"/>
      <c r="BT18" s="467"/>
      <c r="BU18" s="468"/>
      <c r="BV18" s="466">
        <v>4676824</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154</v>
      </c>
      <c r="C19" s="529"/>
      <c r="D19" s="529"/>
      <c r="E19" s="530"/>
      <c r="F19" s="530"/>
      <c r="G19" s="530"/>
      <c r="H19" s="530"/>
      <c r="I19" s="530"/>
      <c r="J19" s="530"/>
      <c r="K19" s="530"/>
      <c r="L19" s="536">
        <v>952</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155</v>
      </c>
      <c r="AZ19" s="447"/>
      <c r="BA19" s="447"/>
      <c r="BB19" s="447"/>
      <c r="BC19" s="447"/>
      <c r="BD19" s="447"/>
      <c r="BE19" s="447"/>
      <c r="BF19" s="447"/>
      <c r="BG19" s="447"/>
      <c r="BH19" s="447"/>
      <c r="BI19" s="447"/>
      <c r="BJ19" s="447"/>
      <c r="BK19" s="447"/>
      <c r="BL19" s="447"/>
      <c r="BM19" s="448"/>
      <c r="BN19" s="466">
        <v>6633452</v>
      </c>
      <c r="BO19" s="467"/>
      <c r="BP19" s="467"/>
      <c r="BQ19" s="467"/>
      <c r="BR19" s="467"/>
      <c r="BS19" s="467"/>
      <c r="BT19" s="467"/>
      <c r="BU19" s="468"/>
      <c r="BV19" s="466">
        <v>6015230</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156</v>
      </c>
      <c r="C20" s="529"/>
      <c r="D20" s="529"/>
      <c r="E20" s="530"/>
      <c r="F20" s="530"/>
      <c r="G20" s="530"/>
      <c r="H20" s="530"/>
      <c r="I20" s="530"/>
      <c r="J20" s="530"/>
      <c r="K20" s="530"/>
      <c r="L20" s="536">
        <v>9099</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157</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158</v>
      </c>
      <c r="C22" s="496"/>
      <c r="D22" s="497"/>
      <c r="E22" s="504" t="s">
        <v>1</v>
      </c>
      <c r="F22" s="479"/>
      <c r="G22" s="479"/>
      <c r="H22" s="479"/>
      <c r="I22" s="479"/>
      <c r="J22" s="479"/>
      <c r="K22" s="480"/>
      <c r="L22" s="504" t="s">
        <v>159</v>
      </c>
      <c r="M22" s="479"/>
      <c r="N22" s="479"/>
      <c r="O22" s="479"/>
      <c r="P22" s="480"/>
      <c r="Q22" s="489" t="s">
        <v>160</v>
      </c>
      <c r="R22" s="490"/>
      <c r="S22" s="490"/>
      <c r="T22" s="490"/>
      <c r="U22" s="490"/>
      <c r="V22" s="505"/>
      <c r="W22" s="507" t="s">
        <v>161</v>
      </c>
      <c r="X22" s="496"/>
      <c r="Y22" s="497"/>
      <c r="Z22" s="504" t="s">
        <v>1</v>
      </c>
      <c r="AA22" s="479"/>
      <c r="AB22" s="479"/>
      <c r="AC22" s="479"/>
      <c r="AD22" s="479"/>
      <c r="AE22" s="479"/>
      <c r="AF22" s="479"/>
      <c r="AG22" s="480"/>
      <c r="AH22" s="478" t="s">
        <v>162</v>
      </c>
      <c r="AI22" s="479"/>
      <c r="AJ22" s="479"/>
      <c r="AK22" s="479"/>
      <c r="AL22" s="480"/>
      <c r="AM22" s="478" t="s">
        <v>163</v>
      </c>
      <c r="AN22" s="484"/>
      <c r="AO22" s="484"/>
      <c r="AP22" s="484"/>
      <c r="AQ22" s="484"/>
      <c r="AR22" s="485"/>
      <c r="AS22" s="489" t="s">
        <v>160</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164</v>
      </c>
      <c r="AZ23" s="459"/>
      <c r="BA23" s="459"/>
      <c r="BB23" s="459"/>
      <c r="BC23" s="459"/>
      <c r="BD23" s="459"/>
      <c r="BE23" s="459"/>
      <c r="BF23" s="459"/>
      <c r="BG23" s="459"/>
      <c r="BH23" s="459"/>
      <c r="BI23" s="459"/>
      <c r="BJ23" s="459"/>
      <c r="BK23" s="459"/>
      <c r="BL23" s="459"/>
      <c r="BM23" s="460"/>
      <c r="BN23" s="466">
        <v>7444340</v>
      </c>
      <c r="BO23" s="467"/>
      <c r="BP23" s="467"/>
      <c r="BQ23" s="467"/>
      <c r="BR23" s="467"/>
      <c r="BS23" s="467"/>
      <c r="BT23" s="467"/>
      <c r="BU23" s="468"/>
      <c r="BV23" s="466">
        <v>6531528</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165</v>
      </c>
      <c r="F24" s="440"/>
      <c r="G24" s="440"/>
      <c r="H24" s="440"/>
      <c r="I24" s="440"/>
      <c r="J24" s="440"/>
      <c r="K24" s="441"/>
      <c r="L24" s="442">
        <v>1</v>
      </c>
      <c r="M24" s="443"/>
      <c r="N24" s="443"/>
      <c r="O24" s="443"/>
      <c r="P24" s="444"/>
      <c r="Q24" s="442">
        <v>8420</v>
      </c>
      <c r="R24" s="443"/>
      <c r="S24" s="443"/>
      <c r="T24" s="443"/>
      <c r="U24" s="443"/>
      <c r="V24" s="444"/>
      <c r="W24" s="508"/>
      <c r="X24" s="499"/>
      <c r="Y24" s="500"/>
      <c r="Z24" s="439" t="s">
        <v>166</v>
      </c>
      <c r="AA24" s="440"/>
      <c r="AB24" s="440"/>
      <c r="AC24" s="440"/>
      <c r="AD24" s="440"/>
      <c r="AE24" s="440"/>
      <c r="AF24" s="440"/>
      <c r="AG24" s="441"/>
      <c r="AH24" s="442">
        <v>167</v>
      </c>
      <c r="AI24" s="443"/>
      <c r="AJ24" s="443"/>
      <c r="AK24" s="443"/>
      <c r="AL24" s="444"/>
      <c r="AM24" s="442">
        <v>476952</v>
      </c>
      <c r="AN24" s="443"/>
      <c r="AO24" s="443"/>
      <c r="AP24" s="443"/>
      <c r="AQ24" s="443"/>
      <c r="AR24" s="444"/>
      <c r="AS24" s="442">
        <v>2856</v>
      </c>
      <c r="AT24" s="443"/>
      <c r="AU24" s="443"/>
      <c r="AV24" s="443"/>
      <c r="AW24" s="443"/>
      <c r="AX24" s="445"/>
      <c r="AY24" s="433" t="s">
        <v>167</v>
      </c>
      <c r="AZ24" s="434"/>
      <c r="BA24" s="434"/>
      <c r="BB24" s="434"/>
      <c r="BC24" s="434"/>
      <c r="BD24" s="434"/>
      <c r="BE24" s="434"/>
      <c r="BF24" s="434"/>
      <c r="BG24" s="434"/>
      <c r="BH24" s="434"/>
      <c r="BI24" s="434"/>
      <c r="BJ24" s="434"/>
      <c r="BK24" s="434"/>
      <c r="BL24" s="434"/>
      <c r="BM24" s="435"/>
      <c r="BN24" s="466">
        <v>4056876</v>
      </c>
      <c r="BO24" s="467"/>
      <c r="BP24" s="467"/>
      <c r="BQ24" s="467"/>
      <c r="BR24" s="467"/>
      <c r="BS24" s="467"/>
      <c r="BT24" s="467"/>
      <c r="BU24" s="468"/>
      <c r="BV24" s="466">
        <v>3744093</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168</v>
      </c>
      <c r="F25" s="440"/>
      <c r="G25" s="440"/>
      <c r="H25" s="440"/>
      <c r="I25" s="440"/>
      <c r="J25" s="440"/>
      <c r="K25" s="441"/>
      <c r="L25" s="442">
        <v>1</v>
      </c>
      <c r="M25" s="443"/>
      <c r="N25" s="443"/>
      <c r="O25" s="443"/>
      <c r="P25" s="444"/>
      <c r="Q25" s="442">
        <v>6300</v>
      </c>
      <c r="R25" s="443"/>
      <c r="S25" s="443"/>
      <c r="T25" s="443"/>
      <c r="U25" s="443"/>
      <c r="V25" s="444"/>
      <c r="W25" s="508"/>
      <c r="X25" s="499"/>
      <c r="Y25" s="500"/>
      <c r="Z25" s="439" t="s">
        <v>169</v>
      </c>
      <c r="AA25" s="440"/>
      <c r="AB25" s="440"/>
      <c r="AC25" s="440"/>
      <c r="AD25" s="440"/>
      <c r="AE25" s="440"/>
      <c r="AF25" s="440"/>
      <c r="AG25" s="441"/>
      <c r="AH25" s="442" t="s">
        <v>170</v>
      </c>
      <c r="AI25" s="443"/>
      <c r="AJ25" s="443"/>
      <c r="AK25" s="443"/>
      <c r="AL25" s="444"/>
      <c r="AM25" s="442" t="s">
        <v>125</v>
      </c>
      <c r="AN25" s="443"/>
      <c r="AO25" s="443"/>
      <c r="AP25" s="443"/>
      <c r="AQ25" s="443"/>
      <c r="AR25" s="444"/>
      <c r="AS25" s="442" t="s">
        <v>125</v>
      </c>
      <c r="AT25" s="443"/>
      <c r="AU25" s="443"/>
      <c r="AV25" s="443"/>
      <c r="AW25" s="443"/>
      <c r="AX25" s="445"/>
      <c r="AY25" s="458" t="s">
        <v>171</v>
      </c>
      <c r="AZ25" s="459"/>
      <c r="BA25" s="459"/>
      <c r="BB25" s="459"/>
      <c r="BC25" s="459"/>
      <c r="BD25" s="459"/>
      <c r="BE25" s="459"/>
      <c r="BF25" s="459"/>
      <c r="BG25" s="459"/>
      <c r="BH25" s="459"/>
      <c r="BI25" s="459"/>
      <c r="BJ25" s="459"/>
      <c r="BK25" s="459"/>
      <c r="BL25" s="459"/>
      <c r="BM25" s="460"/>
      <c r="BN25" s="461">
        <v>3199171</v>
      </c>
      <c r="BO25" s="462"/>
      <c r="BP25" s="462"/>
      <c r="BQ25" s="462"/>
      <c r="BR25" s="462"/>
      <c r="BS25" s="462"/>
      <c r="BT25" s="462"/>
      <c r="BU25" s="463"/>
      <c r="BV25" s="461">
        <v>3130465</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172</v>
      </c>
      <c r="F26" s="440"/>
      <c r="G26" s="440"/>
      <c r="H26" s="440"/>
      <c r="I26" s="440"/>
      <c r="J26" s="440"/>
      <c r="K26" s="441"/>
      <c r="L26" s="442">
        <v>1</v>
      </c>
      <c r="M26" s="443"/>
      <c r="N26" s="443"/>
      <c r="O26" s="443"/>
      <c r="P26" s="444"/>
      <c r="Q26" s="442">
        <v>5400</v>
      </c>
      <c r="R26" s="443"/>
      <c r="S26" s="443"/>
      <c r="T26" s="443"/>
      <c r="U26" s="443"/>
      <c r="V26" s="444"/>
      <c r="W26" s="508"/>
      <c r="X26" s="499"/>
      <c r="Y26" s="500"/>
      <c r="Z26" s="439" t="s">
        <v>173</v>
      </c>
      <c r="AA26" s="521"/>
      <c r="AB26" s="521"/>
      <c r="AC26" s="521"/>
      <c r="AD26" s="521"/>
      <c r="AE26" s="521"/>
      <c r="AF26" s="521"/>
      <c r="AG26" s="522"/>
      <c r="AH26" s="442">
        <v>9</v>
      </c>
      <c r="AI26" s="443"/>
      <c r="AJ26" s="443"/>
      <c r="AK26" s="443"/>
      <c r="AL26" s="444"/>
      <c r="AM26" s="442">
        <v>24138</v>
      </c>
      <c r="AN26" s="443"/>
      <c r="AO26" s="443"/>
      <c r="AP26" s="443"/>
      <c r="AQ26" s="443"/>
      <c r="AR26" s="444"/>
      <c r="AS26" s="442">
        <v>2682</v>
      </c>
      <c r="AT26" s="443"/>
      <c r="AU26" s="443"/>
      <c r="AV26" s="443"/>
      <c r="AW26" s="443"/>
      <c r="AX26" s="445"/>
      <c r="AY26" s="475" t="s">
        <v>174</v>
      </c>
      <c r="AZ26" s="476"/>
      <c r="BA26" s="476"/>
      <c r="BB26" s="476"/>
      <c r="BC26" s="476"/>
      <c r="BD26" s="476"/>
      <c r="BE26" s="476"/>
      <c r="BF26" s="476"/>
      <c r="BG26" s="476"/>
      <c r="BH26" s="476"/>
      <c r="BI26" s="476"/>
      <c r="BJ26" s="476"/>
      <c r="BK26" s="476"/>
      <c r="BL26" s="476"/>
      <c r="BM26" s="477"/>
      <c r="BN26" s="466" t="s">
        <v>125</v>
      </c>
      <c r="BO26" s="467"/>
      <c r="BP26" s="467"/>
      <c r="BQ26" s="467"/>
      <c r="BR26" s="467"/>
      <c r="BS26" s="467"/>
      <c r="BT26" s="467"/>
      <c r="BU26" s="468"/>
      <c r="BV26" s="466" t="s">
        <v>170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175</v>
      </c>
      <c r="F27" s="440"/>
      <c r="G27" s="440"/>
      <c r="H27" s="440"/>
      <c r="I27" s="440"/>
      <c r="J27" s="440"/>
      <c r="K27" s="441"/>
      <c r="L27" s="442">
        <v>1</v>
      </c>
      <c r="M27" s="443"/>
      <c r="N27" s="443"/>
      <c r="O27" s="443"/>
      <c r="P27" s="444"/>
      <c r="Q27" s="442">
        <v>3130</v>
      </c>
      <c r="R27" s="443"/>
      <c r="S27" s="443"/>
      <c r="T27" s="443"/>
      <c r="U27" s="443"/>
      <c r="V27" s="444"/>
      <c r="W27" s="508"/>
      <c r="X27" s="499"/>
      <c r="Y27" s="500"/>
      <c r="Z27" s="439" t="s">
        <v>176</v>
      </c>
      <c r="AA27" s="440"/>
      <c r="AB27" s="440"/>
      <c r="AC27" s="440"/>
      <c r="AD27" s="440"/>
      <c r="AE27" s="440"/>
      <c r="AF27" s="440"/>
      <c r="AG27" s="441"/>
      <c r="AH27" s="442">
        <v>4</v>
      </c>
      <c r="AI27" s="443"/>
      <c r="AJ27" s="443"/>
      <c r="AK27" s="443"/>
      <c r="AL27" s="444"/>
      <c r="AM27" s="442">
        <v>10294</v>
      </c>
      <c r="AN27" s="443"/>
      <c r="AO27" s="443"/>
      <c r="AP27" s="443"/>
      <c r="AQ27" s="443"/>
      <c r="AR27" s="444"/>
      <c r="AS27" s="442">
        <v>2574</v>
      </c>
      <c r="AT27" s="443"/>
      <c r="AU27" s="443"/>
      <c r="AV27" s="443"/>
      <c r="AW27" s="443"/>
      <c r="AX27" s="445"/>
      <c r="AY27" s="472" t="s">
        <v>177</v>
      </c>
      <c r="AZ27" s="473"/>
      <c r="BA27" s="473"/>
      <c r="BB27" s="473"/>
      <c r="BC27" s="473"/>
      <c r="BD27" s="473"/>
      <c r="BE27" s="473"/>
      <c r="BF27" s="473"/>
      <c r="BG27" s="473"/>
      <c r="BH27" s="473"/>
      <c r="BI27" s="473"/>
      <c r="BJ27" s="473"/>
      <c r="BK27" s="473"/>
      <c r="BL27" s="473"/>
      <c r="BM27" s="474"/>
      <c r="BN27" s="469">
        <v>151275</v>
      </c>
      <c r="BO27" s="470"/>
      <c r="BP27" s="470"/>
      <c r="BQ27" s="470"/>
      <c r="BR27" s="470"/>
      <c r="BS27" s="470"/>
      <c r="BT27" s="470"/>
      <c r="BU27" s="471"/>
      <c r="BV27" s="469">
        <v>301208</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178</v>
      </c>
      <c r="F28" s="440"/>
      <c r="G28" s="440"/>
      <c r="H28" s="440"/>
      <c r="I28" s="440"/>
      <c r="J28" s="440"/>
      <c r="K28" s="441"/>
      <c r="L28" s="442">
        <v>1</v>
      </c>
      <c r="M28" s="443"/>
      <c r="N28" s="443"/>
      <c r="O28" s="443"/>
      <c r="P28" s="444"/>
      <c r="Q28" s="442">
        <v>2630</v>
      </c>
      <c r="R28" s="443"/>
      <c r="S28" s="443"/>
      <c r="T28" s="443"/>
      <c r="U28" s="443"/>
      <c r="V28" s="444"/>
      <c r="W28" s="508"/>
      <c r="X28" s="499"/>
      <c r="Y28" s="500"/>
      <c r="Z28" s="439" t="s">
        <v>179</v>
      </c>
      <c r="AA28" s="440"/>
      <c r="AB28" s="440"/>
      <c r="AC28" s="440"/>
      <c r="AD28" s="440"/>
      <c r="AE28" s="440"/>
      <c r="AF28" s="440"/>
      <c r="AG28" s="441"/>
      <c r="AH28" s="442" t="s">
        <v>125</v>
      </c>
      <c r="AI28" s="443"/>
      <c r="AJ28" s="443"/>
      <c r="AK28" s="443"/>
      <c r="AL28" s="444"/>
      <c r="AM28" s="442" t="s">
        <v>125</v>
      </c>
      <c r="AN28" s="443"/>
      <c r="AO28" s="443"/>
      <c r="AP28" s="443"/>
      <c r="AQ28" s="443"/>
      <c r="AR28" s="444"/>
      <c r="AS28" s="442" t="s">
        <v>125</v>
      </c>
      <c r="AT28" s="443"/>
      <c r="AU28" s="443"/>
      <c r="AV28" s="443"/>
      <c r="AW28" s="443"/>
      <c r="AX28" s="445"/>
      <c r="AY28" s="449" t="s">
        <v>180</v>
      </c>
      <c r="AZ28" s="450"/>
      <c r="BA28" s="450"/>
      <c r="BB28" s="451"/>
      <c r="BC28" s="458" t="s">
        <v>47</v>
      </c>
      <c r="BD28" s="459"/>
      <c r="BE28" s="459"/>
      <c r="BF28" s="459"/>
      <c r="BG28" s="459"/>
      <c r="BH28" s="459"/>
      <c r="BI28" s="459"/>
      <c r="BJ28" s="459"/>
      <c r="BK28" s="459"/>
      <c r="BL28" s="459"/>
      <c r="BM28" s="460"/>
      <c r="BN28" s="461">
        <v>1512732</v>
      </c>
      <c r="BO28" s="462"/>
      <c r="BP28" s="462"/>
      <c r="BQ28" s="462"/>
      <c r="BR28" s="462"/>
      <c r="BS28" s="462"/>
      <c r="BT28" s="462"/>
      <c r="BU28" s="463"/>
      <c r="BV28" s="461">
        <v>1967738</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181</v>
      </c>
      <c r="F29" s="440"/>
      <c r="G29" s="440"/>
      <c r="H29" s="440"/>
      <c r="I29" s="440"/>
      <c r="J29" s="440"/>
      <c r="K29" s="441"/>
      <c r="L29" s="442">
        <v>13</v>
      </c>
      <c r="M29" s="443"/>
      <c r="N29" s="443"/>
      <c r="O29" s="443"/>
      <c r="P29" s="444"/>
      <c r="Q29" s="442">
        <v>2520</v>
      </c>
      <c r="R29" s="443"/>
      <c r="S29" s="443"/>
      <c r="T29" s="443"/>
      <c r="U29" s="443"/>
      <c r="V29" s="444"/>
      <c r="W29" s="509"/>
      <c r="X29" s="510"/>
      <c r="Y29" s="511"/>
      <c r="Z29" s="439" t="s">
        <v>182</v>
      </c>
      <c r="AA29" s="440"/>
      <c r="AB29" s="440"/>
      <c r="AC29" s="440"/>
      <c r="AD29" s="440"/>
      <c r="AE29" s="440"/>
      <c r="AF29" s="440"/>
      <c r="AG29" s="441"/>
      <c r="AH29" s="442">
        <v>171</v>
      </c>
      <c r="AI29" s="443"/>
      <c r="AJ29" s="443"/>
      <c r="AK29" s="443"/>
      <c r="AL29" s="444"/>
      <c r="AM29" s="442">
        <v>487246</v>
      </c>
      <c r="AN29" s="443"/>
      <c r="AO29" s="443"/>
      <c r="AP29" s="443"/>
      <c r="AQ29" s="443"/>
      <c r="AR29" s="444"/>
      <c r="AS29" s="442">
        <v>2849</v>
      </c>
      <c r="AT29" s="443"/>
      <c r="AU29" s="443"/>
      <c r="AV29" s="443"/>
      <c r="AW29" s="443"/>
      <c r="AX29" s="445"/>
      <c r="AY29" s="452"/>
      <c r="AZ29" s="453"/>
      <c r="BA29" s="453"/>
      <c r="BB29" s="454"/>
      <c r="BC29" s="446" t="s">
        <v>183</v>
      </c>
      <c r="BD29" s="447"/>
      <c r="BE29" s="447"/>
      <c r="BF29" s="447"/>
      <c r="BG29" s="447"/>
      <c r="BH29" s="447"/>
      <c r="BI29" s="447"/>
      <c r="BJ29" s="447"/>
      <c r="BK29" s="447"/>
      <c r="BL29" s="447"/>
      <c r="BM29" s="448"/>
      <c r="BN29" s="466">
        <v>27193</v>
      </c>
      <c r="BO29" s="467"/>
      <c r="BP29" s="467"/>
      <c r="BQ29" s="467"/>
      <c r="BR29" s="467"/>
      <c r="BS29" s="467"/>
      <c r="BT29" s="467"/>
      <c r="BU29" s="468"/>
      <c r="BV29" s="466">
        <v>27190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184</v>
      </c>
      <c r="X30" s="519"/>
      <c r="Y30" s="519"/>
      <c r="Z30" s="519"/>
      <c r="AA30" s="519"/>
      <c r="AB30" s="519"/>
      <c r="AC30" s="519"/>
      <c r="AD30" s="519"/>
      <c r="AE30" s="519"/>
      <c r="AF30" s="519"/>
      <c r="AG30" s="520"/>
      <c r="AH30" s="430">
        <v>94.9</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537052</v>
      </c>
      <c r="BO30" s="470"/>
      <c r="BP30" s="470"/>
      <c r="BQ30" s="470"/>
      <c r="BR30" s="470"/>
      <c r="BS30" s="470"/>
      <c r="BT30" s="470"/>
      <c r="BU30" s="471"/>
      <c r="BV30" s="469">
        <v>436142</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191</v>
      </c>
      <c r="D33" s="429"/>
      <c r="E33" s="428" t="s">
        <v>192</v>
      </c>
      <c r="F33" s="428"/>
      <c r="G33" s="428"/>
      <c r="H33" s="428"/>
      <c r="I33" s="428"/>
      <c r="J33" s="428"/>
      <c r="K33" s="428"/>
      <c r="L33" s="428"/>
      <c r="M33" s="428"/>
      <c r="N33" s="428"/>
      <c r="O33" s="428"/>
      <c r="P33" s="428"/>
      <c r="Q33" s="428"/>
      <c r="R33" s="428"/>
      <c r="S33" s="428"/>
      <c r="T33" s="216"/>
      <c r="U33" s="429" t="s">
        <v>193</v>
      </c>
      <c r="V33" s="429"/>
      <c r="W33" s="428" t="s">
        <v>194</v>
      </c>
      <c r="X33" s="428"/>
      <c r="Y33" s="428"/>
      <c r="Z33" s="428"/>
      <c r="AA33" s="428"/>
      <c r="AB33" s="428"/>
      <c r="AC33" s="428"/>
      <c r="AD33" s="428"/>
      <c r="AE33" s="428"/>
      <c r="AF33" s="428"/>
      <c r="AG33" s="428"/>
      <c r="AH33" s="428"/>
      <c r="AI33" s="428"/>
      <c r="AJ33" s="428"/>
      <c r="AK33" s="428"/>
      <c r="AL33" s="216"/>
      <c r="AM33" s="429" t="s">
        <v>193</v>
      </c>
      <c r="AN33" s="429"/>
      <c r="AO33" s="428" t="s">
        <v>192</v>
      </c>
      <c r="AP33" s="428"/>
      <c r="AQ33" s="428"/>
      <c r="AR33" s="428"/>
      <c r="AS33" s="428"/>
      <c r="AT33" s="428"/>
      <c r="AU33" s="428"/>
      <c r="AV33" s="428"/>
      <c r="AW33" s="428"/>
      <c r="AX33" s="428"/>
      <c r="AY33" s="428"/>
      <c r="AZ33" s="428"/>
      <c r="BA33" s="428"/>
      <c r="BB33" s="428"/>
      <c r="BC33" s="428"/>
      <c r="BD33" s="217"/>
      <c r="BE33" s="428" t="s">
        <v>195</v>
      </c>
      <c r="BF33" s="428"/>
      <c r="BG33" s="428" t="s">
        <v>196</v>
      </c>
      <c r="BH33" s="428"/>
      <c r="BI33" s="428"/>
      <c r="BJ33" s="428"/>
      <c r="BK33" s="428"/>
      <c r="BL33" s="428"/>
      <c r="BM33" s="428"/>
      <c r="BN33" s="428"/>
      <c r="BO33" s="428"/>
      <c r="BP33" s="428"/>
      <c r="BQ33" s="428"/>
      <c r="BR33" s="428"/>
      <c r="BS33" s="428"/>
      <c r="BT33" s="428"/>
      <c r="BU33" s="428"/>
      <c r="BV33" s="217"/>
      <c r="BW33" s="429" t="s">
        <v>195</v>
      </c>
      <c r="BX33" s="429"/>
      <c r="BY33" s="428" t="s">
        <v>197</v>
      </c>
      <c r="BZ33" s="428"/>
      <c r="CA33" s="428"/>
      <c r="CB33" s="428"/>
      <c r="CC33" s="428"/>
      <c r="CD33" s="428"/>
      <c r="CE33" s="428"/>
      <c r="CF33" s="428"/>
      <c r="CG33" s="428"/>
      <c r="CH33" s="428"/>
      <c r="CI33" s="428"/>
      <c r="CJ33" s="428"/>
      <c r="CK33" s="428"/>
      <c r="CL33" s="428"/>
      <c r="CM33" s="428"/>
      <c r="CN33" s="216"/>
      <c r="CO33" s="429" t="s">
        <v>191</v>
      </c>
      <c r="CP33" s="429"/>
      <c r="CQ33" s="428" t="s">
        <v>198</v>
      </c>
      <c r="CR33" s="428"/>
      <c r="CS33" s="428"/>
      <c r="CT33" s="428"/>
      <c r="CU33" s="428"/>
      <c r="CV33" s="428"/>
      <c r="CW33" s="428"/>
      <c r="CX33" s="428"/>
      <c r="CY33" s="428"/>
      <c r="CZ33" s="428"/>
      <c r="DA33" s="428"/>
      <c r="DB33" s="428"/>
      <c r="DC33" s="428"/>
      <c r="DD33" s="428"/>
      <c r="DE33" s="428"/>
      <c r="DF33" s="216"/>
      <c r="DG33" s="427" t="s">
        <v>199</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IF('各会計、関係団体の財政状況及び健全化判断比率'!B32="","",'各会計、関係団体の財政状況及び健全化判断比率'!B32)</f>
        <v>地方卸売市場事業特別会計</v>
      </c>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仙南地域広域行政事務組合</v>
      </c>
      <c r="BZ34" s="424"/>
      <c r="CA34" s="424"/>
      <c r="CB34" s="424"/>
      <c r="CC34" s="424"/>
      <c r="CD34" s="424"/>
      <c r="CE34" s="424"/>
      <c r="CF34" s="424"/>
      <c r="CG34" s="424"/>
      <c r="CH34" s="424"/>
      <c r="CI34" s="424"/>
      <c r="CJ34" s="424"/>
      <c r="CK34" s="424"/>
      <c r="CL34" s="424"/>
      <c r="CM34" s="424"/>
      <c r="CN34" s="214"/>
      <c r="CO34" s="425">
        <f>IF(CQ34="","",MAX(C34:D43,U34:V43,AM34:AN43,BE34:BF43,BW34:BX43)+1)</f>
        <v>16</v>
      </c>
      <c r="CP34" s="425"/>
      <c r="CQ34" s="424" t="str">
        <f>IF('各会計、関係団体の財政状況及び健全化判断比率'!BS7="","",'各会計、関係団体の財政状況及び健全化判断比率'!BS7)</f>
        <v>まちづくりオーガ</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仙南夜間初期急患センター事業特別会計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8</v>
      </c>
      <c r="BF35" s="425"/>
      <c r="BG35" s="424" t="str">
        <f>IF('各会計、関係団体の財政状況及び健全化判断比率'!B33="","",'各会計、関係団体の財政状況及び健全化判断比率'!B33)</f>
        <v>公共下水道事業特別会計</v>
      </c>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みやぎ県南中核病院企業団</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宮城県市町村非常勤消防団員補償報償組合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宮城県市町村自治振興センター</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宮城県後期高齢者医療広域連合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宮城県後期高齢者医療事業会計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15</v>
      </c>
      <c r="BX40" s="425"/>
      <c r="BY40" s="424" t="str">
        <f>IF('各会計、関係団体の財政状況及び健全化判断比率'!B74="","",'各会計、関係団体の財政状況及び健全化判断比率'!B74)</f>
        <v>宮城県市町村職員退職手当組合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DYa47gFunbbMgJaS4MIBcTetuEUujSeK2sQzBgPFfXZ/HxUxfhD/Ksrk/tijKWlA+VTIyqDXYSwuUY3g8+Y/cA==" saltValue="cHuM6bexyMq2JE1x3POTu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248" t="s">
        <v>564</v>
      </c>
      <c r="D34" s="1248"/>
      <c r="E34" s="1249"/>
      <c r="F34" s="32">
        <v>17.95</v>
      </c>
      <c r="G34" s="33">
        <v>17.489999999999998</v>
      </c>
      <c r="H34" s="33">
        <v>18.739999999999998</v>
      </c>
      <c r="I34" s="33">
        <v>20.34</v>
      </c>
      <c r="J34" s="34">
        <v>22.44</v>
      </c>
      <c r="K34" s="22"/>
      <c r="L34" s="22"/>
      <c r="M34" s="22"/>
      <c r="N34" s="22"/>
      <c r="O34" s="22"/>
      <c r="P34" s="22"/>
    </row>
    <row r="35" spans="1:16" ht="39" customHeight="1" x14ac:dyDescent="0.15">
      <c r="A35" s="22"/>
      <c r="B35" s="35"/>
      <c r="C35" s="1242" t="s">
        <v>565</v>
      </c>
      <c r="D35" s="1243"/>
      <c r="E35" s="1244"/>
      <c r="F35" s="36">
        <v>8.23</v>
      </c>
      <c r="G35" s="37">
        <v>6.17</v>
      </c>
      <c r="H35" s="37">
        <v>8.3699999999999992</v>
      </c>
      <c r="I35" s="37">
        <v>6.24</v>
      </c>
      <c r="J35" s="38">
        <v>8.23</v>
      </c>
      <c r="K35" s="22"/>
      <c r="L35" s="22"/>
      <c r="M35" s="22"/>
      <c r="N35" s="22"/>
      <c r="O35" s="22"/>
      <c r="P35" s="22"/>
    </row>
    <row r="36" spans="1:16" ht="39" customHeight="1" x14ac:dyDescent="0.15">
      <c r="A36" s="22"/>
      <c r="B36" s="35"/>
      <c r="C36" s="1242" t="s">
        <v>566</v>
      </c>
      <c r="D36" s="1243"/>
      <c r="E36" s="1244"/>
      <c r="F36" s="36">
        <v>1.45</v>
      </c>
      <c r="G36" s="37">
        <v>2.14</v>
      </c>
      <c r="H36" s="37">
        <v>1.52</v>
      </c>
      <c r="I36" s="37">
        <v>1.73</v>
      </c>
      <c r="J36" s="38">
        <v>1.87</v>
      </c>
      <c r="K36" s="22"/>
      <c r="L36" s="22"/>
      <c r="M36" s="22"/>
      <c r="N36" s="22"/>
      <c r="O36" s="22"/>
      <c r="P36" s="22"/>
    </row>
    <row r="37" spans="1:16" ht="39" customHeight="1" x14ac:dyDescent="0.15">
      <c r="A37" s="22"/>
      <c r="B37" s="35"/>
      <c r="C37" s="1242" t="s">
        <v>567</v>
      </c>
      <c r="D37" s="1243"/>
      <c r="E37" s="1244"/>
      <c r="F37" s="36">
        <v>3.12</v>
      </c>
      <c r="G37" s="37">
        <v>3.73</v>
      </c>
      <c r="H37" s="37">
        <v>4.37</v>
      </c>
      <c r="I37" s="37">
        <v>1.03</v>
      </c>
      <c r="J37" s="38">
        <v>0.63</v>
      </c>
      <c r="K37" s="22"/>
      <c r="L37" s="22"/>
      <c r="M37" s="22"/>
      <c r="N37" s="22"/>
      <c r="O37" s="22"/>
      <c r="P37" s="22"/>
    </row>
    <row r="38" spans="1:16" ht="39" customHeight="1" x14ac:dyDescent="0.15">
      <c r="A38" s="22"/>
      <c r="B38" s="35"/>
      <c r="C38" s="1242" t="s">
        <v>568</v>
      </c>
      <c r="D38" s="1243"/>
      <c r="E38" s="1244"/>
      <c r="F38" s="36">
        <v>0.28999999999999998</v>
      </c>
      <c r="G38" s="37">
        <v>0.38</v>
      </c>
      <c r="H38" s="37">
        <v>0.28000000000000003</v>
      </c>
      <c r="I38" s="37">
        <v>0.57999999999999996</v>
      </c>
      <c r="J38" s="38">
        <v>0.1</v>
      </c>
      <c r="K38" s="22"/>
      <c r="L38" s="22"/>
      <c r="M38" s="22"/>
      <c r="N38" s="22"/>
      <c r="O38" s="22"/>
      <c r="P38" s="22"/>
    </row>
    <row r="39" spans="1:16" ht="39" customHeight="1" x14ac:dyDescent="0.15">
      <c r="A39" s="22"/>
      <c r="B39" s="35"/>
      <c r="C39" s="1242" t="s">
        <v>569</v>
      </c>
      <c r="D39" s="1243"/>
      <c r="E39" s="1244"/>
      <c r="F39" s="36">
        <v>0.05</v>
      </c>
      <c r="G39" s="37">
        <v>0.06</v>
      </c>
      <c r="H39" s="37">
        <v>0.09</v>
      </c>
      <c r="I39" s="37">
        <v>0.08</v>
      </c>
      <c r="J39" s="38">
        <v>0.06</v>
      </c>
      <c r="K39" s="22"/>
      <c r="L39" s="22"/>
      <c r="M39" s="22"/>
      <c r="N39" s="22"/>
      <c r="O39" s="22"/>
      <c r="P39" s="22"/>
    </row>
    <row r="40" spans="1:16" ht="39" customHeight="1" x14ac:dyDescent="0.15">
      <c r="A40" s="22"/>
      <c r="B40" s="35"/>
      <c r="C40" s="1242" t="s">
        <v>570</v>
      </c>
      <c r="D40" s="1243"/>
      <c r="E40" s="1244"/>
      <c r="F40" s="36">
        <v>0.12</v>
      </c>
      <c r="G40" s="37">
        <v>0.05</v>
      </c>
      <c r="H40" s="37">
        <v>0.06</v>
      </c>
      <c r="I40" s="37">
        <v>0.05</v>
      </c>
      <c r="J40" s="38">
        <v>0.04</v>
      </c>
      <c r="K40" s="22"/>
      <c r="L40" s="22"/>
      <c r="M40" s="22"/>
      <c r="N40" s="22"/>
      <c r="O40" s="22"/>
      <c r="P40" s="22"/>
    </row>
    <row r="41" spans="1:16" ht="39" customHeight="1" x14ac:dyDescent="0.15">
      <c r="A41" s="22"/>
      <c r="B41" s="35"/>
      <c r="C41" s="1242" t="s">
        <v>571</v>
      </c>
      <c r="D41" s="1243"/>
      <c r="E41" s="1244"/>
      <c r="F41" s="36">
        <v>0.02</v>
      </c>
      <c r="G41" s="37">
        <v>0.02</v>
      </c>
      <c r="H41" s="37">
        <v>0.02</v>
      </c>
      <c r="I41" s="37">
        <v>0.01</v>
      </c>
      <c r="J41" s="38">
        <v>0.01</v>
      </c>
      <c r="K41" s="22"/>
      <c r="L41" s="22"/>
      <c r="M41" s="22"/>
      <c r="N41" s="22"/>
      <c r="O41" s="22"/>
      <c r="P41" s="22"/>
    </row>
    <row r="42" spans="1:16" ht="39" customHeight="1" x14ac:dyDescent="0.15">
      <c r="A42" s="22"/>
      <c r="B42" s="39"/>
      <c r="C42" s="1242" t="s">
        <v>572</v>
      </c>
      <c r="D42" s="1243"/>
      <c r="E42" s="1244"/>
      <c r="F42" s="36" t="s">
        <v>513</v>
      </c>
      <c r="G42" s="37" t="s">
        <v>513</v>
      </c>
      <c r="H42" s="37" t="s">
        <v>513</v>
      </c>
      <c r="I42" s="37" t="s">
        <v>513</v>
      </c>
      <c r="J42" s="38" t="s">
        <v>513</v>
      </c>
      <c r="K42" s="22"/>
      <c r="L42" s="22"/>
      <c r="M42" s="22"/>
      <c r="N42" s="22"/>
      <c r="O42" s="22"/>
      <c r="P42" s="22"/>
    </row>
    <row r="43" spans="1:16" ht="39" customHeight="1" thickBot="1" x14ac:dyDescent="0.2">
      <c r="A43" s="22"/>
      <c r="B43" s="40"/>
      <c r="C43" s="1245" t="s">
        <v>573</v>
      </c>
      <c r="D43" s="1246"/>
      <c r="E43" s="1247"/>
      <c r="F43" s="41" t="s">
        <v>513</v>
      </c>
      <c r="G43" s="42">
        <v>1.59</v>
      </c>
      <c r="H43" s="42">
        <v>1.95</v>
      </c>
      <c r="I43" s="42" t="s">
        <v>513</v>
      </c>
      <c r="J43" s="43" t="s">
        <v>513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0JRsMk57nyjBlNEdckXTTXxd0peLxYldl5ipEWkvuhXuySlVI8lk+LKd/oyHNr1eYdoalTMm4ZyhPm5sVKZlw==" saltValue="L386furIPp+OLXpHxR0b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441</v>
      </c>
      <c r="L45" s="60">
        <v>442</v>
      </c>
      <c r="M45" s="60">
        <v>441</v>
      </c>
      <c r="N45" s="60">
        <v>439</v>
      </c>
      <c r="O45" s="61">
        <v>470</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513</v>
      </c>
      <c r="L46" s="64" t="s">
        <v>513</v>
      </c>
      <c r="M46" s="64" t="s">
        <v>513</v>
      </c>
      <c r="N46" s="64" t="s">
        <v>513</v>
      </c>
      <c r="O46" s="65" t="s">
        <v>513</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513</v>
      </c>
      <c r="L47" s="64" t="s">
        <v>513</v>
      </c>
      <c r="M47" s="64" t="s">
        <v>513</v>
      </c>
      <c r="N47" s="64" t="s">
        <v>513</v>
      </c>
      <c r="O47" s="65" t="s">
        <v>513</v>
      </c>
      <c r="P47" s="48"/>
      <c r="Q47" s="48"/>
      <c r="R47" s="48"/>
      <c r="S47" s="48"/>
      <c r="T47" s="48"/>
      <c r="U47" s="48"/>
    </row>
    <row r="48" spans="1:21" ht="30.75" customHeight="1" x14ac:dyDescent="0.15">
      <c r="A48" s="48"/>
      <c r="B48" s="1270"/>
      <c r="C48" s="1271"/>
      <c r="D48" s="62"/>
      <c r="E48" s="1252" t="s">
        <v>15</v>
      </c>
      <c r="F48" s="1252"/>
      <c r="G48" s="1252"/>
      <c r="H48" s="1252"/>
      <c r="I48" s="1252"/>
      <c r="J48" s="1253"/>
      <c r="K48" s="63">
        <v>94</v>
      </c>
      <c r="L48" s="64">
        <v>150</v>
      </c>
      <c r="M48" s="64">
        <v>142</v>
      </c>
      <c r="N48" s="64">
        <v>187</v>
      </c>
      <c r="O48" s="65">
        <v>147</v>
      </c>
      <c r="P48" s="48"/>
      <c r="Q48" s="48"/>
      <c r="R48" s="48"/>
      <c r="S48" s="48"/>
      <c r="T48" s="48"/>
      <c r="U48" s="48"/>
    </row>
    <row r="49" spans="1:21" ht="30.75" customHeight="1" x14ac:dyDescent="0.15">
      <c r="A49" s="48"/>
      <c r="B49" s="1270"/>
      <c r="C49" s="1271"/>
      <c r="D49" s="62"/>
      <c r="E49" s="1252" t="s">
        <v>16</v>
      </c>
      <c r="F49" s="1252"/>
      <c r="G49" s="1252"/>
      <c r="H49" s="1252"/>
      <c r="I49" s="1252"/>
      <c r="J49" s="1253"/>
      <c r="K49" s="63">
        <v>290</v>
      </c>
      <c r="L49" s="64">
        <v>273</v>
      </c>
      <c r="M49" s="64">
        <v>260</v>
      </c>
      <c r="N49" s="64">
        <v>258</v>
      </c>
      <c r="O49" s="65">
        <v>256</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513</v>
      </c>
      <c r="L50" s="64" t="s">
        <v>513</v>
      </c>
      <c r="M50" s="64" t="s">
        <v>513</v>
      </c>
      <c r="N50" s="64" t="s">
        <v>513</v>
      </c>
      <c r="O50" s="65" t="s">
        <v>513</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513</v>
      </c>
      <c r="L51" s="64" t="s">
        <v>513</v>
      </c>
      <c r="M51" s="64" t="s">
        <v>513</v>
      </c>
      <c r="N51" s="64" t="s">
        <v>513</v>
      </c>
      <c r="O51" s="65" t="s">
        <v>513</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867</v>
      </c>
      <c r="L52" s="64">
        <v>884</v>
      </c>
      <c r="M52" s="64">
        <v>917</v>
      </c>
      <c r="N52" s="64">
        <v>927</v>
      </c>
      <c r="O52" s="65">
        <v>892</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-42</v>
      </c>
      <c r="L53" s="69">
        <v>-19</v>
      </c>
      <c r="M53" s="69">
        <v>-74</v>
      </c>
      <c r="N53" s="69">
        <v>-43</v>
      </c>
      <c r="O53" s="70">
        <v>-19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596</v>
      </c>
      <c r="L57" s="84" t="s">
        <v>596</v>
      </c>
      <c r="M57" s="84" t="s">
        <v>596</v>
      </c>
      <c r="N57" s="84" t="s">
        <v>596</v>
      </c>
      <c r="O57" s="85" t="s">
        <v>596</v>
      </c>
    </row>
    <row r="58" spans="1:21" ht="31.5" customHeight="1" thickBot="1" x14ac:dyDescent="0.2">
      <c r="B58" s="1260"/>
      <c r="C58" s="1261"/>
      <c r="D58" s="1265" t="s">
        <v>27</v>
      </c>
      <c r="E58" s="1266"/>
      <c r="F58" s="1266"/>
      <c r="G58" s="1266"/>
      <c r="H58" s="1266"/>
      <c r="I58" s="1266"/>
      <c r="J58" s="1267"/>
      <c r="K58" s="86" t="s">
        <v>596</v>
      </c>
      <c r="L58" s="87" t="s">
        <v>596</v>
      </c>
      <c r="M58" s="87" t="s">
        <v>596</v>
      </c>
      <c r="N58" s="87" t="s">
        <v>596</v>
      </c>
      <c r="O58" s="88" t="s">
        <v>596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sJRWMxzSjFD4cGriP6StvWfifhcyBnI1h9DLaL+56YSZ1dF9kv8N5eNu52V/o7ssvrYXnSYTvSdNFnjjeIPWw==" saltValue="rapsn7OZAaf43qaJgvGGt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555</v>
      </c>
      <c r="J40" s="100" t="s">
        <v>556</v>
      </c>
      <c r="K40" s="100" t="s">
        <v>557</v>
      </c>
      <c r="L40" s="100" t="s">
        <v>558</v>
      </c>
      <c r="M40" s="101" t="s">
        <v>559</v>
      </c>
    </row>
    <row r="41" spans="2:13" ht="27.75" customHeight="1" x14ac:dyDescent="0.15">
      <c r="B41" s="1288" t="s">
        <v>30</v>
      </c>
      <c r="C41" s="1289"/>
      <c r="D41" s="102"/>
      <c r="E41" s="1290" t="s">
        <v>31</v>
      </c>
      <c r="F41" s="1290"/>
      <c r="G41" s="1290"/>
      <c r="H41" s="1291"/>
      <c r="I41" s="103">
        <v>5865</v>
      </c>
      <c r="J41" s="104">
        <v>5746</v>
      </c>
      <c r="K41" s="104">
        <v>5918</v>
      </c>
      <c r="L41" s="104">
        <v>6532</v>
      </c>
      <c r="M41" s="105">
        <v>7379</v>
      </c>
    </row>
    <row r="42" spans="2:13" ht="27.75" customHeight="1" x14ac:dyDescent="0.15">
      <c r="B42" s="1278"/>
      <c r="C42" s="1279"/>
      <c r="D42" s="106"/>
      <c r="E42" s="1282" t="s">
        <v>32</v>
      </c>
      <c r="F42" s="1282"/>
      <c r="G42" s="1282"/>
      <c r="H42" s="1283"/>
      <c r="I42" s="107" t="s">
        <v>513</v>
      </c>
      <c r="J42" s="108" t="s">
        <v>513</v>
      </c>
      <c r="K42" s="108" t="s">
        <v>513</v>
      </c>
      <c r="L42" s="108" t="s">
        <v>513</v>
      </c>
      <c r="M42" s="109" t="s">
        <v>513</v>
      </c>
    </row>
    <row r="43" spans="2:13" ht="27.75" customHeight="1" x14ac:dyDescent="0.15">
      <c r="B43" s="1278"/>
      <c r="C43" s="1279"/>
      <c r="D43" s="106"/>
      <c r="E43" s="1282" t="s">
        <v>33</v>
      </c>
      <c r="F43" s="1282"/>
      <c r="G43" s="1282"/>
      <c r="H43" s="1283"/>
      <c r="I43" s="107">
        <v>1356</v>
      </c>
      <c r="J43" s="108">
        <v>1078</v>
      </c>
      <c r="K43" s="108">
        <v>963</v>
      </c>
      <c r="L43" s="108">
        <v>1628</v>
      </c>
      <c r="M43" s="109">
        <v>1876</v>
      </c>
    </row>
    <row r="44" spans="2:13" ht="27.75" customHeight="1" x14ac:dyDescent="0.15">
      <c r="B44" s="1278"/>
      <c r="C44" s="1279"/>
      <c r="D44" s="106"/>
      <c r="E44" s="1282" t="s">
        <v>34</v>
      </c>
      <c r="F44" s="1282"/>
      <c r="G44" s="1282"/>
      <c r="H44" s="1283"/>
      <c r="I44" s="107">
        <v>5212</v>
      </c>
      <c r="J44" s="108">
        <v>5052</v>
      </c>
      <c r="K44" s="108">
        <v>4781</v>
      </c>
      <c r="L44" s="108">
        <v>4743</v>
      </c>
      <c r="M44" s="109">
        <v>4640</v>
      </c>
    </row>
    <row r="45" spans="2:13" ht="27.75" customHeight="1" x14ac:dyDescent="0.15">
      <c r="B45" s="1278"/>
      <c r="C45" s="1279"/>
      <c r="D45" s="106"/>
      <c r="E45" s="1282" t="s">
        <v>35</v>
      </c>
      <c r="F45" s="1282"/>
      <c r="G45" s="1282"/>
      <c r="H45" s="1283"/>
      <c r="I45" s="107">
        <v>937</v>
      </c>
      <c r="J45" s="108">
        <v>974</v>
      </c>
      <c r="K45" s="108">
        <v>987</v>
      </c>
      <c r="L45" s="108">
        <v>883</v>
      </c>
      <c r="M45" s="109">
        <v>821</v>
      </c>
    </row>
    <row r="46" spans="2:13" ht="27.75" customHeight="1" x14ac:dyDescent="0.15">
      <c r="B46" s="1278"/>
      <c r="C46" s="1279"/>
      <c r="D46" s="110"/>
      <c r="E46" s="1282" t="s">
        <v>36</v>
      </c>
      <c r="F46" s="1282"/>
      <c r="G46" s="1282"/>
      <c r="H46" s="1283"/>
      <c r="I46" s="107" t="s">
        <v>513</v>
      </c>
      <c r="J46" s="108" t="s">
        <v>513</v>
      </c>
      <c r="K46" s="108" t="s">
        <v>513</v>
      </c>
      <c r="L46" s="108" t="s">
        <v>513</v>
      </c>
      <c r="M46" s="109" t="s">
        <v>513</v>
      </c>
    </row>
    <row r="47" spans="2:13" ht="27.75" customHeight="1" x14ac:dyDescent="0.15">
      <c r="B47" s="1278"/>
      <c r="C47" s="1279"/>
      <c r="D47" s="111"/>
      <c r="E47" s="1292" t="s">
        <v>37</v>
      </c>
      <c r="F47" s="1293"/>
      <c r="G47" s="1293"/>
      <c r="H47" s="1294"/>
      <c r="I47" s="107" t="s">
        <v>513</v>
      </c>
      <c r="J47" s="108" t="s">
        <v>513</v>
      </c>
      <c r="K47" s="108" t="s">
        <v>513</v>
      </c>
      <c r="L47" s="108" t="s">
        <v>513</v>
      </c>
      <c r="M47" s="109" t="s">
        <v>513</v>
      </c>
    </row>
    <row r="48" spans="2:13" ht="27.75" customHeight="1" x14ac:dyDescent="0.15">
      <c r="B48" s="1278"/>
      <c r="C48" s="1279"/>
      <c r="D48" s="106"/>
      <c r="E48" s="1282" t="s">
        <v>38</v>
      </c>
      <c r="F48" s="1282"/>
      <c r="G48" s="1282"/>
      <c r="H48" s="1283"/>
      <c r="I48" s="107" t="s">
        <v>513</v>
      </c>
      <c r="J48" s="108" t="s">
        <v>513</v>
      </c>
      <c r="K48" s="108" t="s">
        <v>513</v>
      </c>
      <c r="L48" s="108" t="s">
        <v>513</v>
      </c>
      <c r="M48" s="109" t="s">
        <v>513</v>
      </c>
    </row>
    <row r="49" spans="2:13" ht="27.75" customHeight="1" x14ac:dyDescent="0.15">
      <c r="B49" s="1280"/>
      <c r="C49" s="1281"/>
      <c r="D49" s="106"/>
      <c r="E49" s="1282" t="s">
        <v>39</v>
      </c>
      <c r="F49" s="1282"/>
      <c r="G49" s="1282"/>
      <c r="H49" s="1283"/>
      <c r="I49" s="107" t="s">
        <v>513</v>
      </c>
      <c r="J49" s="108" t="s">
        <v>513</v>
      </c>
      <c r="K49" s="108">
        <v>237</v>
      </c>
      <c r="L49" s="108">
        <v>285</v>
      </c>
      <c r="M49" s="109">
        <v>339</v>
      </c>
    </row>
    <row r="50" spans="2:13" ht="27.75" customHeight="1" x14ac:dyDescent="0.15">
      <c r="B50" s="1276" t="s">
        <v>40</v>
      </c>
      <c r="C50" s="1277"/>
      <c r="D50" s="112"/>
      <c r="E50" s="1282" t="s">
        <v>41</v>
      </c>
      <c r="F50" s="1282"/>
      <c r="G50" s="1282"/>
      <c r="H50" s="1283"/>
      <c r="I50" s="107">
        <v>3031</v>
      </c>
      <c r="J50" s="108">
        <v>3329</v>
      </c>
      <c r="K50" s="108">
        <v>3464</v>
      </c>
      <c r="L50" s="108">
        <v>3524</v>
      </c>
      <c r="M50" s="109">
        <v>3039</v>
      </c>
    </row>
    <row r="51" spans="2:13" ht="27.75" customHeight="1" x14ac:dyDescent="0.15">
      <c r="B51" s="1278"/>
      <c r="C51" s="1279"/>
      <c r="D51" s="106"/>
      <c r="E51" s="1282" t="s">
        <v>42</v>
      </c>
      <c r="F51" s="1282"/>
      <c r="G51" s="1282"/>
      <c r="H51" s="1283"/>
      <c r="I51" s="107">
        <v>1344</v>
      </c>
      <c r="J51" s="108">
        <v>1274</v>
      </c>
      <c r="K51" s="108">
        <v>1027</v>
      </c>
      <c r="L51" s="108">
        <v>789</v>
      </c>
      <c r="M51" s="109">
        <v>1502</v>
      </c>
    </row>
    <row r="52" spans="2:13" ht="27.75" customHeight="1" x14ac:dyDescent="0.15">
      <c r="B52" s="1280"/>
      <c r="C52" s="1281"/>
      <c r="D52" s="106"/>
      <c r="E52" s="1282" t="s">
        <v>43</v>
      </c>
      <c r="F52" s="1282"/>
      <c r="G52" s="1282"/>
      <c r="H52" s="1283"/>
      <c r="I52" s="107">
        <v>8372</v>
      </c>
      <c r="J52" s="108">
        <v>8337</v>
      </c>
      <c r="K52" s="108">
        <v>8373</v>
      </c>
      <c r="L52" s="108">
        <v>8356</v>
      </c>
      <c r="M52" s="109">
        <v>8529</v>
      </c>
    </row>
    <row r="53" spans="2:13" ht="27.75" customHeight="1" thickBot="1" x14ac:dyDescent="0.2">
      <c r="B53" s="1284" t="s">
        <v>21</v>
      </c>
      <c r="C53" s="1285"/>
      <c r="D53" s="113"/>
      <c r="E53" s="1286" t="s">
        <v>44</v>
      </c>
      <c r="F53" s="1286"/>
      <c r="G53" s="1286"/>
      <c r="H53" s="1287"/>
      <c r="I53" s="114">
        <v>624</v>
      </c>
      <c r="J53" s="115">
        <v>-90</v>
      </c>
      <c r="K53" s="115">
        <v>23</v>
      </c>
      <c r="L53" s="115">
        <v>1402</v>
      </c>
      <c r="M53" s="116">
        <v>1986</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VyVyoO6WPnlDiSnq9OljKIzVChO+UuISp64UYyV3agV7RU/gYFBek2GoLWxz1TBsoNo+SOdvjcLIGZ/JQpRWmQ==" saltValue="nH5p/TFXlNd7YmABz+9UN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557</v>
      </c>
      <c r="G54" s="125" t="s">
        <v>558</v>
      </c>
      <c r="H54" s="126" t="s">
        <v>559</v>
      </c>
    </row>
    <row r="55" spans="2:8" ht="52.5" customHeight="1" x14ac:dyDescent="0.15">
      <c r="B55" s="127"/>
      <c r="C55" s="1303" t="s">
        <v>47</v>
      </c>
      <c r="D55" s="1303"/>
      <c r="E55" s="1304"/>
      <c r="F55" s="128">
        <v>1921</v>
      </c>
      <c r="G55" s="128">
        <v>1968</v>
      </c>
      <c r="H55" s="129">
        <v>1513</v>
      </c>
    </row>
    <row r="56" spans="2:8" ht="52.5" customHeight="1" x14ac:dyDescent="0.15">
      <c r="B56" s="130"/>
      <c r="C56" s="1305" t="s">
        <v>48</v>
      </c>
      <c r="D56" s="1305"/>
      <c r="E56" s="1306"/>
      <c r="F56" s="131">
        <v>27</v>
      </c>
      <c r="G56" s="131">
        <v>27</v>
      </c>
      <c r="H56" s="132">
        <v>27</v>
      </c>
    </row>
    <row r="57" spans="2:8" ht="53.25" customHeight="1" x14ac:dyDescent="0.15">
      <c r="B57" s="130"/>
      <c r="C57" s="1307" t="s">
        <v>49</v>
      </c>
      <c r="D57" s="1307"/>
      <c r="E57" s="1308"/>
      <c r="F57" s="133">
        <v>455</v>
      </c>
      <c r="G57" s="133">
        <v>436</v>
      </c>
      <c r="H57" s="134">
        <v>537</v>
      </c>
    </row>
    <row r="58" spans="2:8" ht="45.75" customHeight="1" x14ac:dyDescent="0.15">
      <c r="B58" s="135"/>
      <c r="C58" s="1295" t="s">
        <v>580</v>
      </c>
      <c r="D58" s="1296"/>
      <c r="E58" s="1297"/>
      <c r="F58" s="136">
        <v>320</v>
      </c>
      <c r="G58" s="136">
        <v>325</v>
      </c>
      <c r="H58" s="137">
        <v>428</v>
      </c>
    </row>
    <row r="59" spans="2:8" ht="45.75" customHeight="1" x14ac:dyDescent="0.15">
      <c r="B59" s="135"/>
      <c r="C59" s="1295" t="s">
        <v>581</v>
      </c>
      <c r="D59" s="1296"/>
      <c r="E59" s="1297"/>
      <c r="F59" s="136">
        <v>63</v>
      </c>
      <c r="G59" s="136">
        <v>63</v>
      </c>
      <c r="H59" s="137">
        <v>63</v>
      </c>
    </row>
    <row r="60" spans="2:8" ht="45.75" customHeight="1" x14ac:dyDescent="0.15">
      <c r="B60" s="135"/>
      <c r="C60" s="1295" t="s">
        <v>582</v>
      </c>
      <c r="D60" s="1296"/>
      <c r="E60" s="1297"/>
      <c r="F60" s="136" t="s">
        <v>585</v>
      </c>
      <c r="G60" s="136">
        <v>30</v>
      </c>
      <c r="H60" s="137">
        <v>27</v>
      </c>
    </row>
    <row r="61" spans="2:8" ht="45.75" customHeight="1" x14ac:dyDescent="0.15">
      <c r="B61" s="135"/>
      <c r="C61" s="1295" t="s">
        <v>583</v>
      </c>
      <c r="D61" s="1296"/>
      <c r="E61" s="1297"/>
      <c r="F61" s="136">
        <v>10</v>
      </c>
      <c r="G61" s="136">
        <v>10</v>
      </c>
      <c r="H61" s="137">
        <v>10</v>
      </c>
    </row>
    <row r="62" spans="2:8" ht="45.75" customHeight="1" thickBot="1" x14ac:dyDescent="0.2">
      <c r="B62" s="138"/>
      <c r="C62" s="1298" t="s">
        <v>584</v>
      </c>
      <c r="D62" s="1299"/>
      <c r="E62" s="1300"/>
      <c r="F62" s="139">
        <v>35</v>
      </c>
      <c r="G62" s="139">
        <v>5</v>
      </c>
      <c r="H62" s="140">
        <v>5</v>
      </c>
    </row>
    <row r="63" spans="2:8" ht="52.5" customHeight="1" thickBot="1" x14ac:dyDescent="0.2">
      <c r="B63" s="141"/>
      <c r="C63" s="1301" t="s">
        <v>50</v>
      </c>
      <c r="D63" s="1301"/>
      <c r="E63" s="1302"/>
      <c r="F63" s="142">
        <v>2403</v>
      </c>
      <c r="G63" s="142">
        <v>2431</v>
      </c>
      <c r="H63" s="143">
        <v>2077</v>
      </c>
    </row>
    <row r="64" spans="2:8" ht="15" customHeight="1" x14ac:dyDescent="0.15"/>
  </sheetData>
  <sheetProtection algorithmName="SHA-512" hashValue="stOwwQOqL5O+OFA7agi1Hvtw2YYjQUdD9THEYLSSFlsJPl4AchFnIAhcOxrr4a7pV9pBmPZSYYXQdQoaIFgqOQ==" saltValue="AuUdpeQSZvQkTdJSDnLQ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K59" zoomScaleNormal="100" zoomScaleSheetLayoutView="55" workbookViewId="0">
      <selection activeCell="AN70" sqref="AN70"/>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597</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597</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600</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601</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555</v>
      </c>
      <c r="BQ50" s="1314"/>
      <c r="BR50" s="1314"/>
      <c r="BS50" s="1314"/>
      <c r="BT50" s="1314"/>
      <c r="BU50" s="1314"/>
      <c r="BV50" s="1314"/>
      <c r="BW50" s="1314"/>
      <c r="BX50" s="1314" t="s">
        <v>556</v>
      </c>
      <c r="BY50" s="1314"/>
      <c r="BZ50" s="1314"/>
      <c r="CA50" s="1314"/>
      <c r="CB50" s="1314"/>
      <c r="CC50" s="1314"/>
      <c r="CD50" s="1314"/>
      <c r="CE50" s="1314"/>
      <c r="CF50" s="1314" t="s">
        <v>557</v>
      </c>
      <c r="CG50" s="1314"/>
      <c r="CH50" s="1314"/>
      <c r="CI50" s="1314"/>
      <c r="CJ50" s="1314"/>
      <c r="CK50" s="1314"/>
      <c r="CL50" s="1314"/>
      <c r="CM50" s="1314"/>
      <c r="CN50" s="1314" t="s">
        <v>558</v>
      </c>
      <c r="CO50" s="1314"/>
      <c r="CP50" s="1314"/>
      <c r="CQ50" s="1314"/>
      <c r="CR50" s="1314"/>
      <c r="CS50" s="1314"/>
      <c r="CT50" s="1314"/>
      <c r="CU50" s="1314"/>
      <c r="CV50" s="1314" t="s">
        <v>559</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602</v>
      </c>
      <c r="AO51" s="1312"/>
      <c r="AP51" s="1312"/>
      <c r="AQ51" s="1312"/>
      <c r="AR51" s="1312"/>
      <c r="AS51" s="1312"/>
      <c r="AT51" s="1312"/>
      <c r="AU51" s="1312"/>
      <c r="AV51" s="1312"/>
      <c r="AW51" s="1312"/>
      <c r="AX51" s="1312"/>
      <c r="AY51" s="1312"/>
      <c r="AZ51" s="1312"/>
      <c r="BA51" s="1312"/>
      <c r="BB51" s="1312" t="s">
        <v>603</v>
      </c>
      <c r="BC51" s="1312"/>
      <c r="BD51" s="1312"/>
      <c r="BE51" s="1312"/>
      <c r="BF51" s="1312"/>
      <c r="BG51" s="1312"/>
      <c r="BH51" s="1312"/>
      <c r="BI51" s="1312"/>
      <c r="BJ51" s="1312"/>
      <c r="BK51" s="1312"/>
      <c r="BL51" s="1312"/>
      <c r="BM51" s="1312"/>
      <c r="BN51" s="1312"/>
      <c r="BO51" s="1312"/>
      <c r="BP51" s="1309">
        <v>14.5</v>
      </c>
      <c r="BQ51" s="1309"/>
      <c r="BR51" s="1309"/>
      <c r="BS51" s="1309"/>
      <c r="BT51" s="1309"/>
      <c r="BU51" s="1309"/>
      <c r="BV51" s="1309"/>
      <c r="BW51" s="1309"/>
      <c r="BX51" s="1309"/>
      <c r="BY51" s="1309"/>
      <c r="BZ51" s="1309"/>
      <c r="CA51" s="1309"/>
      <c r="CB51" s="1309"/>
      <c r="CC51" s="1309"/>
      <c r="CD51" s="1309"/>
      <c r="CE51" s="1309"/>
      <c r="CF51" s="1309">
        <v>0.5</v>
      </c>
      <c r="CG51" s="1309"/>
      <c r="CH51" s="1309"/>
      <c r="CI51" s="1309"/>
      <c r="CJ51" s="1309"/>
      <c r="CK51" s="1309"/>
      <c r="CL51" s="1309"/>
      <c r="CM51" s="1309"/>
      <c r="CN51" s="1309">
        <v>32.5</v>
      </c>
      <c r="CO51" s="1309"/>
      <c r="CP51" s="1309"/>
      <c r="CQ51" s="1309"/>
      <c r="CR51" s="1309"/>
      <c r="CS51" s="1309"/>
      <c r="CT51" s="1309"/>
      <c r="CU51" s="1309"/>
      <c r="CV51" s="1309">
        <v>45.9</v>
      </c>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604</v>
      </c>
      <c r="BC53" s="1312"/>
      <c r="BD53" s="1312"/>
      <c r="BE53" s="1312"/>
      <c r="BF53" s="1312"/>
      <c r="BG53" s="1312"/>
      <c r="BH53" s="1312"/>
      <c r="BI53" s="1312"/>
      <c r="BJ53" s="1312"/>
      <c r="BK53" s="1312"/>
      <c r="BL53" s="1312"/>
      <c r="BM53" s="1312"/>
      <c r="BN53" s="1312"/>
      <c r="BO53" s="1312"/>
      <c r="BP53" s="1309">
        <v>60</v>
      </c>
      <c r="BQ53" s="1309"/>
      <c r="BR53" s="1309"/>
      <c r="BS53" s="1309"/>
      <c r="BT53" s="1309"/>
      <c r="BU53" s="1309"/>
      <c r="BV53" s="1309"/>
      <c r="BW53" s="1309"/>
      <c r="BX53" s="1309">
        <v>62</v>
      </c>
      <c r="BY53" s="1309"/>
      <c r="BZ53" s="1309"/>
      <c r="CA53" s="1309"/>
      <c r="CB53" s="1309"/>
      <c r="CC53" s="1309"/>
      <c r="CD53" s="1309"/>
      <c r="CE53" s="1309"/>
      <c r="CF53" s="1309">
        <v>71.2</v>
      </c>
      <c r="CG53" s="1309"/>
      <c r="CH53" s="1309"/>
      <c r="CI53" s="1309"/>
      <c r="CJ53" s="1309"/>
      <c r="CK53" s="1309"/>
      <c r="CL53" s="1309"/>
      <c r="CM53" s="1309"/>
      <c r="CN53" s="1309">
        <v>72.900000000000006</v>
      </c>
      <c r="CO53" s="1309"/>
      <c r="CP53" s="1309"/>
      <c r="CQ53" s="1309"/>
      <c r="CR53" s="1309"/>
      <c r="CS53" s="1309"/>
      <c r="CT53" s="1309"/>
      <c r="CU53" s="1309"/>
      <c r="CV53" s="1309">
        <v>74.7</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605</v>
      </c>
      <c r="AO55" s="1314"/>
      <c r="AP55" s="1314"/>
      <c r="AQ55" s="1314"/>
      <c r="AR55" s="1314"/>
      <c r="AS55" s="1314"/>
      <c r="AT55" s="1314"/>
      <c r="AU55" s="1314"/>
      <c r="AV55" s="1314"/>
      <c r="AW55" s="1314"/>
      <c r="AX55" s="1314"/>
      <c r="AY55" s="1314"/>
      <c r="AZ55" s="1314"/>
      <c r="BA55" s="1314"/>
      <c r="BB55" s="1312" t="s">
        <v>603</v>
      </c>
      <c r="BC55" s="1312"/>
      <c r="BD55" s="1312"/>
      <c r="BE55" s="1312"/>
      <c r="BF55" s="1312"/>
      <c r="BG55" s="1312"/>
      <c r="BH55" s="1312"/>
      <c r="BI55" s="1312"/>
      <c r="BJ55" s="1312"/>
      <c r="BK55" s="1312"/>
      <c r="BL55" s="1312"/>
      <c r="BM55" s="1312"/>
      <c r="BN55" s="1312"/>
      <c r="BO55" s="1312"/>
      <c r="BP55" s="1309">
        <v>13</v>
      </c>
      <c r="BQ55" s="1309"/>
      <c r="BR55" s="1309"/>
      <c r="BS55" s="1309"/>
      <c r="BT55" s="1309"/>
      <c r="BU55" s="1309"/>
      <c r="BV55" s="1309"/>
      <c r="BW55" s="1309"/>
      <c r="BX55" s="1309">
        <v>21</v>
      </c>
      <c r="BY55" s="1309"/>
      <c r="BZ55" s="1309"/>
      <c r="CA55" s="1309"/>
      <c r="CB55" s="1309"/>
      <c r="CC55" s="1309"/>
      <c r="CD55" s="1309"/>
      <c r="CE55" s="1309"/>
      <c r="CF55" s="1309">
        <v>20.2</v>
      </c>
      <c r="CG55" s="1309"/>
      <c r="CH55" s="1309"/>
      <c r="CI55" s="1309"/>
      <c r="CJ55" s="1309"/>
      <c r="CK55" s="1309"/>
      <c r="CL55" s="1309"/>
      <c r="CM55" s="1309"/>
      <c r="CN55" s="1309">
        <v>18.3</v>
      </c>
      <c r="CO55" s="1309"/>
      <c r="CP55" s="1309"/>
      <c r="CQ55" s="1309"/>
      <c r="CR55" s="1309"/>
      <c r="CS55" s="1309"/>
      <c r="CT55" s="1309"/>
      <c r="CU55" s="1309"/>
      <c r="CV55" s="1309">
        <v>20.3</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604</v>
      </c>
      <c r="BC57" s="1312"/>
      <c r="BD57" s="1312"/>
      <c r="BE57" s="1312"/>
      <c r="BF57" s="1312"/>
      <c r="BG57" s="1312"/>
      <c r="BH57" s="1312"/>
      <c r="BI57" s="1312"/>
      <c r="BJ57" s="1312"/>
      <c r="BK57" s="1312"/>
      <c r="BL57" s="1312"/>
      <c r="BM57" s="1312"/>
      <c r="BN57" s="1312"/>
      <c r="BO57" s="1312"/>
      <c r="BP57" s="1309">
        <v>53.4</v>
      </c>
      <c r="BQ57" s="1309"/>
      <c r="BR57" s="1309"/>
      <c r="BS57" s="1309"/>
      <c r="BT57" s="1309"/>
      <c r="BU57" s="1309"/>
      <c r="BV57" s="1309"/>
      <c r="BW57" s="1309"/>
      <c r="BX57" s="1309">
        <v>56.1</v>
      </c>
      <c r="BY57" s="1309"/>
      <c r="BZ57" s="1309"/>
      <c r="CA57" s="1309"/>
      <c r="CB57" s="1309"/>
      <c r="CC57" s="1309"/>
      <c r="CD57" s="1309"/>
      <c r="CE57" s="1309"/>
      <c r="CF57" s="1309">
        <v>58.1</v>
      </c>
      <c r="CG57" s="1309"/>
      <c r="CH57" s="1309"/>
      <c r="CI57" s="1309"/>
      <c r="CJ57" s="1309"/>
      <c r="CK57" s="1309"/>
      <c r="CL57" s="1309"/>
      <c r="CM57" s="1309"/>
      <c r="CN57" s="1309">
        <v>59.4</v>
      </c>
      <c r="CO57" s="1309"/>
      <c r="CP57" s="1309"/>
      <c r="CQ57" s="1309"/>
      <c r="CR57" s="1309"/>
      <c r="CS57" s="1309"/>
      <c r="CT57" s="1309"/>
      <c r="CU57" s="1309"/>
      <c r="CV57" s="1309">
        <v>60.7</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606</v>
      </c>
    </row>
    <row r="64" spans="1:109" x14ac:dyDescent="0.15">
      <c r="B64" s="395"/>
      <c r="G64" s="402"/>
      <c r="I64" s="415"/>
      <c r="J64" s="415"/>
      <c r="K64" s="415"/>
      <c r="L64" s="415"/>
      <c r="M64" s="415"/>
      <c r="N64" s="416"/>
      <c r="AM64" s="402"/>
      <c r="AN64" s="402" t="s">
        <v>599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607</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601</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555</v>
      </c>
      <c r="BQ72" s="1314"/>
      <c r="BR72" s="1314"/>
      <c r="BS72" s="1314"/>
      <c r="BT72" s="1314"/>
      <c r="BU72" s="1314"/>
      <c r="BV72" s="1314"/>
      <c r="BW72" s="1314"/>
      <c r="BX72" s="1314" t="s">
        <v>556</v>
      </c>
      <c r="BY72" s="1314"/>
      <c r="BZ72" s="1314"/>
      <c r="CA72" s="1314"/>
      <c r="CB72" s="1314"/>
      <c r="CC72" s="1314"/>
      <c r="CD72" s="1314"/>
      <c r="CE72" s="1314"/>
      <c r="CF72" s="1314" t="s">
        <v>557</v>
      </c>
      <c r="CG72" s="1314"/>
      <c r="CH72" s="1314"/>
      <c r="CI72" s="1314"/>
      <c r="CJ72" s="1314"/>
      <c r="CK72" s="1314"/>
      <c r="CL72" s="1314"/>
      <c r="CM72" s="1314"/>
      <c r="CN72" s="1314" t="s">
        <v>558</v>
      </c>
      <c r="CO72" s="1314"/>
      <c r="CP72" s="1314"/>
      <c r="CQ72" s="1314"/>
      <c r="CR72" s="1314"/>
      <c r="CS72" s="1314"/>
      <c r="CT72" s="1314"/>
      <c r="CU72" s="1314"/>
      <c r="CV72" s="1314" t="s">
        <v>559</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602</v>
      </c>
      <c r="AO73" s="1312"/>
      <c r="AP73" s="1312"/>
      <c r="AQ73" s="1312"/>
      <c r="AR73" s="1312"/>
      <c r="AS73" s="1312"/>
      <c r="AT73" s="1312"/>
      <c r="AU73" s="1312"/>
      <c r="AV73" s="1312"/>
      <c r="AW73" s="1312"/>
      <c r="AX73" s="1312"/>
      <c r="AY73" s="1312"/>
      <c r="AZ73" s="1312"/>
      <c r="BA73" s="1312"/>
      <c r="BB73" s="1312" t="s">
        <v>603</v>
      </c>
      <c r="BC73" s="1312"/>
      <c r="BD73" s="1312"/>
      <c r="BE73" s="1312"/>
      <c r="BF73" s="1312"/>
      <c r="BG73" s="1312"/>
      <c r="BH73" s="1312"/>
      <c r="BI73" s="1312"/>
      <c r="BJ73" s="1312"/>
      <c r="BK73" s="1312"/>
      <c r="BL73" s="1312"/>
      <c r="BM73" s="1312"/>
      <c r="BN73" s="1312"/>
      <c r="BO73" s="1312"/>
      <c r="BP73" s="1309">
        <v>14.5</v>
      </c>
      <c r="BQ73" s="1309"/>
      <c r="BR73" s="1309"/>
      <c r="BS73" s="1309"/>
      <c r="BT73" s="1309"/>
      <c r="BU73" s="1309"/>
      <c r="BV73" s="1309"/>
      <c r="BW73" s="1309"/>
      <c r="BX73" s="1309"/>
      <c r="BY73" s="1309"/>
      <c r="BZ73" s="1309"/>
      <c r="CA73" s="1309"/>
      <c r="CB73" s="1309"/>
      <c r="CC73" s="1309"/>
      <c r="CD73" s="1309"/>
      <c r="CE73" s="1309"/>
      <c r="CF73" s="1309">
        <v>0.5</v>
      </c>
      <c r="CG73" s="1309"/>
      <c r="CH73" s="1309"/>
      <c r="CI73" s="1309"/>
      <c r="CJ73" s="1309"/>
      <c r="CK73" s="1309"/>
      <c r="CL73" s="1309"/>
      <c r="CM73" s="1309"/>
      <c r="CN73" s="1309">
        <v>32.5</v>
      </c>
      <c r="CO73" s="1309"/>
      <c r="CP73" s="1309"/>
      <c r="CQ73" s="1309"/>
      <c r="CR73" s="1309"/>
      <c r="CS73" s="1309"/>
      <c r="CT73" s="1309"/>
      <c r="CU73" s="1309"/>
      <c r="CV73" s="1309">
        <v>45.9</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608</v>
      </c>
      <c r="BC75" s="1312"/>
      <c r="BD75" s="1312"/>
      <c r="BE75" s="1312"/>
      <c r="BF75" s="1312"/>
      <c r="BG75" s="1312"/>
      <c r="BH75" s="1312"/>
      <c r="BI75" s="1312"/>
      <c r="BJ75" s="1312"/>
      <c r="BK75" s="1312"/>
      <c r="BL75" s="1312"/>
      <c r="BM75" s="1312"/>
      <c r="BN75" s="1312"/>
      <c r="BO75" s="1312"/>
      <c r="BP75" s="1309">
        <v>0.7</v>
      </c>
      <c r="BQ75" s="1309"/>
      <c r="BR75" s="1309"/>
      <c r="BS75" s="1309"/>
      <c r="BT75" s="1309"/>
      <c r="BU75" s="1309"/>
      <c r="BV75" s="1309"/>
      <c r="BW75" s="1309"/>
      <c r="BX75" s="1309">
        <v>-0.6</v>
      </c>
      <c r="BY75" s="1309"/>
      <c r="BZ75" s="1309"/>
      <c r="CA75" s="1309"/>
      <c r="CB75" s="1309"/>
      <c r="CC75" s="1309"/>
      <c r="CD75" s="1309"/>
      <c r="CE75" s="1309"/>
      <c r="CF75" s="1309">
        <v>-1</v>
      </c>
      <c r="CG75" s="1309"/>
      <c r="CH75" s="1309"/>
      <c r="CI75" s="1309"/>
      <c r="CJ75" s="1309"/>
      <c r="CK75" s="1309"/>
      <c r="CL75" s="1309"/>
      <c r="CM75" s="1309"/>
      <c r="CN75" s="1309">
        <v>-1</v>
      </c>
      <c r="CO75" s="1309"/>
      <c r="CP75" s="1309"/>
      <c r="CQ75" s="1309"/>
      <c r="CR75" s="1309"/>
      <c r="CS75" s="1309"/>
      <c r="CT75" s="1309"/>
      <c r="CU75" s="1309"/>
      <c r="CV75" s="1309">
        <v>-1</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605</v>
      </c>
      <c r="AO77" s="1314"/>
      <c r="AP77" s="1314"/>
      <c r="AQ77" s="1314"/>
      <c r="AR77" s="1314"/>
      <c r="AS77" s="1314"/>
      <c r="AT77" s="1314"/>
      <c r="AU77" s="1314"/>
      <c r="AV77" s="1314"/>
      <c r="AW77" s="1314"/>
      <c r="AX77" s="1314"/>
      <c r="AY77" s="1314"/>
      <c r="AZ77" s="1314"/>
      <c r="BA77" s="1314"/>
      <c r="BB77" s="1312" t="s">
        <v>603</v>
      </c>
      <c r="BC77" s="1312"/>
      <c r="BD77" s="1312"/>
      <c r="BE77" s="1312"/>
      <c r="BF77" s="1312"/>
      <c r="BG77" s="1312"/>
      <c r="BH77" s="1312"/>
      <c r="BI77" s="1312"/>
      <c r="BJ77" s="1312"/>
      <c r="BK77" s="1312"/>
      <c r="BL77" s="1312"/>
      <c r="BM77" s="1312"/>
      <c r="BN77" s="1312"/>
      <c r="BO77" s="1312"/>
      <c r="BP77" s="1309">
        <v>13</v>
      </c>
      <c r="BQ77" s="1309"/>
      <c r="BR77" s="1309"/>
      <c r="BS77" s="1309"/>
      <c r="BT77" s="1309"/>
      <c r="BU77" s="1309"/>
      <c r="BV77" s="1309"/>
      <c r="BW77" s="1309"/>
      <c r="BX77" s="1309">
        <v>21</v>
      </c>
      <c r="BY77" s="1309"/>
      <c r="BZ77" s="1309"/>
      <c r="CA77" s="1309"/>
      <c r="CB77" s="1309"/>
      <c r="CC77" s="1309"/>
      <c r="CD77" s="1309"/>
      <c r="CE77" s="1309"/>
      <c r="CF77" s="1309">
        <v>20.2</v>
      </c>
      <c r="CG77" s="1309"/>
      <c r="CH77" s="1309"/>
      <c r="CI77" s="1309"/>
      <c r="CJ77" s="1309"/>
      <c r="CK77" s="1309"/>
      <c r="CL77" s="1309"/>
      <c r="CM77" s="1309"/>
      <c r="CN77" s="1309">
        <v>18.3</v>
      </c>
      <c r="CO77" s="1309"/>
      <c r="CP77" s="1309"/>
      <c r="CQ77" s="1309"/>
      <c r="CR77" s="1309"/>
      <c r="CS77" s="1309"/>
      <c r="CT77" s="1309"/>
      <c r="CU77" s="1309"/>
      <c r="CV77" s="1309">
        <v>20.3</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608</v>
      </c>
      <c r="BC79" s="1312"/>
      <c r="BD79" s="1312"/>
      <c r="BE79" s="1312"/>
      <c r="BF79" s="1312"/>
      <c r="BG79" s="1312"/>
      <c r="BH79" s="1312"/>
      <c r="BI79" s="1312"/>
      <c r="BJ79" s="1312"/>
      <c r="BK79" s="1312"/>
      <c r="BL79" s="1312"/>
      <c r="BM79" s="1312"/>
      <c r="BN79" s="1312"/>
      <c r="BO79" s="1312"/>
      <c r="BP79" s="1309">
        <v>6.8</v>
      </c>
      <c r="BQ79" s="1309"/>
      <c r="BR79" s="1309"/>
      <c r="BS79" s="1309"/>
      <c r="BT79" s="1309"/>
      <c r="BU79" s="1309"/>
      <c r="BV79" s="1309"/>
      <c r="BW79" s="1309"/>
      <c r="BX79" s="1309">
        <v>6.8</v>
      </c>
      <c r="BY79" s="1309"/>
      <c r="BZ79" s="1309"/>
      <c r="CA79" s="1309"/>
      <c r="CB79" s="1309"/>
      <c r="CC79" s="1309"/>
      <c r="CD79" s="1309"/>
      <c r="CE79" s="1309"/>
      <c r="CF79" s="1309">
        <v>6.8</v>
      </c>
      <c r="CG79" s="1309"/>
      <c r="CH79" s="1309"/>
      <c r="CI79" s="1309"/>
      <c r="CJ79" s="1309"/>
      <c r="CK79" s="1309"/>
      <c r="CL79" s="1309"/>
      <c r="CM79" s="1309"/>
      <c r="CN79" s="1309">
        <v>6.8</v>
      </c>
      <c r="CO79" s="1309"/>
      <c r="CP79" s="1309"/>
      <c r="CQ79" s="1309"/>
      <c r="CR79" s="1309"/>
      <c r="CS79" s="1309"/>
      <c r="CT79" s="1309"/>
      <c r="CU79" s="1309"/>
      <c r="CV79" s="1309">
        <v>6.6</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EEz4ex8OWEezZWtiWvOwfB3U/bPw1y4ndUJMtm3P0KIYy2v/jmQxk9318b84b2wwD3iC1ktVtHbJz2rW4ASuzg==" saltValue="Q0fRra3rZ50D6Hezm231E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C83" zoomScale="55" zoomScaleNormal="55" zoomScaleSheetLayoutView="70" workbookViewId="0">
      <selection activeCell="AN70" sqref="AN7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XYD0Zy5PPdR6KlLWDzjXVtyUU+i1KhT7nRkvyAUK8mVu+fUhW3aaN7NpfJ4d7iNB2jd9lGhRnwKfINFmDEriEQ==" saltValue="uXjUJBPslnkSJSqRf9asP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X106" zoomScaleNormal="100" zoomScaleSheetLayoutView="55" workbookViewId="0">
      <selection activeCell="AN70" sqref="AN7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501</v>
      </c>
    </row>
  </sheetData>
  <sheetProtection algorithmName="SHA-512" hashValue="xWhAl1jvFBmtThKOaEOK5oXRoO6gGHY0Jx7RLVAPKqAuXoQZw/hGpDOQ2TLtiEsipZvP2uZeTuFscNlDic4jbw==" saltValue="Wl5xHRzPX0zZWJyWEVxXU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552</v>
      </c>
      <c r="G2" s="157"/>
      <c r="H2" s="158"/>
    </row>
    <row r="3" spans="1:8" x14ac:dyDescent="0.15">
      <c r="A3" s="154" t="s">
        <v>545</v>
      </c>
      <c r="B3" s="159"/>
      <c r="C3" s="160"/>
      <c r="D3" s="161">
        <v>52740</v>
      </c>
      <c r="E3" s="162"/>
      <c r="F3" s="163">
        <v>49919</v>
      </c>
      <c r="G3" s="164"/>
      <c r="H3" s="165"/>
    </row>
    <row r="4" spans="1:8" x14ac:dyDescent="0.15">
      <c r="A4" s="166"/>
      <c r="B4" s="167"/>
      <c r="C4" s="168"/>
      <c r="D4" s="169">
        <v>48294</v>
      </c>
      <c r="E4" s="170"/>
      <c r="F4" s="171">
        <v>26398</v>
      </c>
      <c r="G4" s="172"/>
      <c r="H4" s="173"/>
    </row>
    <row r="5" spans="1:8" x14ac:dyDescent="0.15">
      <c r="A5" s="154" t="s">
        <v>547</v>
      </c>
      <c r="B5" s="159"/>
      <c r="C5" s="160"/>
      <c r="D5" s="161">
        <v>16506</v>
      </c>
      <c r="E5" s="162"/>
      <c r="F5" s="163">
        <v>47738</v>
      </c>
      <c r="G5" s="164"/>
      <c r="H5" s="165"/>
    </row>
    <row r="6" spans="1:8" x14ac:dyDescent="0.15">
      <c r="A6" s="166"/>
      <c r="B6" s="167"/>
      <c r="C6" s="168"/>
      <c r="D6" s="169">
        <v>13032</v>
      </c>
      <c r="E6" s="170"/>
      <c r="F6" s="171">
        <v>24937</v>
      </c>
      <c r="G6" s="172"/>
      <c r="H6" s="173"/>
    </row>
    <row r="7" spans="1:8" x14ac:dyDescent="0.15">
      <c r="A7" s="154" t="s">
        <v>548</v>
      </c>
      <c r="B7" s="159"/>
      <c r="C7" s="160"/>
      <c r="D7" s="161">
        <v>36260</v>
      </c>
      <c r="E7" s="162"/>
      <c r="F7" s="163">
        <v>52191</v>
      </c>
      <c r="G7" s="164"/>
      <c r="H7" s="165"/>
    </row>
    <row r="8" spans="1:8" x14ac:dyDescent="0.15">
      <c r="A8" s="166"/>
      <c r="B8" s="167"/>
      <c r="C8" s="168"/>
      <c r="D8" s="169">
        <v>24071</v>
      </c>
      <c r="E8" s="170"/>
      <c r="F8" s="171">
        <v>24843</v>
      </c>
      <c r="G8" s="172"/>
      <c r="H8" s="173"/>
    </row>
    <row r="9" spans="1:8" x14ac:dyDescent="0.15">
      <c r="A9" s="154" t="s">
        <v>549</v>
      </c>
      <c r="B9" s="159"/>
      <c r="C9" s="160"/>
      <c r="D9" s="161">
        <v>59435</v>
      </c>
      <c r="E9" s="162"/>
      <c r="F9" s="163">
        <v>47387</v>
      </c>
      <c r="G9" s="164"/>
      <c r="H9" s="165"/>
    </row>
    <row r="10" spans="1:8" x14ac:dyDescent="0.15">
      <c r="A10" s="166"/>
      <c r="B10" s="167"/>
      <c r="C10" s="168"/>
      <c r="D10" s="169">
        <v>37048</v>
      </c>
      <c r="E10" s="170"/>
      <c r="F10" s="171">
        <v>24928</v>
      </c>
      <c r="G10" s="172"/>
      <c r="H10" s="173"/>
    </row>
    <row r="11" spans="1:8" x14ac:dyDescent="0.15">
      <c r="A11" s="154" t="s">
        <v>550</v>
      </c>
      <c r="B11" s="159"/>
      <c r="C11" s="160"/>
      <c r="D11" s="161">
        <v>71082</v>
      </c>
      <c r="E11" s="162"/>
      <c r="F11" s="163">
        <v>51264</v>
      </c>
      <c r="G11" s="164"/>
      <c r="H11" s="165"/>
    </row>
    <row r="12" spans="1:8" x14ac:dyDescent="0.15">
      <c r="A12" s="166"/>
      <c r="B12" s="167"/>
      <c r="C12" s="174"/>
      <c r="D12" s="169">
        <v>51370</v>
      </c>
      <c r="E12" s="170"/>
      <c r="F12" s="171">
        <v>26040</v>
      </c>
      <c r="G12" s="172"/>
      <c r="H12" s="173"/>
    </row>
    <row r="13" spans="1:8" x14ac:dyDescent="0.15">
      <c r="A13" s="154"/>
      <c r="B13" s="159"/>
      <c r="C13" s="175"/>
      <c r="D13" s="176">
        <v>47205</v>
      </c>
      <c r="E13" s="177"/>
      <c r="F13" s="178">
        <v>49700</v>
      </c>
      <c r="G13" s="179"/>
      <c r="H13" s="165"/>
    </row>
    <row r="14" spans="1:8" x14ac:dyDescent="0.15">
      <c r="A14" s="166"/>
      <c r="B14" s="167"/>
      <c r="C14" s="168"/>
      <c r="D14" s="169">
        <v>34763</v>
      </c>
      <c r="E14" s="170"/>
      <c r="F14" s="171">
        <v>25429</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8.36</v>
      </c>
      <c r="C19" s="180">
        <f>ROUND(VALUE(SUBSTITUTE(実質収支比率等に係る経年分析!G$48,"▲","-")),2)</f>
        <v>6.23</v>
      </c>
      <c r="D19" s="180">
        <f>ROUND(VALUE(SUBSTITUTE(実質収支比率等に係る経年分析!H$48,"▲","-")),2)</f>
        <v>8.44</v>
      </c>
      <c r="E19" s="180">
        <f>ROUND(VALUE(SUBSTITUTE(実質収支比率等に係る経年分析!I$48,"▲","-")),2)</f>
        <v>6.3</v>
      </c>
      <c r="F19" s="180">
        <f>ROUND(VALUE(SUBSTITUTE(実質収支比率等に係る経年分析!J$48,"▲","-")),2)</f>
        <v>8.2799999999999994</v>
      </c>
    </row>
    <row r="20" spans="1:11" x14ac:dyDescent="0.15">
      <c r="A20" s="180" t="s">
        <v>54</v>
      </c>
      <c r="B20" s="180">
        <f>ROUND(VALUE(SUBSTITUTE(実質収支比率等に係る経年分析!F$47,"▲","-")),2)</f>
        <v>40.659999999999997</v>
      </c>
      <c r="C20" s="180">
        <f>ROUND(VALUE(SUBSTITUTE(実質収支比率等に係る経年分析!G$47,"▲","-")),2)</f>
        <v>44.12</v>
      </c>
      <c r="D20" s="180">
        <f>ROUND(VALUE(SUBSTITUTE(実質収支比率等に係る経年分析!H$47,"▲","-")),2)</f>
        <v>38.35</v>
      </c>
      <c r="E20" s="180">
        <f>ROUND(VALUE(SUBSTITUTE(実質収支比率等に係る経年分析!I$47,"▲","-")),2)</f>
        <v>39.04</v>
      </c>
      <c r="F20" s="180">
        <f>ROUND(VALUE(SUBSTITUTE(実質収支比率等に係る経年分析!J$47,"▲","-")),2)</f>
        <v>29.97</v>
      </c>
    </row>
    <row r="21" spans="1:11" x14ac:dyDescent="0.15">
      <c r="A21" s="180" t="s">
        <v>55</v>
      </c>
      <c r="B21" s="180">
        <f>IF(ISNUMBER(VALUE(SUBSTITUTE(実質収支比率等に係る経年分析!F$49,"▲","-"))),ROUND(VALUE(SUBSTITUTE(実質収支比率等に係る経年分析!F$49,"▲","-")),2),NA())</f>
        <v>5.01</v>
      </c>
      <c r="C21" s="180">
        <f>IF(ISNUMBER(VALUE(SUBSTITUTE(実質収支比率等に係る経年分析!G$49,"▲","-"))),ROUND(VALUE(SUBSTITUTE(実質収支比率等に係る経年分析!G$49,"▲","-")),2),NA())</f>
        <v>-2.98</v>
      </c>
      <c r="D21" s="180">
        <f>IF(ISNUMBER(VALUE(SUBSTITUTE(実質収支比率等に係る経年分析!H$49,"▲","-"))),ROUND(VALUE(SUBSTITUTE(実質収支比率等に係る経年分析!H$49,"▲","-")),2),NA())</f>
        <v>-6.3</v>
      </c>
      <c r="E21" s="180">
        <f>IF(ISNUMBER(VALUE(SUBSTITUTE(実質収支比率等に係る経年分析!I$49,"▲","-"))),ROUND(VALUE(SUBSTITUTE(実質収支比率等に係る経年分析!I$49,"▲","-")),2),NA())</f>
        <v>-7.12</v>
      </c>
      <c r="F21" s="180">
        <f>IF(ISNUMBER(VALUE(SUBSTITUTE(実質収支比率等に係る経年分析!J$49,"▲","-"))),ROUND(VALUE(SUBSTITUTE(実質収支比率等に係る経年分析!J$49,"▲","-")),2),NA())</f>
        <v>-10.19</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1.59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1.95</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地方卸売市場事業特別会計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仙南夜間初期急患センター事業特別会計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0.28999999999999998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0.38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0.28000000000000003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0.57999999999999996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3.12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3.73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4.37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0.63</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2.14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1.52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1.87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8.23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6.17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8.3699999999999992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6.24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8.23</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17.95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17.489999999999998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18.739999999999998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20.34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22.44</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867</v>
      </c>
      <c r="E42" s="182"/>
      <c r="F42" s="182"/>
      <c r="G42" s="182">
        <f>'実質公債費比率（分子）の構造'!L$52</f>
        <v>884</v>
      </c>
      <c r="H42" s="182"/>
      <c r="I42" s="182"/>
      <c r="J42" s="182">
        <f>'実質公債費比率（分子）の構造'!M$52</f>
        <v>917</v>
      </c>
      <c r="K42" s="182"/>
      <c r="L42" s="182"/>
      <c r="M42" s="182">
        <f>'実質公債費比率（分子）の構造'!N$52</f>
        <v>927</v>
      </c>
      <c r="N42" s="182"/>
      <c r="O42" s="182"/>
      <c r="P42" s="182">
        <f>'実質公債費比率（分子）の構造'!O$52</f>
        <v>892</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290</v>
      </c>
      <c r="C45" s="182"/>
      <c r="D45" s="182"/>
      <c r="E45" s="182">
        <f>'実質公債費比率（分子）の構造'!L$49</f>
        <v>273</v>
      </c>
      <c r="F45" s="182"/>
      <c r="G45" s="182"/>
      <c r="H45" s="182">
        <f>'実質公債費比率（分子）の構造'!M$49</f>
        <v>260</v>
      </c>
      <c r="I45" s="182"/>
      <c r="J45" s="182"/>
      <c r="K45" s="182">
        <f>'実質公債費比率（分子）の構造'!N$49</f>
        <v>258</v>
      </c>
      <c r="L45" s="182"/>
      <c r="M45" s="182"/>
      <c r="N45" s="182">
        <f>'実質公債費比率（分子）の構造'!O$49</f>
        <v>256</v>
      </c>
      <c r="O45" s="182"/>
      <c r="P45" s="182"/>
    </row>
    <row r="46" spans="1:16" x14ac:dyDescent="0.15">
      <c r="A46" s="182" t="s">
        <v>66</v>
      </c>
      <c r="B46" s="182">
        <f>'実質公債費比率（分子）の構造'!K$48</f>
        <v>94</v>
      </c>
      <c r="C46" s="182"/>
      <c r="D46" s="182"/>
      <c r="E46" s="182">
        <f>'実質公債費比率（分子）の構造'!L$48</f>
        <v>150</v>
      </c>
      <c r="F46" s="182"/>
      <c r="G46" s="182"/>
      <c r="H46" s="182">
        <f>'実質公債費比率（分子）の構造'!M$48</f>
        <v>142</v>
      </c>
      <c r="I46" s="182"/>
      <c r="J46" s="182"/>
      <c r="K46" s="182">
        <f>'実質公債費比率（分子）の構造'!N$48</f>
        <v>187</v>
      </c>
      <c r="L46" s="182"/>
      <c r="M46" s="182"/>
      <c r="N46" s="182">
        <f>'実質公債費比率（分子）の構造'!O$48</f>
        <v>147</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441</v>
      </c>
      <c r="C49" s="182"/>
      <c r="D49" s="182"/>
      <c r="E49" s="182">
        <f>'実質公債費比率（分子）の構造'!L$45</f>
        <v>442</v>
      </c>
      <c r="F49" s="182"/>
      <c r="G49" s="182"/>
      <c r="H49" s="182">
        <f>'実質公債費比率（分子）の構造'!M$45</f>
        <v>441</v>
      </c>
      <c r="I49" s="182"/>
      <c r="J49" s="182"/>
      <c r="K49" s="182">
        <f>'実質公債費比率（分子）の構造'!N$45</f>
        <v>439</v>
      </c>
      <c r="L49" s="182"/>
      <c r="M49" s="182"/>
      <c r="N49" s="182">
        <f>'実質公債費比率（分子）の構造'!O$45</f>
        <v>470</v>
      </c>
      <c r="O49" s="182"/>
      <c r="P49" s="182"/>
    </row>
    <row r="50" spans="1:16" x14ac:dyDescent="0.15">
      <c r="A50" s="182" t="s">
        <v>70</v>
      </c>
      <c r="B50" s="182" t="e">
        <f>NA()</f>
        <v>#N/A</v>
      </c>
      <c r="C50" s="182">
        <f>IF(ISNUMBER('実質公債費比率（分子）の構造'!K$53),'実質公債費比率（分子）の構造'!K$53,NA())</f>
        <v>-42</v>
      </c>
      <c r="D50" s="182" t="e">
        <f>NA()</f>
        <v>#N/A</v>
      </c>
      <c r="E50" s="182" t="e">
        <f>NA()</f>
        <v>#N/A</v>
      </c>
      <c r="F50" s="182">
        <f>IF(ISNUMBER('実質公債費比率（分子）の構造'!L$53),'実質公債費比率（分子）の構造'!L$53,NA())</f>
        <v>-19</v>
      </c>
      <c r="G50" s="182" t="e">
        <f>NA()</f>
        <v>#N/A</v>
      </c>
      <c r="H50" s="182" t="e">
        <f>NA()</f>
        <v>#N/A</v>
      </c>
      <c r="I50" s="182">
        <f>IF(ISNUMBER('実質公債費比率（分子）の構造'!M$53),'実質公債費比率（分子）の構造'!M$53,NA())</f>
        <v>-74</v>
      </c>
      <c r="J50" s="182" t="e">
        <f>NA()</f>
        <v>#N/A</v>
      </c>
      <c r="K50" s="182" t="e">
        <f>NA()</f>
        <v>#N/A</v>
      </c>
      <c r="L50" s="182">
        <f>IF(ISNUMBER('実質公債費比率（分子）の構造'!N$53),'実質公債費比率（分子）の構造'!N$53,NA())</f>
        <v>-43</v>
      </c>
      <c r="M50" s="182" t="e">
        <f>NA()</f>
        <v>#N/A</v>
      </c>
      <c r="N50" s="182" t="e">
        <f>NA()</f>
        <v>#N/A</v>
      </c>
      <c r="O50" s="182">
        <f>IF(ISNUMBER('実質公債費比率（分子）の構造'!O$53),'実質公債費比率（分子）の構造'!O$53,NA())</f>
        <v>-19</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8372</v>
      </c>
      <c r="E56" s="181"/>
      <c r="F56" s="181"/>
      <c r="G56" s="181">
        <f>'将来負担比率（分子）の構造'!J$52</f>
        <v>8337</v>
      </c>
      <c r="H56" s="181"/>
      <c r="I56" s="181"/>
      <c r="J56" s="181">
        <f>'将来負担比率（分子）の構造'!K$52</f>
        <v>8373</v>
      </c>
      <c r="K56" s="181"/>
      <c r="L56" s="181"/>
      <c r="M56" s="181">
        <f>'将来負担比率（分子）の構造'!L$52</f>
        <v>8356</v>
      </c>
      <c r="N56" s="181"/>
      <c r="O56" s="181"/>
      <c r="P56" s="181">
        <f>'将来負担比率（分子）の構造'!M$52</f>
        <v>8529</v>
      </c>
    </row>
    <row r="57" spans="1:16" x14ac:dyDescent="0.15">
      <c r="A57" s="181" t="s">
        <v>42</v>
      </c>
      <c r="B57" s="181"/>
      <c r="C57" s="181"/>
      <c r="D57" s="181">
        <f>'将来負担比率（分子）の構造'!I$51</f>
        <v>1344</v>
      </c>
      <c r="E57" s="181"/>
      <c r="F57" s="181"/>
      <c r="G57" s="181">
        <f>'将来負担比率（分子）の構造'!J$51</f>
        <v>1274</v>
      </c>
      <c r="H57" s="181"/>
      <c r="I57" s="181"/>
      <c r="J57" s="181">
        <f>'将来負担比率（分子）の構造'!K$51</f>
        <v>1027</v>
      </c>
      <c r="K57" s="181"/>
      <c r="L57" s="181"/>
      <c r="M57" s="181">
        <f>'将来負担比率（分子）の構造'!L$51</f>
        <v>789</v>
      </c>
      <c r="N57" s="181"/>
      <c r="O57" s="181"/>
      <c r="P57" s="181">
        <f>'将来負担比率（分子）の構造'!M$51</f>
        <v>1502</v>
      </c>
    </row>
    <row r="58" spans="1:16" x14ac:dyDescent="0.15">
      <c r="A58" s="181" t="s">
        <v>41</v>
      </c>
      <c r="B58" s="181"/>
      <c r="C58" s="181"/>
      <c r="D58" s="181">
        <f>'将来負担比率（分子）の構造'!I$50</f>
        <v>3031</v>
      </c>
      <c r="E58" s="181"/>
      <c r="F58" s="181"/>
      <c r="G58" s="181">
        <f>'将来負担比率（分子）の構造'!J$50</f>
        <v>3329</v>
      </c>
      <c r="H58" s="181"/>
      <c r="I58" s="181"/>
      <c r="J58" s="181">
        <f>'将来負担比率（分子）の構造'!K$50</f>
        <v>3464</v>
      </c>
      <c r="K58" s="181"/>
      <c r="L58" s="181"/>
      <c r="M58" s="181">
        <f>'将来負担比率（分子）の構造'!L$50</f>
        <v>3524</v>
      </c>
      <c r="N58" s="181"/>
      <c r="O58" s="181"/>
      <c r="P58" s="181">
        <f>'将来負担比率（分子）の構造'!M$50</f>
        <v>3039</v>
      </c>
    </row>
    <row r="59" spans="1:16" x14ac:dyDescent="0.15">
      <c r="A59" s="181" t="s">
        <v>39</v>
      </c>
      <c r="B59" s="181" t="str">
        <f>'将来負担比率（分子）の構造'!I$49</f>
        <v>-</v>
      </c>
      <c r="C59" s="181"/>
      <c r="D59" s="181"/>
      <c r="E59" s="181" t="str">
        <f>'将来負担比率（分子）の構造'!J$49</f>
        <v>-</v>
      </c>
      <c r="F59" s="181"/>
      <c r="G59" s="181"/>
      <c r="H59" s="181">
        <f>'将来負担比率（分子）の構造'!K$49</f>
        <v>237</v>
      </c>
      <c r="I59" s="181"/>
      <c r="J59" s="181"/>
      <c r="K59" s="181">
        <f>'将来負担比率（分子）の構造'!L$49</f>
        <v>285</v>
      </c>
      <c r="L59" s="181"/>
      <c r="M59" s="181"/>
      <c r="N59" s="181">
        <f>'将来負担比率（分子）の構造'!M$49</f>
        <v>339</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937</v>
      </c>
      <c r="C62" s="181"/>
      <c r="D62" s="181"/>
      <c r="E62" s="181">
        <f>'将来負担比率（分子）の構造'!J$45</f>
        <v>974</v>
      </c>
      <c r="F62" s="181"/>
      <c r="G62" s="181"/>
      <c r="H62" s="181">
        <f>'将来負担比率（分子）の構造'!K$45</f>
        <v>987</v>
      </c>
      <c r="I62" s="181"/>
      <c r="J62" s="181"/>
      <c r="K62" s="181">
        <f>'将来負担比率（分子）の構造'!L$45</f>
        <v>883</v>
      </c>
      <c r="L62" s="181"/>
      <c r="M62" s="181"/>
      <c r="N62" s="181">
        <f>'将来負担比率（分子）の構造'!M$45</f>
        <v>821</v>
      </c>
      <c r="O62" s="181"/>
      <c r="P62" s="181"/>
    </row>
    <row r="63" spans="1:16" x14ac:dyDescent="0.15">
      <c r="A63" s="181" t="s">
        <v>34</v>
      </c>
      <c r="B63" s="181">
        <f>'将来負担比率（分子）の構造'!I$44</f>
        <v>5212</v>
      </c>
      <c r="C63" s="181"/>
      <c r="D63" s="181"/>
      <c r="E63" s="181">
        <f>'将来負担比率（分子）の構造'!J$44</f>
        <v>5052</v>
      </c>
      <c r="F63" s="181"/>
      <c r="G63" s="181"/>
      <c r="H63" s="181">
        <f>'将来負担比率（分子）の構造'!K$44</f>
        <v>4781</v>
      </c>
      <c r="I63" s="181"/>
      <c r="J63" s="181"/>
      <c r="K63" s="181">
        <f>'将来負担比率（分子）の構造'!L$44</f>
        <v>4743</v>
      </c>
      <c r="L63" s="181"/>
      <c r="M63" s="181"/>
      <c r="N63" s="181">
        <f>'将来負担比率（分子）の構造'!M$44</f>
        <v>4640</v>
      </c>
      <c r="O63" s="181"/>
      <c r="P63" s="181"/>
    </row>
    <row r="64" spans="1:16" x14ac:dyDescent="0.15">
      <c r="A64" s="181" t="s">
        <v>33</v>
      </c>
      <c r="B64" s="181">
        <f>'将来負担比率（分子）の構造'!I$43</f>
        <v>1356</v>
      </c>
      <c r="C64" s="181"/>
      <c r="D64" s="181"/>
      <c r="E64" s="181">
        <f>'将来負担比率（分子）の構造'!J$43</f>
        <v>1078</v>
      </c>
      <c r="F64" s="181"/>
      <c r="G64" s="181"/>
      <c r="H64" s="181">
        <f>'将来負担比率（分子）の構造'!K$43</f>
        <v>963</v>
      </c>
      <c r="I64" s="181"/>
      <c r="J64" s="181"/>
      <c r="K64" s="181">
        <f>'将来負担比率（分子）の構造'!L$43</f>
        <v>1628</v>
      </c>
      <c r="L64" s="181"/>
      <c r="M64" s="181"/>
      <c r="N64" s="181">
        <f>'将来負担比率（分子）の構造'!M$43</f>
        <v>1876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5865</v>
      </c>
      <c r="C66" s="181"/>
      <c r="D66" s="181"/>
      <c r="E66" s="181">
        <f>'将来負担比率（分子）の構造'!J$41</f>
        <v>5746</v>
      </c>
      <c r="F66" s="181"/>
      <c r="G66" s="181"/>
      <c r="H66" s="181">
        <f>'将来負担比率（分子）の構造'!K$41</f>
        <v>5918</v>
      </c>
      <c r="I66" s="181"/>
      <c r="J66" s="181"/>
      <c r="K66" s="181">
        <f>'将来負担比率（分子）の構造'!L$41</f>
        <v>6532</v>
      </c>
      <c r="L66" s="181"/>
      <c r="M66" s="181"/>
      <c r="N66" s="181">
        <f>'将来負担比率（分子）の構造'!M$41</f>
        <v>7379</v>
      </c>
      <c r="O66" s="181"/>
      <c r="P66" s="181"/>
    </row>
    <row r="67" spans="1:16" x14ac:dyDescent="0.15">
      <c r="A67" s="181" t="s">
        <v>74</v>
      </c>
      <c r="B67" s="181" t="e">
        <f>NA()</f>
        <v>#N/A</v>
      </c>
      <c r="C67" s="181">
        <f>IF(ISNUMBER('将来負担比率（分子）の構造'!I$53), IF('将来負担比率（分子）の構造'!I$53 &lt; 0, 0, '将来負担比率（分子）の構造'!I$53), NA())</f>
        <v>624</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23</v>
      </c>
      <c r="J67" s="181" t="e">
        <f>NA()</f>
        <v>#N/A</v>
      </c>
      <c r="K67" s="181" t="e">
        <f>NA()</f>
        <v>#N/A</v>
      </c>
      <c r="L67" s="181">
        <f>IF(ISNUMBER('将来負担比率（分子）の構造'!L$53), IF('将来負担比率（分子）の構造'!L$53 &lt; 0, 0, '将来負担比率（分子）の構造'!L$53), NA())</f>
        <v>1402</v>
      </c>
      <c r="M67" s="181" t="e">
        <f>NA()</f>
        <v>#N/A</v>
      </c>
      <c r="N67" s="181" t="e">
        <f>NA()</f>
        <v>#N/A</v>
      </c>
      <c r="O67" s="181">
        <f>IF(ISNUMBER('将来負担比率（分子）の構造'!M$53), IF('将来負担比率（分子）の構造'!M$53 &lt; 0, 0, '将来負担比率（分子）の構造'!M$53), NA())</f>
        <v>1986</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1921</v>
      </c>
      <c r="C72" s="185">
        <f>基金残高に係る経年分析!G55</f>
        <v>1968</v>
      </c>
      <c r="D72" s="185">
        <f>基金残高に係る経年分析!H55</f>
        <v>1513</v>
      </c>
    </row>
    <row r="73" spans="1:16" x14ac:dyDescent="0.15">
      <c r="A73" s="184" t="s">
        <v>77</v>
      </c>
      <c r="B73" s="185">
        <f>基金残高に係る経年分析!F56</f>
        <v>27</v>
      </c>
      <c r="C73" s="185">
        <f>基金残高に係る経年分析!G56</f>
        <v>27</v>
      </c>
      <c r="D73" s="185">
        <f>基金残高に係る経年分析!H56</f>
        <v>27</v>
      </c>
    </row>
    <row r="74" spans="1:16" x14ac:dyDescent="0.15">
      <c r="A74" s="184" t="s">
        <v>78</v>
      </c>
      <c r="B74" s="185">
        <f>基金残高に係る経年分析!F57</f>
        <v>455</v>
      </c>
      <c r="C74" s="185">
        <f>基金残高に係る経年分析!G57</f>
        <v>436</v>
      </c>
      <c r="D74" s="185">
        <f>基金残高に係る経年分析!H57</f>
        <v>537</v>
      </c>
    </row>
  </sheetData>
  <sheetProtection algorithmName="SHA-512" hashValue="i0C3o/EjK1b51h0QrlwBP0EhwYX+t3dqWMxOzKQY7ur5yKEvXqXcHikBW+6/yPpVadPUXR+pAV8PqAqmf97XEg==" saltValue="CN6/9W6yosp93EjDOY9B3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208</v>
      </c>
      <c r="DI1" s="798"/>
      <c r="DJ1" s="798"/>
      <c r="DK1" s="798"/>
      <c r="DL1" s="798"/>
      <c r="DM1" s="798"/>
      <c r="DN1" s="799"/>
      <c r="DO1" s="226"/>
      <c r="DP1" s="797" t="s">
        <v>209</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211</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212</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213</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214</v>
      </c>
      <c r="S4" s="740"/>
      <c r="T4" s="740"/>
      <c r="U4" s="740"/>
      <c r="V4" s="740"/>
      <c r="W4" s="740"/>
      <c r="X4" s="740"/>
      <c r="Y4" s="741"/>
      <c r="Z4" s="739" t="s">
        <v>215</v>
      </c>
      <c r="AA4" s="740"/>
      <c r="AB4" s="740"/>
      <c r="AC4" s="741"/>
      <c r="AD4" s="739" t="s">
        <v>216</v>
      </c>
      <c r="AE4" s="740"/>
      <c r="AF4" s="740"/>
      <c r="AG4" s="740"/>
      <c r="AH4" s="740"/>
      <c r="AI4" s="740"/>
      <c r="AJ4" s="740"/>
      <c r="AK4" s="741"/>
      <c r="AL4" s="739" t="s">
        <v>215</v>
      </c>
      <c r="AM4" s="740"/>
      <c r="AN4" s="740"/>
      <c r="AO4" s="741"/>
      <c r="AP4" s="800" t="s">
        <v>217</v>
      </c>
      <c r="AQ4" s="800"/>
      <c r="AR4" s="800"/>
      <c r="AS4" s="800"/>
      <c r="AT4" s="800"/>
      <c r="AU4" s="800"/>
      <c r="AV4" s="800"/>
      <c r="AW4" s="800"/>
      <c r="AX4" s="800"/>
      <c r="AY4" s="800"/>
      <c r="AZ4" s="800"/>
      <c r="BA4" s="800"/>
      <c r="BB4" s="800"/>
      <c r="BC4" s="800"/>
      <c r="BD4" s="800"/>
      <c r="BE4" s="800"/>
      <c r="BF4" s="800"/>
      <c r="BG4" s="800" t="s">
        <v>218</v>
      </c>
      <c r="BH4" s="800"/>
      <c r="BI4" s="800"/>
      <c r="BJ4" s="800"/>
      <c r="BK4" s="800"/>
      <c r="BL4" s="800"/>
      <c r="BM4" s="800"/>
      <c r="BN4" s="800"/>
      <c r="BO4" s="800" t="s">
        <v>215</v>
      </c>
      <c r="BP4" s="800"/>
      <c r="BQ4" s="800"/>
      <c r="BR4" s="800"/>
      <c r="BS4" s="800" t="s">
        <v>219</v>
      </c>
      <c r="BT4" s="800"/>
      <c r="BU4" s="800"/>
      <c r="BV4" s="800"/>
      <c r="BW4" s="800"/>
      <c r="BX4" s="800"/>
      <c r="BY4" s="800"/>
      <c r="BZ4" s="800"/>
      <c r="CA4" s="800"/>
      <c r="CB4" s="800"/>
      <c r="CD4" s="782" t="s">
        <v>220</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221</v>
      </c>
      <c r="C5" s="745"/>
      <c r="D5" s="745"/>
      <c r="E5" s="745"/>
      <c r="F5" s="745"/>
      <c r="G5" s="745"/>
      <c r="H5" s="745"/>
      <c r="I5" s="745"/>
      <c r="J5" s="745"/>
      <c r="K5" s="745"/>
      <c r="L5" s="745"/>
      <c r="M5" s="745"/>
      <c r="N5" s="745"/>
      <c r="O5" s="745"/>
      <c r="P5" s="745"/>
      <c r="Q5" s="746"/>
      <c r="R5" s="733">
        <v>2923304</v>
      </c>
      <c r="S5" s="734"/>
      <c r="T5" s="734"/>
      <c r="U5" s="734"/>
      <c r="V5" s="734"/>
      <c r="W5" s="734"/>
      <c r="X5" s="734"/>
      <c r="Y5" s="777"/>
      <c r="Z5" s="795">
        <v>30.1</v>
      </c>
      <c r="AA5" s="795"/>
      <c r="AB5" s="795"/>
      <c r="AC5" s="795"/>
      <c r="AD5" s="796">
        <v>2704567</v>
      </c>
      <c r="AE5" s="796"/>
      <c r="AF5" s="796"/>
      <c r="AG5" s="796"/>
      <c r="AH5" s="796"/>
      <c r="AI5" s="796"/>
      <c r="AJ5" s="796"/>
      <c r="AK5" s="796"/>
      <c r="AL5" s="778">
        <v>55.9</v>
      </c>
      <c r="AM5" s="749"/>
      <c r="AN5" s="749"/>
      <c r="AO5" s="779"/>
      <c r="AP5" s="744" t="s">
        <v>222</v>
      </c>
      <c r="AQ5" s="745"/>
      <c r="AR5" s="745"/>
      <c r="AS5" s="745"/>
      <c r="AT5" s="745"/>
      <c r="AU5" s="745"/>
      <c r="AV5" s="745"/>
      <c r="AW5" s="745"/>
      <c r="AX5" s="745"/>
      <c r="AY5" s="745"/>
      <c r="AZ5" s="745"/>
      <c r="BA5" s="745"/>
      <c r="BB5" s="745"/>
      <c r="BC5" s="745"/>
      <c r="BD5" s="745"/>
      <c r="BE5" s="745"/>
      <c r="BF5" s="746"/>
      <c r="BG5" s="678">
        <v>2697854</v>
      </c>
      <c r="BH5" s="679"/>
      <c r="BI5" s="679"/>
      <c r="BJ5" s="679"/>
      <c r="BK5" s="679"/>
      <c r="BL5" s="679"/>
      <c r="BM5" s="679"/>
      <c r="BN5" s="680"/>
      <c r="BO5" s="715">
        <v>92.3</v>
      </c>
      <c r="BP5" s="715"/>
      <c r="BQ5" s="715"/>
      <c r="BR5" s="715"/>
      <c r="BS5" s="716" t="s">
        <v>125</v>
      </c>
      <c r="BT5" s="716"/>
      <c r="BU5" s="716"/>
      <c r="BV5" s="716"/>
      <c r="BW5" s="716"/>
      <c r="BX5" s="716"/>
      <c r="BY5" s="716"/>
      <c r="BZ5" s="716"/>
      <c r="CA5" s="716"/>
      <c r="CB5" s="775"/>
      <c r="CD5" s="782" t="s">
        <v>217</v>
      </c>
      <c r="CE5" s="783"/>
      <c r="CF5" s="783"/>
      <c r="CG5" s="783"/>
      <c r="CH5" s="783"/>
      <c r="CI5" s="783"/>
      <c r="CJ5" s="783"/>
      <c r="CK5" s="783"/>
      <c r="CL5" s="783"/>
      <c r="CM5" s="783"/>
      <c r="CN5" s="783"/>
      <c r="CO5" s="783"/>
      <c r="CP5" s="783"/>
      <c r="CQ5" s="784"/>
      <c r="CR5" s="782" t="s">
        <v>223</v>
      </c>
      <c r="CS5" s="783"/>
      <c r="CT5" s="783"/>
      <c r="CU5" s="783"/>
      <c r="CV5" s="783"/>
      <c r="CW5" s="783"/>
      <c r="CX5" s="783"/>
      <c r="CY5" s="784"/>
      <c r="CZ5" s="782" t="s">
        <v>215</v>
      </c>
      <c r="DA5" s="783"/>
      <c r="DB5" s="783"/>
      <c r="DC5" s="784"/>
      <c r="DD5" s="782" t="s">
        <v>224</v>
      </c>
      <c r="DE5" s="783"/>
      <c r="DF5" s="783"/>
      <c r="DG5" s="783"/>
      <c r="DH5" s="783"/>
      <c r="DI5" s="783"/>
      <c r="DJ5" s="783"/>
      <c r="DK5" s="783"/>
      <c r="DL5" s="783"/>
      <c r="DM5" s="783"/>
      <c r="DN5" s="783"/>
      <c r="DO5" s="783"/>
      <c r="DP5" s="784"/>
      <c r="DQ5" s="782" t="s">
        <v>225</v>
      </c>
      <c r="DR5" s="783"/>
      <c r="DS5" s="783"/>
      <c r="DT5" s="783"/>
      <c r="DU5" s="783"/>
      <c r="DV5" s="783"/>
      <c r="DW5" s="783"/>
      <c r="DX5" s="783"/>
      <c r="DY5" s="783"/>
      <c r="DZ5" s="783"/>
      <c r="EA5" s="783"/>
      <c r="EB5" s="783"/>
      <c r="EC5" s="784"/>
    </row>
    <row r="6" spans="2:143" ht="11.25" customHeight="1" x14ac:dyDescent="0.15">
      <c r="B6" s="675" t="s">
        <v>226</v>
      </c>
      <c r="C6" s="676"/>
      <c r="D6" s="676"/>
      <c r="E6" s="676"/>
      <c r="F6" s="676"/>
      <c r="G6" s="676"/>
      <c r="H6" s="676"/>
      <c r="I6" s="676"/>
      <c r="J6" s="676"/>
      <c r="K6" s="676"/>
      <c r="L6" s="676"/>
      <c r="M6" s="676"/>
      <c r="N6" s="676"/>
      <c r="O6" s="676"/>
      <c r="P6" s="676"/>
      <c r="Q6" s="677"/>
      <c r="R6" s="678">
        <v>80011</v>
      </c>
      <c r="S6" s="679"/>
      <c r="T6" s="679"/>
      <c r="U6" s="679"/>
      <c r="V6" s="679"/>
      <c r="W6" s="679"/>
      <c r="X6" s="679"/>
      <c r="Y6" s="680"/>
      <c r="Z6" s="715">
        <v>0.8</v>
      </c>
      <c r="AA6" s="715"/>
      <c r="AB6" s="715"/>
      <c r="AC6" s="715"/>
      <c r="AD6" s="716">
        <v>80011</v>
      </c>
      <c r="AE6" s="716"/>
      <c r="AF6" s="716"/>
      <c r="AG6" s="716"/>
      <c r="AH6" s="716"/>
      <c r="AI6" s="716"/>
      <c r="AJ6" s="716"/>
      <c r="AK6" s="716"/>
      <c r="AL6" s="681">
        <v>1.7</v>
      </c>
      <c r="AM6" s="682"/>
      <c r="AN6" s="682"/>
      <c r="AO6" s="717"/>
      <c r="AP6" s="675" t="s">
        <v>227</v>
      </c>
      <c r="AQ6" s="676"/>
      <c r="AR6" s="676"/>
      <c r="AS6" s="676"/>
      <c r="AT6" s="676"/>
      <c r="AU6" s="676"/>
      <c r="AV6" s="676"/>
      <c r="AW6" s="676"/>
      <c r="AX6" s="676"/>
      <c r="AY6" s="676"/>
      <c r="AZ6" s="676"/>
      <c r="BA6" s="676"/>
      <c r="BB6" s="676"/>
      <c r="BC6" s="676"/>
      <c r="BD6" s="676"/>
      <c r="BE6" s="676"/>
      <c r="BF6" s="677"/>
      <c r="BG6" s="678">
        <v>2697854</v>
      </c>
      <c r="BH6" s="679"/>
      <c r="BI6" s="679"/>
      <c r="BJ6" s="679"/>
      <c r="BK6" s="679"/>
      <c r="BL6" s="679"/>
      <c r="BM6" s="679"/>
      <c r="BN6" s="680"/>
      <c r="BO6" s="715">
        <v>92.3</v>
      </c>
      <c r="BP6" s="715"/>
      <c r="BQ6" s="715"/>
      <c r="BR6" s="715"/>
      <c r="BS6" s="716" t="s">
        <v>228</v>
      </c>
      <c r="BT6" s="716"/>
      <c r="BU6" s="716"/>
      <c r="BV6" s="716"/>
      <c r="BW6" s="716"/>
      <c r="BX6" s="716"/>
      <c r="BY6" s="716"/>
      <c r="BZ6" s="716"/>
      <c r="CA6" s="716"/>
      <c r="CB6" s="775"/>
      <c r="CD6" s="736" t="s">
        <v>229</v>
      </c>
      <c r="CE6" s="737"/>
      <c r="CF6" s="737"/>
      <c r="CG6" s="737"/>
      <c r="CH6" s="737"/>
      <c r="CI6" s="737"/>
      <c r="CJ6" s="737"/>
      <c r="CK6" s="737"/>
      <c r="CL6" s="737"/>
      <c r="CM6" s="737"/>
      <c r="CN6" s="737"/>
      <c r="CO6" s="737"/>
      <c r="CP6" s="737"/>
      <c r="CQ6" s="738"/>
      <c r="CR6" s="678">
        <v>103731</v>
      </c>
      <c r="CS6" s="679"/>
      <c r="CT6" s="679"/>
      <c r="CU6" s="679"/>
      <c r="CV6" s="679"/>
      <c r="CW6" s="679"/>
      <c r="CX6" s="679"/>
      <c r="CY6" s="680"/>
      <c r="CZ6" s="778">
        <v>1.1000000000000001</v>
      </c>
      <c r="DA6" s="749"/>
      <c r="DB6" s="749"/>
      <c r="DC6" s="781"/>
      <c r="DD6" s="684" t="s">
        <v>228</v>
      </c>
      <c r="DE6" s="679"/>
      <c r="DF6" s="679"/>
      <c r="DG6" s="679"/>
      <c r="DH6" s="679"/>
      <c r="DI6" s="679"/>
      <c r="DJ6" s="679"/>
      <c r="DK6" s="679"/>
      <c r="DL6" s="679"/>
      <c r="DM6" s="679"/>
      <c r="DN6" s="679"/>
      <c r="DO6" s="679"/>
      <c r="DP6" s="680"/>
      <c r="DQ6" s="684">
        <v>103731</v>
      </c>
      <c r="DR6" s="679"/>
      <c r="DS6" s="679"/>
      <c r="DT6" s="679"/>
      <c r="DU6" s="679"/>
      <c r="DV6" s="679"/>
      <c r="DW6" s="679"/>
      <c r="DX6" s="679"/>
      <c r="DY6" s="679"/>
      <c r="DZ6" s="679"/>
      <c r="EA6" s="679"/>
      <c r="EB6" s="679"/>
      <c r="EC6" s="722"/>
    </row>
    <row r="7" spans="2:143" ht="11.25" customHeight="1" x14ac:dyDescent="0.15">
      <c r="B7" s="675" t="s">
        <v>230</v>
      </c>
      <c r="C7" s="676"/>
      <c r="D7" s="676"/>
      <c r="E7" s="676"/>
      <c r="F7" s="676"/>
      <c r="G7" s="676"/>
      <c r="H7" s="676"/>
      <c r="I7" s="676"/>
      <c r="J7" s="676"/>
      <c r="K7" s="676"/>
      <c r="L7" s="676"/>
      <c r="M7" s="676"/>
      <c r="N7" s="676"/>
      <c r="O7" s="676"/>
      <c r="P7" s="676"/>
      <c r="Q7" s="677"/>
      <c r="R7" s="678">
        <v>1571</v>
      </c>
      <c r="S7" s="679"/>
      <c r="T7" s="679"/>
      <c r="U7" s="679"/>
      <c r="V7" s="679"/>
      <c r="W7" s="679"/>
      <c r="X7" s="679"/>
      <c r="Y7" s="680"/>
      <c r="Z7" s="715">
        <v>0</v>
      </c>
      <c r="AA7" s="715"/>
      <c r="AB7" s="715"/>
      <c r="AC7" s="715"/>
      <c r="AD7" s="716">
        <v>1571</v>
      </c>
      <c r="AE7" s="716"/>
      <c r="AF7" s="716"/>
      <c r="AG7" s="716"/>
      <c r="AH7" s="716"/>
      <c r="AI7" s="716"/>
      <c r="AJ7" s="716"/>
      <c r="AK7" s="716"/>
      <c r="AL7" s="681">
        <v>0</v>
      </c>
      <c r="AM7" s="682"/>
      <c r="AN7" s="682"/>
      <c r="AO7" s="717"/>
      <c r="AP7" s="675" t="s">
        <v>231</v>
      </c>
      <c r="AQ7" s="676"/>
      <c r="AR7" s="676"/>
      <c r="AS7" s="676"/>
      <c r="AT7" s="676"/>
      <c r="AU7" s="676"/>
      <c r="AV7" s="676"/>
      <c r="AW7" s="676"/>
      <c r="AX7" s="676"/>
      <c r="AY7" s="676"/>
      <c r="AZ7" s="676"/>
      <c r="BA7" s="676"/>
      <c r="BB7" s="676"/>
      <c r="BC7" s="676"/>
      <c r="BD7" s="676"/>
      <c r="BE7" s="676"/>
      <c r="BF7" s="677"/>
      <c r="BG7" s="678">
        <v>1293395</v>
      </c>
      <c r="BH7" s="679"/>
      <c r="BI7" s="679"/>
      <c r="BJ7" s="679"/>
      <c r="BK7" s="679"/>
      <c r="BL7" s="679"/>
      <c r="BM7" s="679"/>
      <c r="BN7" s="680"/>
      <c r="BO7" s="715">
        <v>44.2</v>
      </c>
      <c r="BP7" s="715"/>
      <c r="BQ7" s="715"/>
      <c r="BR7" s="715"/>
      <c r="BS7" s="716" t="s">
        <v>170</v>
      </c>
      <c r="BT7" s="716"/>
      <c r="BU7" s="716"/>
      <c r="BV7" s="716"/>
      <c r="BW7" s="716"/>
      <c r="BX7" s="716"/>
      <c r="BY7" s="716"/>
      <c r="BZ7" s="716"/>
      <c r="CA7" s="716"/>
      <c r="CB7" s="775"/>
      <c r="CD7" s="711" t="s">
        <v>232</v>
      </c>
      <c r="CE7" s="712"/>
      <c r="CF7" s="712"/>
      <c r="CG7" s="712"/>
      <c r="CH7" s="712"/>
      <c r="CI7" s="712"/>
      <c r="CJ7" s="712"/>
      <c r="CK7" s="712"/>
      <c r="CL7" s="712"/>
      <c r="CM7" s="712"/>
      <c r="CN7" s="712"/>
      <c r="CO7" s="712"/>
      <c r="CP7" s="712"/>
      <c r="CQ7" s="713"/>
      <c r="CR7" s="678">
        <v>1109373</v>
      </c>
      <c r="CS7" s="679"/>
      <c r="CT7" s="679"/>
      <c r="CU7" s="679"/>
      <c r="CV7" s="679"/>
      <c r="CW7" s="679"/>
      <c r="CX7" s="679"/>
      <c r="CY7" s="680"/>
      <c r="CZ7" s="715">
        <v>12.1</v>
      </c>
      <c r="DA7" s="715"/>
      <c r="DB7" s="715"/>
      <c r="DC7" s="715"/>
      <c r="DD7" s="684">
        <v>13106</v>
      </c>
      <c r="DE7" s="679"/>
      <c r="DF7" s="679"/>
      <c r="DG7" s="679"/>
      <c r="DH7" s="679"/>
      <c r="DI7" s="679"/>
      <c r="DJ7" s="679"/>
      <c r="DK7" s="679"/>
      <c r="DL7" s="679"/>
      <c r="DM7" s="679"/>
      <c r="DN7" s="679"/>
      <c r="DO7" s="679"/>
      <c r="DP7" s="680"/>
      <c r="DQ7" s="684">
        <v>1016106</v>
      </c>
      <c r="DR7" s="679"/>
      <c r="DS7" s="679"/>
      <c r="DT7" s="679"/>
      <c r="DU7" s="679"/>
      <c r="DV7" s="679"/>
      <c r="DW7" s="679"/>
      <c r="DX7" s="679"/>
      <c r="DY7" s="679"/>
      <c r="DZ7" s="679"/>
      <c r="EA7" s="679"/>
      <c r="EB7" s="679"/>
      <c r="EC7" s="722"/>
    </row>
    <row r="8" spans="2:143" ht="11.25" customHeight="1" x14ac:dyDescent="0.15">
      <c r="B8" s="675" t="s">
        <v>233</v>
      </c>
      <c r="C8" s="676"/>
      <c r="D8" s="676"/>
      <c r="E8" s="676"/>
      <c r="F8" s="676"/>
      <c r="G8" s="676"/>
      <c r="H8" s="676"/>
      <c r="I8" s="676"/>
      <c r="J8" s="676"/>
      <c r="K8" s="676"/>
      <c r="L8" s="676"/>
      <c r="M8" s="676"/>
      <c r="N8" s="676"/>
      <c r="O8" s="676"/>
      <c r="P8" s="676"/>
      <c r="Q8" s="677"/>
      <c r="R8" s="678">
        <v>7533</v>
      </c>
      <c r="S8" s="679"/>
      <c r="T8" s="679"/>
      <c r="U8" s="679"/>
      <c r="V8" s="679"/>
      <c r="W8" s="679"/>
      <c r="X8" s="679"/>
      <c r="Y8" s="680"/>
      <c r="Z8" s="715">
        <v>0.1</v>
      </c>
      <c r="AA8" s="715"/>
      <c r="AB8" s="715"/>
      <c r="AC8" s="715"/>
      <c r="AD8" s="716">
        <v>7533</v>
      </c>
      <c r="AE8" s="716"/>
      <c r="AF8" s="716"/>
      <c r="AG8" s="716"/>
      <c r="AH8" s="716"/>
      <c r="AI8" s="716"/>
      <c r="AJ8" s="716"/>
      <c r="AK8" s="716"/>
      <c r="AL8" s="681">
        <v>0.2</v>
      </c>
      <c r="AM8" s="682"/>
      <c r="AN8" s="682"/>
      <c r="AO8" s="717"/>
      <c r="AP8" s="675" t="s">
        <v>234</v>
      </c>
      <c r="AQ8" s="676"/>
      <c r="AR8" s="676"/>
      <c r="AS8" s="676"/>
      <c r="AT8" s="676"/>
      <c r="AU8" s="676"/>
      <c r="AV8" s="676"/>
      <c r="AW8" s="676"/>
      <c r="AX8" s="676"/>
      <c r="AY8" s="676"/>
      <c r="AZ8" s="676"/>
      <c r="BA8" s="676"/>
      <c r="BB8" s="676"/>
      <c r="BC8" s="676"/>
      <c r="BD8" s="676"/>
      <c r="BE8" s="676"/>
      <c r="BF8" s="677"/>
      <c r="BG8" s="678">
        <v>41779</v>
      </c>
      <c r="BH8" s="679"/>
      <c r="BI8" s="679"/>
      <c r="BJ8" s="679"/>
      <c r="BK8" s="679"/>
      <c r="BL8" s="679"/>
      <c r="BM8" s="679"/>
      <c r="BN8" s="680"/>
      <c r="BO8" s="715">
        <v>1.4</v>
      </c>
      <c r="BP8" s="715"/>
      <c r="BQ8" s="715"/>
      <c r="BR8" s="715"/>
      <c r="BS8" s="684" t="s">
        <v>170</v>
      </c>
      <c r="BT8" s="679"/>
      <c r="BU8" s="679"/>
      <c r="BV8" s="679"/>
      <c r="BW8" s="679"/>
      <c r="BX8" s="679"/>
      <c r="BY8" s="679"/>
      <c r="BZ8" s="679"/>
      <c r="CA8" s="679"/>
      <c r="CB8" s="722"/>
      <c r="CD8" s="711" t="s">
        <v>235</v>
      </c>
      <c r="CE8" s="712"/>
      <c r="CF8" s="712"/>
      <c r="CG8" s="712"/>
      <c r="CH8" s="712"/>
      <c r="CI8" s="712"/>
      <c r="CJ8" s="712"/>
      <c r="CK8" s="712"/>
      <c r="CL8" s="712"/>
      <c r="CM8" s="712"/>
      <c r="CN8" s="712"/>
      <c r="CO8" s="712"/>
      <c r="CP8" s="712"/>
      <c r="CQ8" s="713"/>
      <c r="CR8" s="678">
        <v>2775130</v>
      </c>
      <c r="CS8" s="679"/>
      <c r="CT8" s="679"/>
      <c r="CU8" s="679"/>
      <c r="CV8" s="679"/>
      <c r="CW8" s="679"/>
      <c r="CX8" s="679"/>
      <c r="CY8" s="680"/>
      <c r="CZ8" s="715">
        <v>30.4</v>
      </c>
      <c r="DA8" s="715"/>
      <c r="DB8" s="715"/>
      <c r="DC8" s="715"/>
      <c r="DD8" s="684">
        <v>49950</v>
      </c>
      <c r="DE8" s="679"/>
      <c r="DF8" s="679"/>
      <c r="DG8" s="679"/>
      <c r="DH8" s="679"/>
      <c r="DI8" s="679"/>
      <c r="DJ8" s="679"/>
      <c r="DK8" s="679"/>
      <c r="DL8" s="679"/>
      <c r="DM8" s="679"/>
      <c r="DN8" s="679"/>
      <c r="DO8" s="679"/>
      <c r="DP8" s="680"/>
      <c r="DQ8" s="684">
        <v>1394697</v>
      </c>
      <c r="DR8" s="679"/>
      <c r="DS8" s="679"/>
      <c r="DT8" s="679"/>
      <c r="DU8" s="679"/>
      <c r="DV8" s="679"/>
      <c r="DW8" s="679"/>
      <c r="DX8" s="679"/>
      <c r="DY8" s="679"/>
      <c r="DZ8" s="679"/>
      <c r="EA8" s="679"/>
      <c r="EB8" s="679"/>
      <c r="EC8" s="722"/>
    </row>
    <row r="9" spans="2:143" ht="11.25" customHeight="1" x14ac:dyDescent="0.15">
      <c r="B9" s="675" t="s">
        <v>236</v>
      </c>
      <c r="C9" s="676"/>
      <c r="D9" s="676"/>
      <c r="E9" s="676"/>
      <c r="F9" s="676"/>
      <c r="G9" s="676"/>
      <c r="H9" s="676"/>
      <c r="I9" s="676"/>
      <c r="J9" s="676"/>
      <c r="K9" s="676"/>
      <c r="L9" s="676"/>
      <c r="M9" s="676"/>
      <c r="N9" s="676"/>
      <c r="O9" s="676"/>
      <c r="P9" s="676"/>
      <c r="Q9" s="677"/>
      <c r="R9" s="678">
        <v>4605</v>
      </c>
      <c r="S9" s="679"/>
      <c r="T9" s="679"/>
      <c r="U9" s="679"/>
      <c r="V9" s="679"/>
      <c r="W9" s="679"/>
      <c r="X9" s="679"/>
      <c r="Y9" s="680"/>
      <c r="Z9" s="715">
        <v>0</v>
      </c>
      <c r="AA9" s="715"/>
      <c r="AB9" s="715"/>
      <c r="AC9" s="715"/>
      <c r="AD9" s="716">
        <v>4605</v>
      </c>
      <c r="AE9" s="716"/>
      <c r="AF9" s="716"/>
      <c r="AG9" s="716"/>
      <c r="AH9" s="716"/>
      <c r="AI9" s="716"/>
      <c r="AJ9" s="716"/>
      <c r="AK9" s="716"/>
      <c r="AL9" s="681">
        <v>0.1</v>
      </c>
      <c r="AM9" s="682"/>
      <c r="AN9" s="682"/>
      <c r="AO9" s="717"/>
      <c r="AP9" s="675" t="s">
        <v>237</v>
      </c>
      <c r="AQ9" s="676"/>
      <c r="AR9" s="676"/>
      <c r="AS9" s="676"/>
      <c r="AT9" s="676"/>
      <c r="AU9" s="676"/>
      <c r="AV9" s="676"/>
      <c r="AW9" s="676"/>
      <c r="AX9" s="676"/>
      <c r="AY9" s="676"/>
      <c r="AZ9" s="676"/>
      <c r="BA9" s="676"/>
      <c r="BB9" s="676"/>
      <c r="BC9" s="676"/>
      <c r="BD9" s="676"/>
      <c r="BE9" s="676"/>
      <c r="BF9" s="677"/>
      <c r="BG9" s="678">
        <v>1056940</v>
      </c>
      <c r="BH9" s="679"/>
      <c r="BI9" s="679"/>
      <c r="BJ9" s="679"/>
      <c r="BK9" s="679"/>
      <c r="BL9" s="679"/>
      <c r="BM9" s="679"/>
      <c r="BN9" s="680"/>
      <c r="BO9" s="715">
        <v>36.200000000000003</v>
      </c>
      <c r="BP9" s="715"/>
      <c r="BQ9" s="715"/>
      <c r="BR9" s="715"/>
      <c r="BS9" s="684" t="s">
        <v>170</v>
      </c>
      <c r="BT9" s="679"/>
      <c r="BU9" s="679"/>
      <c r="BV9" s="679"/>
      <c r="BW9" s="679"/>
      <c r="BX9" s="679"/>
      <c r="BY9" s="679"/>
      <c r="BZ9" s="679"/>
      <c r="CA9" s="679"/>
      <c r="CB9" s="722"/>
      <c r="CD9" s="711" t="s">
        <v>238</v>
      </c>
      <c r="CE9" s="712"/>
      <c r="CF9" s="712"/>
      <c r="CG9" s="712"/>
      <c r="CH9" s="712"/>
      <c r="CI9" s="712"/>
      <c r="CJ9" s="712"/>
      <c r="CK9" s="712"/>
      <c r="CL9" s="712"/>
      <c r="CM9" s="712"/>
      <c r="CN9" s="712"/>
      <c r="CO9" s="712"/>
      <c r="CP9" s="712"/>
      <c r="CQ9" s="713"/>
      <c r="CR9" s="678">
        <v>1080321</v>
      </c>
      <c r="CS9" s="679"/>
      <c r="CT9" s="679"/>
      <c r="CU9" s="679"/>
      <c r="CV9" s="679"/>
      <c r="CW9" s="679"/>
      <c r="CX9" s="679"/>
      <c r="CY9" s="680"/>
      <c r="CZ9" s="715">
        <v>11.8</v>
      </c>
      <c r="DA9" s="715"/>
      <c r="DB9" s="715"/>
      <c r="DC9" s="715"/>
      <c r="DD9" s="684">
        <v>6698</v>
      </c>
      <c r="DE9" s="679"/>
      <c r="DF9" s="679"/>
      <c r="DG9" s="679"/>
      <c r="DH9" s="679"/>
      <c r="DI9" s="679"/>
      <c r="DJ9" s="679"/>
      <c r="DK9" s="679"/>
      <c r="DL9" s="679"/>
      <c r="DM9" s="679"/>
      <c r="DN9" s="679"/>
      <c r="DO9" s="679"/>
      <c r="DP9" s="680"/>
      <c r="DQ9" s="684">
        <v>1007870</v>
      </c>
      <c r="DR9" s="679"/>
      <c r="DS9" s="679"/>
      <c r="DT9" s="679"/>
      <c r="DU9" s="679"/>
      <c r="DV9" s="679"/>
      <c r="DW9" s="679"/>
      <c r="DX9" s="679"/>
      <c r="DY9" s="679"/>
      <c r="DZ9" s="679"/>
      <c r="EA9" s="679"/>
      <c r="EB9" s="679"/>
      <c r="EC9" s="722"/>
    </row>
    <row r="10" spans="2:143" ht="11.25" customHeight="1" x14ac:dyDescent="0.15">
      <c r="B10" s="675" t="s">
        <v>239</v>
      </c>
      <c r="C10" s="676"/>
      <c r="D10" s="676"/>
      <c r="E10" s="676"/>
      <c r="F10" s="676"/>
      <c r="G10" s="676"/>
      <c r="H10" s="676"/>
      <c r="I10" s="676"/>
      <c r="J10" s="676"/>
      <c r="K10" s="676"/>
      <c r="L10" s="676"/>
      <c r="M10" s="676"/>
      <c r="N10" s="676"/>
      <c r="O10" s="676"/>
      <c r="P10" s="676"/>
      <c r="Q10" s="677"/>
      <c r="R10" s="678" t="s">
        <v>228</v>
      </c>
      <c r="S10" s="679"/>
      <c r="T10" s="679"/>
      <c r="U10" s="679"/>
      <c r="V10" s="679"/>
      <c r="W10" s="679"/>
      <c r="X10" s="679"/>
      <c r="Y10" s="680"/>
      <c r="Z10" s="715" t="s">
        <v>228</v>
      </c>
      <c r="AA10" s="715"/>
      <c r="AB10" s="715"/>
      <c r="AC10" s="715"/>
      <c r="AD10" s="716" t="s">
        <v>228</v>
      </c>
      <c r="AE10" s="716"/>
      <c r="AF10" s="716"/>
      <c r="AG10" s="716"/>
      <c r="AH10" s="716"/>
      <c r="AI10" s="716"/>
      <c r="AJ10" s="716"/>
      <c r="AK10" s="716"/>
      <c r="AL10" s="681" t="s">
        <v>170</v>
      </c>
      <c r="AM10" s="682"/>
      <c r="AN10" s="682"/>
      <c r="AO10" s="717"/>
      <c r="AP10" s="675" t="s">
        <v>240</v>
      </c>
      <c r="AQ10" s="676"/>
      <c r="AR10" s="676"/>
      <c r="AS10" s="676"/>
      <c r="AT10" s="676"/>
      <c r="AU10" s="676"/>
      <c r="AV10" s="676"/>
      <c r="AW10" s="676"/>
      <c r="AX10" s="676"/>
      <c r="AY10" s="676"/>
      <c r="AZ10" s="676"/>
      <c r="BA10" s="676"/>
      <c r="BB10" s="676"/>
      <c r="BC10" s="676"/>
      <c r="BD10" s="676"/>
      <c r="BE10" s="676"/>
      <c r="BF10" s="677"/>
      <c r="BG10" s="678">
        <v>76372</v>
      </c>
      <c r="BH10" s="679"/>
      <c r="BI10" s="679"/>
      <c r="BJ10" s="679"/>
      <c r="BK10" s="679"/>
      <c r="BL10" s="679"/>
      <c r="BM10" s="679"/>
      <c r="BN10" s="680"/>
      <c r="BO10" s="715">
        <v>2.6</v>
      </c>
      <c r="BP10" s="715"/>
      <c r="BQ10" s="715"/>
      <c r="BR10" s="715"/>
      <c r="BS10" s="684" t="s">
        <v>125</v>
      </c>
      <c r="BT10" s="679"/>
      <c r="BU10" s="679"/>
      <c r="BV10" s="679"/>
      <c r="BW10" s="679"/>
      <c r="BX10" s="679"/>
      <c r="BY10" s="679"/>
      <c r="BZ10" s="679"/>
      <c r="CA10" s="679"/>
      <c r="CB10" s="722"/>
      <c r="CD10" s="711" t="s">
        <v>241</v>
      </c>
      <c r="CE10" s="712"/>
      <c r="CF10" s="712"/>
      <c r="CG10" s="712"/>
      <c r="CH10" s="712"/>
      <c r="CI10" s="712"/>
      <c r="CJ10" s="712"/>
      <c r="CK10" s="712"/>
      <c r="CL10" s="712"/>
      <c r="CM10" s="712"/>
      <c r="CN10" s="712"/>
      <c r="CO10" s="712"/>
      <c r="CP10" s="712"/>
      <c r="CQ10" s="713"/>
      <c r="CR10" s="678">
        <v>13308</v>
      </c>
      <c r="CS10" s="679"/>
      <c r="CT10" s="679"/>
      <c r="CU10" s="679"/>
      <c r="CV10" s="679"/>
      <c r="CW10" s="679"/>
      <c r="CX10" s="679"/>
      <c r="CY10" s="680"/>
      <c r="CZ10" s="715">
        <v>0.1</v>
      </c>
      <c r="DA10" s="715"/>
      <c r="DB10" s="715"/>
      <c r="DC10" s="715"/>
      <c r="DD10" s="684" t="s">
        <v>125</v>
      </c>
      <c r="DE10" s="679"/>
      <c r="DF10" s="679"/>
      <c r="DG10" s="679"/>
      <c r="DH10" s="679"/>
      <c r="DI10" s="679"/>
      <c r="DJ10" s="679"/>
      <c r="DK10" s="679"/>
      <c r="DL10" s="679"/>
      <c r="DM10" s="679"/>
      <c r="DN10" s="679"/>
      <c r="DO10" s="679"/>
      <c r="DP10" s="680"/>
      <c r="DQ10" s="684">
        <v>13308</v>
      </c>
      <c r="DR10" s="679"/>
      <c r="DS10" s="679"/>
      <c r="DT10" s="679"/>
      <c r="DU10" s="679"/>
      <c r="DV10" s="679"/>
      <c r="DW10" s="679"/>
      <c r="DX10" s="679"/>
      <c r="DY10" s="679"/>
      <c r="DZ10" s="679"/>
      <c r="EA10" s="679"/>
      <c r="EB10" s="679"/>
      <c r="EC10" s="722"/>
    </row>
    <row r="11" spans="2:143" ht="11.25" customHeight="1" x14ac:dyDescent="0.15">
      <c r="B11" s="675" t="s">
        <v>242</v>
      </c>
      <c r="C11" s="676"/>
      <c r="D11" s="676"/>
      <c r="E11" s="676"/>
      <c r="F11" s="676"/>
      <c r="G11" s="676"/>
      <c r="H11" s="676"/>
      <c r="I11" s="676"/>
      <c r="J11" s="676"/>
      <c r="K11" s="676"/>
      <c r="L11" s="676"/>
      <c r="M11" s="676"/>
      <c r="N11" s="676"/>
      <c r="O11" s="676"/>
      <c r="P11" s="676"/>
      <c r="Q11" s="677"/>
      <c r="R11" s="678">
        <v>424545</v>
      </c>
      <c r="S11" s="679"/>
      <c r="T11" s="679"/>
      <c r="U11" s="679"/>
      <c r="V11" s="679"/>
      <c r="W11" s="679"/>
      <c r="X11" s="679"/>
      <c r="Y11" s="680"/>
      <c r="Z11" s="681">
        <v>4.4000000000000004</v>
      </c>
      <c r="AA11" s="682"/>
      <c r="AB11" s="682"/>
      <c r="AC11" s="683"/>
      <c r="AD11" s="684">
        <v>424545</v>
      </c>
      <c r="AE11" s="679"/>
      <c r="AF11" s="679"/>
      <c r="AG11" s="679"/>
      <c r="AH11" s="679"/>
      <c r="AI11" s="679"/>
      <c r="AJ11" s="679"/>
      <c r="AK11" s="680"/>
      <c r="AL11" s="681">
        <v>8.8000000000000007</v>
      </c>
      <c r="AM11" s="682"/>
      <c r="AN11" s="682"/>
      <c r="AO11" s="717"/>
      <c r="AP11" s="675" t="s">
        <v>243</v>
      </c>
      <c r="AQ11" s="676"/>
      <c r="AR11" s="676"/>
      <c r="AS11" s="676"/>
      <c r="AT11" s="676"/>
      <c r="AU11" s="676"/>
      <c r="AV11" s="676"/>
      <c r="AW11" s="676"/>
      <c r="AX11" s="676"/>
      <c r="AY11" s="676"/>
      <c r="AZ11" s="676"/>
      <c r="BA11" s="676"/>
      <c r="BB11" s="676"/>
      <c r="BC11" s="676"/>
      <c r="BD11" s="676"/>
      <c r="BE11" s="676"/>
      <c r="BF11" s="677"/>
      <c r="BG11" s="678">
        <v>118304</v>
      </c>
      <c r="BH11" s="679"/>
      <c r="BI11" s="679"/>
      <c r="BJ11" s="679"/>
      <c r="BK11" s="679"/>
      <c r="BL11" s="679"/>
      <c r="BM11" s="679"/>
      <c r="BN11" s="680"/>
      <c r="BO11" s="715">
        <v>4</v>
      </c>
      <c r="BP11" s="715"/>
      <c r="BQ11" s="715"/>
      <c r="BR11" s="715"/>
      <c r="BS11" s="684" t="s">
        <v>170</v>
      </c>
      <c r="BT11" s="679"/>
      <c r="BU11" s="679"/>
      <c r="BV11" s="679"/>
      <c r="BW11" s="679"/>
      <c r="BX11" s="679"/>
      <c r="BY11" s="679"/>
      <c r="BZ11" s="679"/>
      <c r="CA11" s="679"/>
      <c r="CB11" s="722"/>
      <c r="CD11" s="711" t="s">
        <v>244</v>
      </c>
      <c r="CE11" s="712"/>
      <c r="CF11" s="712"/>
      <c r="CG11" s="712"/>
      <c r="CH11" s="712"/>
      <c r="CI11" s="712"/>
      <c r="CJ11" s="712"/>
      <c r="CK11" s="712"/>
      <c r="CL11" s="712"/>
      <c r="CM11" s="712"/>
      <c r="CN11" s="712"/>
      <c r="CO11" s="712"/>
      <c r="CP11" s="712"/>
      <c r="CQ11" s="713"/>
      <c r="CR11" s="678">
        <v>142831</v>
      </c>
      <c r="CS11" s="679"/>
      <c r="CT11" s="679"/>
      <c r="CU11" s="679"/>
      <c r="CV11" s="679"/>
      <c r="CW11" s="679"/>
      <c r="CX11" s="679"/>
      <c r="CY11" s="680"/>
      <c r="CZ11" s="715">
        <v>1.6</v>
      </c>
      <c r="DA11" s="715"/>
      <c r="DB11" s="715"/>
      <c r="DC11" s="715"/>
      <c r="DD11" s="684">
        <v>20353</v>
      </c>
      <c r="DE11" s="679"/>
      <c r="DF11" s="679"/>
      <c r="DG11" s="679"/>
      <c r="DH11" s="679"/>
      <c r="DI11" s="679"/>
      <c r="DJ11" s="679"/>
      <c r="DK11" s="679"/>
      <c r="DL11" s="679"/>
      <c r="DM11" s="679"/>
      <c r="DN11" s="679"/>
      <c r="DO11" s="679"/>
      <c r="DP11" s="680"/>
      <c r="DQ11" s="684">
        <v>112686</v>
      </c>
      <c r="DR11" s="679"/>
      <c r="DS11" s="679"/>
      <c r="DT11" s="679"/>
      <c r="DU11" s="679"/>
      <c r="DV11" s="679"/>
      <c r="DW11" s="679"/>
      <c r="DX11" s="679"/>
      <c r="DY11" s="679"/>
      <c r="DZ11" s="679"/>
      <c r="EA11" s="679"/>
      <c r="EB11" s="679"/>
      <c r="EC11" s="722"/>
    </row>
    <row r="12" spans="2:143" ht="11.25" customHeight="1" x14ac:dyDescent="0.15">
      <c r="B12" s="675" t="s">
        <v>245</v>
      </c>
      <c r="C12" s="676"/>
      <c r="D12" s="676"/>
      <c r="E12" s="676"/>
      <c r="F12" s="676"/>
      <c r="G12" s="676"/>
      <c r="H12" s="676"/>
      <c r="I12" s="676"/>
      <c r="J12" s="676"/>
      <c r="K12" s="676"/>
      <c r="L12" s="676"/>
      <c r="M12" s="676"/>
      <c r="N12" s="676"/>
      <c r="O12" s="676"/>
      <c r="P12" s="676"/>
      <c r="Q12" s="677"/>
      <c r="R12" s="678">
        <v>5351</v>
      </c>
      <c r="S12" s="679"/>
      <c r="T12" s="679"/>
      <c r="U12" s="679"/>
      <c r="V12" s="679"/>
      <c r="W12" s="679"/>
      <c r="X12" s="679"/>
      <c r="Y12" s="680"/>
      <c r="Z12" s="715">
        <v>0.1</v>
      </c>
      <c r="AA12" s="715"/>
      <c r="AB12" s="715"/>
      <c r="AC12" s="715"/>
      <c r="AD12" s="716">
        <v>5351</v>
      </c>
      <c r="AE12" s="716"/>
      <c r="AF12" s="716"/>
      <c r="AG12" s="716"/>
      <c r="AH12" s="716"/>
      <c r="AI12" s="716"/>
      <c r="AJ12" s="716"/>
      <c r="AK12" s="716"/>
      <c r="AL12" s="681">
        <v>0.1</v>
      </c>
      <c r="AM12" s="682"/>
      <c r="AN12" s="682"/>
      <c r="AO12" s="717"/>
      <c r="AP12" s="675" t="s">
        <v>246</v>
      </c>
      <c r="AQ12" s="676"/>
      <c r="AR12" s="676"/>
      <c r="AS12" s="676"/>
      <c r="AT12" s="676"/>
      <c r="AU12" s="676"/>
      <c r="AV12" s="676"/>
      <c r="AW12" s="676"/>
      <c r="AX12" s="676"/>
      <c r="AY12" s="676"/>
      <c r="AZ12" s="676"/>
      <c r="BA12" s="676"/>
      <c r="BB12" s="676"/>
      <c r="BC12" s="676"/>
      <c r="BD12" s="676"/>
      <c r="BE12" s="676"/>
      <c r="BF12" s="677"/>
      <c r="BG12" s="678">
        <v>1133793</v>
      </c>
      <c r="BH12" s="679"/>
      <c r="BI12" s="679"/>
      <c r="BJ12" s="679"/>
      <c r="BK12" s="679"/>
      <c r="BL12" s="679"/>
      <c r="BM12" s="679"/>
      <c r="BN12" s="680"/>
      <c r="BO12" s="715">
        <v>38.799999999999997</v>
      </c>
      <c r="BP12" s="715"/>
      <c r="BQ12" s="715"/>
      <c r="BR12" s="715"/>
      <c r="BS12" s="684" t="s">
        <v>228</v>
      </c>
      <c r="BT12" s="679"/>
      <c r="BU12" s="679"/>
      <c r="BV12" s="679"/>
      <c r="BW12" s="679"/>
      <c r="BX12" s="679"/>
      <c r="BY12" s="679"/>
      <c r="BZ12" s="679"/>
      <c r="CA12" s="679"/>
      <c r="CB12" s="722"/>
      <c r="CD12" s="711" t="s">
        <v>247</v>
      </c>
      <c r="CE12" s="712"/>
      <c r="CF12" s="712"/>
      <c r="CG12" s="712"/>
      <c r="CH12" s="712"/>
      <c r="CI12" s="712"/>
      <c r="CJ12" s="712"/>
      <c r="CK12" s="712"/>
      <c r="CL12" s="712"/>
      <c r="CM12" s="712"/>
      <c r="CN12" s="712"/>
      <c r="CO12" s="712"/>
      <c r="CP12" s="712"/>
      <c r="CQ12" s="713"/>
      <c r="CR12" s="678">
        <v>162855</v>
      </c>
      <c r="CS12" s="679"/>
      <c r="CT12" s="679"/>
      <c r="CU12" s="679"/>
      <c r="CV12" s="679"/>
      <c r="CW12" s="679"/>
      <c r="CX12" s="679"/>
      <c r="CY12" s="680"/>
      <c r="CZ12" s="715">
        <v>1.8</v>
      </c>
      <c r="DA12" s="715"/>
      <c r="DB12" s="715"/>
      <c r="DC12" s="715"/>
      <c r="DD12" s="684">
        <v>5222</v>
      </c>
      <c r="DE12" s="679"/>
      <c r="DF12" s="679"/>
      <c r="DG12" s="679"/>
      <c r="DH12" s="679"/>
      <c r="DI12" s="679"/>
      <c r="DJ12" s="679"/>
      <c r="DK12" s="679"/>
      <c r="DL12" s="679"/>
      <c r="DM12" s="679"/>
      <c r="DN12" s="679"/>
      <c r="DO12" s="679"/>
      <c r="DP12" s="680"/>
      <c r="DQ12" s="684">
        <v>106121</v>
      </c>
      <c r="DR12" s="679"/>
      <c r="DS12" s="679"/>
      <c r="DT12" s="679"/>
      <c r="DU12" s="679"/>
      <c r="DV12" s="679"/>
      <c r="DW12" s="679"/>
      <c r="DX12" s="679"/>
      <c r="DY12" s="679"/>
      <c r="DZ12" s="679"/>
      <c r="EA12" s="679"/>
      <c r="EB12" s="679"/>
      <c r="EC12" s="722"/>
    </row>
    <row r="13" spans="2:143" ht="11.25" customHeight="1" x14ac:dyDescent="0.15">
      <c r="B13" s="675" t="s">
        <v>248</v>
      </c>
      <c r="C13" s="676"/>
      <c r="D13" s="676"/>
      <c r="E13" s="676"/>
      <c r="F13" s="676"/>
      <c r="G13" s="676"/>
      <c r="H13" s="676"/>
      <c r="I13" s="676"/>
      <c r="J13" s="676"/>
      <c r="K13" s="676"/>
      <c r="L13" s="676"/>
      <c r="M13" s="676"/>
      <c r="N13" s="676"/>
      <c r="O13" s="676"/>
      <c r="P13" s="676"/>
      <c r="Q13" s="677"/>
      <c r="R13" s="678" t="s">
        <v>125</v>
      </c>
      <c r="S13" s="679"/>
      <c r="T13" s="679"/>
      <c r="U13" s="679"/>
      <c r="V13" s="679"/>
      <c r="W13" s="679"/>
      <c r="X13" s="679"/>
      <c r="Y13" s="680"/>
      <c r="Z13" s="715" t="s">
        <v>170</v>
      </c>
      <c r="AA13" s="715"/>
      <c r="AB13" s="715"/>
      <c r="AC13" s="715"/>
      <c r="AD13" s="716" t="s">
        <v>228</v>
      </c>
      <c r="AE13" s="716"/>
      <c r="AF13" s="716"/>
      <c r="AG13" s="716"/>
      <c r="AH13" s="716"/>
      <c r="AI13" s="716"/>
      <c r="AJ13" s="716"/>
      <c r="AK13" s="716"/>
      <c r="AL13" s="681" t="s">
        <v>125</v>
      </c>
      <c r="AM13" s="682"/>
      <c r="AN13" s="682"/>
      <c r="AO13" s="717"/>
      <c r="AP13" s="675" t="s">
        <v>249</v>
      </c>
      <c r="AQ13" s="676"/>
      <c r="AR13" s="676"/>
      <c r="AS13" s="676"/>
      <c r="AT13" s="676"/>
      <c r="AU13" s="676"/>
      <c r="AV13" s="676"/>
      <c r="AW13" s="676"/>
      <c r="AX13" s="676"/>
      <c r="AY13" s="676"/>
      <c r="AZ13" s="676"/>
      <c r="BA13" s="676"/>
      <c r="BB13" s="676"/>
      <c r="BC13" s="676"/>
      <c r="BD13" s="676"/>
      <c r="BE13" s="676"/>
      <c r="BF13" s="677"/>
      <c r="BG13" s="678">
        <v>1132748</v>
      </c>
      <c r="BH13" s="679"/>
      <c r="BI13" s="679"/>
      <c r="BJ13" s="679"/>
      <c r="BK13" s="679"/>
      <c r="BL13" s="679"/>
      <c r="BM13" s="679"/>
      <c r="BN13" s="680"/>
      <c r="BO13" s="715">
        <v>38.700000000000003</v>
      </c>
      <c r="BP13" s="715"/>
      <c r="BQ13" s="715"/>
      <c r="BR13" s="715"/>
      <c r="BS13" s="684" t="s">
        <v>125</v>
      </c>
      <c r="BT13" s="679"/>
      <c r="BU13" s="679"/>
      <c r="BV13" s="679"/>
      <c r="BW13" s="679"/>
      <c r="BX13" s="679"/>
      <c r="BY13" s="679"/>
      <c r="BZ13" s="679"/>
      <c r="CA13" s="679"/>
      <c r="CB13" s="722"/>
      <c r="CD13" s="711" t="s">
        <v>250</v>
      </c>
      <c r="CE13" s="712"/>
      <c r="CF13" s="712"/>
      <c r="CG13" s="712"/>
      <c r="CH13" s="712"/>
      <c r="CI13" s="712"/>
      <c r="CJ13" s="712"/>
      <c r="CK13" s="712"/>
      <c r="CL13" s="712"/>
      <c r="CM13" s="712"/>
      <c r="CN13" s="712"/>
      <c r="CO13" s="712"/>
      <c r="CP13" s="712"/>
      <c r="CQ13" s="713"/>
      <c r="CR13" s="678">
        <v>809942</v>
      </c>
      <c r="CS13" s="679"/>
      <c r="CT13" s="679"/>
      <c r="CU13" s="679"/>
      <c r="CV13" s="679"/>
      <c r="CW13" s="679"/>
      <c r="CX13" s="679"/>
      <c r="CY13" s="680"/>
      <c r="CZ13" s="715">
        <v>8.9</v>
      </c>
      <c r="DA13" s="715"/>
      <c r="DB13" s="715"/>
      <c r="DC13" s="715"/>
      <c r="DD13" s="684">
        <v>468443</v>
      </c>
      <c r="DE13" s="679"/>
      <c r="DF13" s="679"/>
      <c r="DG13" s="679"/>
      <c r="DH13" s="679"/>
      <c r="DI13" s="679"/>
      <c r="DJ13" s="679"/>
      <c r="DK13" s="679"/>
      <c r="DL13" s="679"/>
      <c r="DM13" s="679"/>
      <c r="DN13" s="679"/>
      <c r="DO13" s="679"/>
      <c r="DP13" s="680"/>
      <c r="DQ13" s="684">
        <v>447630</v>
      </c>
      <c r="DR13" s="679"/>
      <c r="DS13" s="679"/>
      <c r="DT13" s="679"/>
      <c r="DU13" s="679"/>
      <c r="DV13" s="679"/>
      <c r="DW13" s="679"/>
      <c r="DX13" s="679"/>
      <c r="DY13" s="679"/>
      <c r="DZ13" s="679"/>
      <c r="EA13" s="679"/>
      <c r="EB13" s="679"/>
      <c r="EC13" s="722"/>
    </row>
    <row r="14" spans="2:143" ht="11.25" customHeight="1" x14ac:dyDescent="0.15">
      <c r="B14" s="675" t="s">
        <v>251</v>
      </c>
      <c r="C14" s="676"/>
      <c r="D14" s="676"/>
      <c r="E14" s="676"/>
      <c r="F14" s="676"/>
      <c r="G14" s="676"/>
      <c r="H14" s="676"/>
      <c r="I14" s="676"/>
      <c r="J14" s="676"/>
      <c r="K14" s="676"/>
      <c r="L14" s="676"/>
      <c r="M14" s="676"/>
      <c r="N14" s="676"/>
      <c r="O14" s="676"/>
      <c r="P14" s="676"/>
      <c r="Q14" s="677"/>
      <c r="R14" s="678">
        <v>12822</v>
      </c>
      <c r="S14" s="679"/>
      <c r="T14" s="679"/>
      <c r="U14" s="679"/>
      <c r="V14" s="679"/>
      <c r="W14" s="679"/>
      <c r="X14" s="679"/>
      <c r="Y14" s="680"/>
      <c r="Z14" s="715">
        <v>0.1</v>
      </c>
      <c r="AA14" s="715"/>
      <c r="AB14" s="715"/>
      <c r="AC14" s="715"/>
      <c r="AD14" s="716">
        <v>12822</v>
      </c>
      <c r="AE14" s="716"/>
      <c r="AF14" s="716"/>
      <c r="AG14" s="716"/>
      <c r="AH14" s="716"/>
      <c r="AI14" s="716"/>
      <c r="AJ14" s="716"/>
      <c r="AK14" s="716"/>
      <c r="AL14" s="681">
        <v>0.3</v>
      </c>
      <c r="AM14" s="682"/>
      <c r="AN14" s="682"/>
      <c r="AO14" s="717"/>
      <c r="AP14" s="675" t="s">
        <v>252</v>
      </c>
      <c r="AQ14" s="676"/>
      <c r="AR14" s="676"/>
      <c r="AS14" s="676"/>
      <c r="AT14" s="676"/>
      <c r="AU14" s="676"/>
      <c r="AV14" s="676"/>
      <c r="AW14" s="676"/>
      <c r="AX14" s="676"/>
      <c r="AY14" s="676"/>
      <c r="AZ14" s="676"/>
      <c r="BA14" s="676"/>
      <c r="BB14" s="676"/>
      <c r="BC14" s="676"/>
      <c r="BD14" s="676"/>
      <c r="BE14" s="676"/>
      <c r="BF14" s="677"/>
      <c r="BG14" s="678">
        <v>70102</v>
      </c>
      <c r="BH14" s="679"/>
      <c r="BI14" s="679"/>
      <c r="BJ14" s="679"/>
      <c r="BK14" s="679"/>
      <c r="BL14" s="679"/>
      <c r="BM14" s="679"/>
      <c r="BN14" s="680"/>
      <c r="BO14" s="715">
        <v>2.4</v>
      </c>
      <c r="BP14" s="715"/>
      <c r="BQ14" s="715"/>
      <c r="BR14" s="715"/>
      <c r="BS14" s="684" t="s">
        <v>228</v>
      </c>
      <c r="BT14" s="679"/>
      <c r="BU14" s="679"/>
      <c r="BV14" s="679"/>
      <c r="BW14" s="679"/>
      <c r="BX14" s="679"/>
      <c r="BY14" s="679"/>
      <c r="BZ14" s="679"/>
      <c r="CA14" s="679"/>
      <c r="CB14" s="722"/>
      <c r="CD14" s="711" t="s">
        <v>253</v>
      </c>
      <c r="CE14" s="712"/>
      <c r="CF14" s="712"/>
      <c r="CG14" s="712"/>
      <c r="CH14" s="712"/>
      <c r="CI14" s="712"/>
      <c r="CJ14" s="712"/>
      <c r="CK14" s="712"/>
      <c r="CL14" s="712"/>
      <c r="CM14" s="712"/>
      <c r="CN14" s="712"/>
      <c r="CO14" s="712"/>
      <c r="CP14" s="712"/>
      <c r="CQ14" s="713"/>
      <c r="CR14" s="678">
        <v>309981</v>
      </c>
      <c r="CS14" s="679"/>
      <c r="CT14" s="679"/>
      <c r="CU14" s="679"/>
      <c r="CV14" s="679"/>
      <c r="CW14" s="679"/>
      <c r="CX14" s="679"/>
      <c r="CY14" s="680"/>
      <c r="CZ14" s="715">
        <v>3.4</v>
      </c>
      <c r="DA14" s="715"/>
      <c r="DB14" s="715"/>
      <c r="DC14" s="715"/>
      <c r="DD14" s="684">
        <v>10574</v>
      </c>
      <c r="DE14" s="679"/>
      <c r="DF14" s="679"/>
      <c r="DG14" s="679"/>
      <c r="DH14" s="679"/>
      <c r="DI14" s="679"/>
      <c r="DJ14" s="679"/>
      <c r="DK14" s="679"/>
      <c r="DL14" s="679"/>
      <c r="DM14" s="679"/>
      <c r="DN14" s="679"/>
      <c r="DO14" s="679"/>
      <c r="DP14" s="680"/>
      <c r="DQ14" s="684">
        <v>304801</v>
      </c>
      <c r="DR14" s="679"/>
      <c r="DS14" s="679"/>
      <c r="DT14" s="679"/>
      <c r="DU14" s="679"/>
      <c r="DV14" s="679"/>
      <c r="DW14" s="679"/>
      <c r="DX14" s="679"/>
      <c r="DY14" s="679"/>
      <c r="DZ14" s="679"/>
      <c r="EA14" s="679"/>
      <c r="EB14" s="679"/>
      <c r="EC14" s="722"/>
    </row>
    <row r="15" spans="2:143" ht="11.25" customHeight="1" x14ac:dyDescent="0.15">
      <c r="B15" s="675" t="s">
        <v>254</v>
      </c>
      <c r="C15" s="676"/>
      <c r="D15" s="676"/>
      <c r="E15" s="676"/>
      <c r="F15" s="676"/>
      <c r="G15" s="676"/>
      <c r="H15" s="676"/>
      <c r="I15" s="676"/>
      <c r="J15" s="676"/>
      <c r="K15" s="676"/>
      <c r="L15" s="676"/>
      <c r="M15" s="676"/>
      <c r="N15" s="676"/>
      <c r="O15" s="676"/>
      <c r="P15" s="676"/>
      <c r="Q15" s="677"/>
      <c r="R15" s="678" t="s">
        <v>125</v>
      </c>
      <c r="S15" s="679"/>
      <c r="T15" s="679"/>
      <c r="U15" s="679"/>
      <c r="V15" s="679"/>
      <c r="W15" s="679"/>
      <c r="X15" s="679"/>
      <c r="Y15" s="680"/>
      <c r="Z15" s="715" t="s">
        <v>125</v>
      </c>
      <c r="AA15" s="715"/>
      <c r="AB15" s="715"/>
      <c r="AC15" s="715"/>
      <c r="AD15" s="716" t="s">
        <v>228</v>
      </c>
      <c r="AE15" s="716"/>
      <c r="AF15" s="716"/>
      <c r="AG15" s="716"/>
      <c r="AH15" s="716"/>
      <c r="AI15" s="716"/>
      <c r="AJ15" s="716"/>
      <c r="AK15" s="716"/>
      <c r="AL15" s="681" t="s">
        <v>170</v>
      </c>
      <c r="AM15" s="682"/>
      <c r="AN15" s="682"/>
      <c r="AO15" s="717"/>
      <c r="AP15" s="675" t="s">
        <v>255</v>
      </c>
      <c r="AQ15" s="676"/>
      <c r="AR15" s="676"/>
      <c r="AS15" s="676"/>
      <c r="AT15" s="676"/>
      <c r="AU15" s="676"/>
      <c r="AV15" s="676"/>
      <c r="AW15" s="676"/>
      <c r="AX15" s="676"/>
      <c r="AY15" s="676"/>
      <c r="AZ15" s="676"/>
      <c r="BA15" s="676"/>
      <c r="BB15" s="676"/>
      <c r="BC15" s="676"/>
      <c r="BD15" s="676"/>
      <c r="BE15" s="676"/>
      <c r="BF15" s="677"/>
      <c r="BG15" s="678">
        <v>200564</v>
      </c>
      <c r="BH15" s="679"/>
      <c r="BI15" s="679"/>
      <c r="BJ15" s="679"/>
      <c r="BK15" s="679"/>
      <c r="BL15" s="679"/>
      <c r="BM15" s="679"/>
      <c r="BN15" s="680"/>
      <c r="BO15" s="715">
        <v>6.9</v>
      </c>
      <c r="BP15" s="715"/>
      <c r="BQ15" s="715"/>
      <c r="BR15" s="715"/>
      <c r="BS15" s="684" t="s">
        <v>125</v>
      </c>
      <c r="BT15" s="679"/>
      <c r="BU15" s="679"/>
      <c r="BV15" s="679"/>
      <c r="BW15" s="679"/>
      <c r="BX15" s="679"/>
      <c r="BY15" s="679"/>
      <c r="BZ15" s="679"/>
      <c r="CA15" s="679"/>
      <c r="CB15" s="722"/>
      <c r="CD15" s="711" t="s">
        <v>256</v>
      </c>
      <c r="CE15" s="712"/>
      <c r="CF15" s="712"/>
      <c r="CG15" s="712"/>
      <c r="CH15" s="712"/>
      <c r="CI15" s="712"/>
      <c r="CJ15" s="712"/>
      <c r="CK15" s="712"/>
      <c r="CL15" s="712"/>
      <c r="CM15" s="712"/>
      <c r="CN15" s="712"/>
      <c r="CO15" s="712"/>
      <c r="CP15" s="712"/>
      <c r="CQ15" s="713"/>
      <c r="CR15" s="678">
        <v>1994828</v>
      </c>
      <c r="CS15" s="679"/>
      <c r="CT15" s="679"/>
      <c r="CU15" s="679"/>
      <c r="CV15" s="679"/>
      <c r="CW15" s="679"/>
      <c r="CX15" s="679"/>
      <c r="CY15" s="680"/>
      <c r="CZ15" s="715">
        <v>21.8</v>
      </c>
      <c r="DA15" s="715"/>
      <c r="DB15" s="715"/>
      <c r="DC15" s="715"/>
      <c r="DD15" s="684">
        <v>1111013</v>
      </c>
      <c r="DE15" s="679"/>
      <c r="DF15" s="679"/>
      <c r="DG15" s="679"/>
      <c r="DH15" s="679"/>
      <c r="DI15" s="679"/>
      <c r="DJ15" s="679"/>
      <c r="DK15" s="679"/>
      <c r="DL15" s="679"/>
      <c r="DM15" s="679"/>
      <c r="DN15" s="679"/>
      <c r="DO15" s="679"/>
      <c r="DP15" s="680"/>
      <c r="DQ15" s="684">
        <v>948765</v>
      </c>
      <c r="DR15" s="679"/>
      <c r="DS15" s="679"/>
      <c r="DT15" s="679"/>
      <c r="DU15" s="679"/>
      <c r="DV15" s="679"/>
      <c r="DW15" s="679"/>
      <c r="DX15" s="679"/>
      <c r="DY15" s="679"/>
      <c r="DZ15" s="679"/>
      <c r="EA15" s="679"/>
      <c r="EB15" s="679"/>
      <c r="EC15" s="722"/>
    </row>
    <row r="16" spans="2:143" ht="11.25" customHeight="1" x14ac:dyDescent="0.15">
      <c r="B16" s="675" t="s">
        <v>257</v>
      </c>
      <c r="C16" s="676"/>
      <c r="D16" s="676"/>
      <c r="E16" s="676"/>
      <c r="F16" s="676"/>
      <c r="G16" s="676"/>
      <c r="H16" s="676"/>
      <c r="I16" s="676"/>
      <c r="J16" s="676"/>
      <c r="K16" s="676"/>
      <c r="L16" s="676"/>
      <c r="M16" s="676"/>
      <c r="N16" s="676"/>
      <c r="O16" s="676"/>
      <c r="P16" s="676"/>
      <c r="Q16" s="677"/>
      <c r="R16" s="678">
        <v>3326</v>
      </c>
      <c r="S16" s="679"/>
      <c r="T16" s="679"/>
      <c r="U16" s="679"/>
      <c r="V16" s="679"/>
      <c r="W16" s="679"/>
      <c r="X16" s="679"/>
      <c r="Y16" s="680"/>
      <c r="Z16" s="715">
        <v>0</v>
      </c>
      <c r="AA16" s="715"/>
      <c r="AB16" s="715"/>
      <c r="AC16" s="715"/>
      <c r="AD16" s="716">
        <v>3326</v>
      </c>
      <c r="AE16" s="716"/>
      <c r="AF16" s="716"/>
      <c r="AG16" s="716"/>
      <c r="AH16" s="716"/>
      <c r="AI16" s="716"/>
      <c r="AJ16" s="716"/>
      <c r="AK16" s="716"/>
      <c r="AL16" s="681">
        <v>0.1</v>
      </c>
      <c r="AM16" s="682"/>
      <c r="AN16" s="682"/>
      <c r="AO16" s="717"/>
      <c r="AP16" s="675" t="s">
        <v>258</v>
      </c>
      <c r="AQ16" s="676"/>
      <c r="AR16" s="676"/>
      <c r="AS16" s="676"/>
      <c r="AT16" s="676"/>
      <c r="AU16" s="676"/>
      <c r="AV16" s="676"/>
      <c r="AW16" s="676"/>
      <c r="AX16" s="676"/>
      <c r="AY16" s="676"/>
      <c r="AZ16" s="676"/>
      <c r="BA16" s="676"/>
      <c r="BB16" s="676"/>
      <c r="BC16" s="676"/>
      <c r="BD16" s="676"/>
      <c r="BE16" s="676"/>
      <c r="BF16" s="677"/>
      <c r="BG16" s="678" t="s">
        <v>170</v>
      </c>
      <c r="BH16" s="679"/>
      <c r="BI16" s="679"/>
      <c r="BJ16" s="679"/>
      <c r="BK16" s="679"/>
      <c r="BL16" s="679"/>
      <c r="BM16" s="679"/>
      <c r="BN16" s="680"/>
      <c r="BO16" s="715" t="s">
        <v>228</v>
      </c>
      <c r="BP16" s="715"/>
      <c r="BQ16" s="715"/>
      <c r="BR16" s="715"/>
      <c r="BS16" s="684" t="s">
        <v>170</v>
      </c>
      <c r="BT16" s="679"/>
      <c r="BU16" s="679"/>
      <c r="BV16" s="679"/>
      <c r="BW16" s="679"/>
      <c r="BX16" s="679"/>
      <c r="BY16" s="679"/>
      <c r="BZ16" s="679"/>
      <c r="CA16" s="679"/>
      <c r="CB16" s="722"/>
      <c r="CD16" s="711" t="s">
        <v>259</v>
      </c>
      <c r="CE16" s="712"/>
      <c r="CF16" s="712"/>
      <c r="CG16" s="712"/>
      <c r="CH16" s="712"/>
      <c r="CI16" s="712"/>
      <c r="CJ16" s="712"/>
      <c r="CK16" s="712"/>
      <c r="CL16" s="712"/>
      <c r="CM16" s="712"/>
      <c r="CN16" s="712"/>
      <c r="CO16" s="712"/>
      <c r="CP16" s="712"/>
      <c r="CQ16" s="713"/>
      <c r="CR16" s="678">
        <v>163322</v>
      </c>
      <c r="CS16" s="679"/>
      <c r="CT16" s="679"/>
      <c r="CU16" s="679"/>
      <c r="CV16" s="679"/>
      <c r="CW16" s="679"/>
      <c r="CX16" s="679"/>
      <c r="CY16" s="680"/>
      <c r="CZ16" s="715">
        <v>1.8</v>
      </c>
      <c r="DA16" s="715"/>
      <c r="DB16" s="715"/>
      <c r="DC16" s="715"/>
      <c r="DD16" s="684" t="s">
        <v>228</v>
      </c>
      <c r="DE16" s="679"/>
      <c r="DF16" s="679"/>
      <c r="DG16" s="679"/>
      <c r="DH16" s="679"/>
      <c r="DI16" s="679"/>
      <c r="DJ16" s="679"/>
      <c r="DK16" s="679"/>
      <c r="DL16" s="679"/>
      <c r="DM16" s="679"/>
      <c r="DN16" s="679"/>
      <c r="DO16" s="679"/>
      <c r="DP16" s="680"/>
      <c r="DQ16" s="684">
        <v>137636</v>
      </c>
      <c r="DR16" s="679"/>
      <c r="DS16" s="679"/>
      <c r="DT16" s="679"/>
      <c r="DU16" s="679"/>
      <c r="DV16" s="679"/>
      <c r="DW16" s="679"/>
      <c r="DX16" s="679"/>
      <c r="DY16" s="679"/>
      <c r="DZ16" s="679"/>
      <c r="EA16" s="679"/>
      <c r="EB16" s="679"/>
      <c r="EC16" s="722"/>
    </row>
    <row r="17" spans="2:133" ht="11.25" customHeight="1" x14ac:dyDescent="0.15">
      <c r="B17" s="675" t="s">
        <v>260</v>
      </c>
      <c r="C17" s="676"/>
      <c r="D17" s="676"/>
      <c r="E17" s="676"/>
      <c r="F17" s="676"/>
      <c r="G17" s="676"/>
      <c r="H17" s="676"/>
      <c r="I17" s="676"/>
      <c r="J17" s="676"/>
      <c r="K17" s="676"/>
      <c r="L17" s="676"/>
      <c r="M17" s="676"/>
      <c r="N17" s="676"/>
      <c r="O17" s="676"/>
      <c r="P17" s="676"/>
      <c r="Q17" s="677"/>
      <c r="R17" s="678">
        <v>59595</v>
      </c>
      <c r="S17" s="679"/>
      <c r="T17" s="679"/>
      <c r="U17" s="679"/>
      <c r="V17" s="679"/>
      <c r="W17" s="679"/>
      <c r="X17" s="679"/>
      <c r="Y17" s="680"/>
      <c r="Z17" s="715">
        <v>0.6</v>
      </c>
      <c r="AA17" s="715"/>
      <c r="AB17" s="715"/>
      <c r="AC17" s="715"/>
      <c r="AD17" s="716">
        <v>59595</v>
      </c>
      <c r="AE17" s="716"/>
      <c r="AF17" s="716"/>
      <c r="AG17" s="716"/>
      <c r="AH17" s="716"/>
      <c r="AI17" s="716"/>
      <c r="AJ17" s="716"/>
      <c r="AK17" s="716"/>
      <c r="AL17" s="681">
        <v>1.2</v>
      </c>
      <c r="AM17" s="682"/>
      <c r="AN17" s="682"/>
      <c r="AO17" s="717"/>
      <c r="AP17" s="675" t="s">
        <v>261</v>
      </c>
      <c r="AQ17" s="676"/>
      <c r="AR17" s="676"/>
      <c r="AS17" s="676"/>
      <c r="AT17" s="676"/>
      <c r="AU17" s="676"/>
      <c r="AV17" s="676"/>
      <c r="AW17" s="676"/>
      <c r="AX17" s="676"/>
      <c r="AY17" s="676"/>
      <c r="AZ17" s="676"/>
      <c r="BA17" s="676"/>
      <c r="BB17" s="676"/>
      <c r="BC17" s="676"/>
      <c r="BD17" s="676"/>
      <c r="BE17" s="676"/>
      <c r="BF17" s="677"/>
      <c r="BG17" s="678" t="s">
        <v>125</v>
      </c>
      <c r="BH17" s="679"/>
      <c r="BI17" s="679"/>
      <c r="BJ17" s="679"/>
      <c r="BK17" s="679"/>
      <c r="BL17" s="679"/>
      <c r="BM17" s="679"/>
      <c r="BN17" s="680"/>
      <c r="BO17" s="715" t="s">
        <v>125</v>
      </c>
      <c r="BP17" s="715"/>
      <c r="BQ17" s="715"/>
      <c r="BR17" s="715"/>
      <c r="BS17" s="684" t="s">
        <v>228</v>
      </c>
      <c r="BT17" s="679"/>
      <c r="BU17" s="679"/>
      <c r="BV17" s="679"/>
      <c r="BW17" s="679"/>
      <c r="BX17" s="679"/>
      <c r="BY17" s="679"/>
      <c r="BZ17" s="679"/>
      <c r="CA17" s="679"/>
      <c r="CB17" s="722"/>
      <c r="CD17" s="711" t="s">
        <v>262</v>
      </c>
      <c r="CE17" s="712"/>
      <c r="CF17" s="712"/>
      <c r="CG17" s="712"/>
      <c r="CH17" s="712"/>
      <c r="CI17" s="712"/>
      <c r="CJ17" s="712"/>
      <c r="CK17" s="712"/>
      <c r="CL17" s="712"/>
      <c r="CM17" s="712"/>
      <c r="CN17" s="712"/>
      <c r="CO17" s="712"/>
      <c r="CP17" s="712"/>
      <c r="CQ17" s="713"/>
      <c r="CR17" s="678">
        <v>469570</v>
      </c>
      <c r="CS17" s="679"/>
      <c r="CT17" s="679"/>
      <c r="CU17" s="679"/>
      <c r="CV17" s="679"/>
      <c r="CW17" s="679"/>
      <c r="CX17" s="679"/>
      <c r="CY17" s="680"/>
      <c r="CZ17" s="715">
        <v>5.0999999999999996</v>
      </c>
      <c r="DA17" s="715"/>
      <c r="DB17" s="715"/>
      <c r="DC17" s="715"/>
      <c r="DD17" s="684" t="s">
        <v>228</v>
      </c>
      <c r="DE17" s="679"/>
      <c r="DF17" s="679"/>
      <c r="DG17" s="679"/>
      <c r="DH17" s="679"/>
      <c r="DI17" s="679"/>
      <c r="DJ17" s="679"/>
      <c r="DK17" s="679"/>
      <c r="DL17" s="679"/>
      <c r="DM17" s="679"/>
      <c r="DN17" s="679"/>
      <c r="DO17" s="679"/>
      <c r="DP17" s="680"/>
      <c r="DQ17" s="684">
        <v>459530</v>
      </c>
      <c r="DR17" s="679"/>
      <c r="DS17" s="679"/>
      <c r="DT17" s="679"/>
      <c r="DU17" s="679"/>
      <c r="DV17" s="679"/>
      <c r="DW17" s="679"/>
      <c r="DX17" s="679"/>
      <c r="DY17" s="679"/>
      <c r="DZ17" s="679"/>
      <c r="EA17" s="679"/>
      <c r="EB17" s="679"/>
      <c r="EC17" s="722"/>
    </row>
    <row r="18" spans="2:133" ht="11.25" customHeight="1" x14ac:dyDescent="0.15">
      <c r="B18" s="675" t="s">
        <v>263</v>
      </c>
      <c r="C18" s="676"/>
      <c r="D18" s="676"/>
      <c r="E18" s="676"/>
      <c r="F18" s="676"/>
      <c r="G18" s="676"/>
      <c r="H18" s="676"/>
      <c r="I18" s="676"/>
      <c r="J18" s="676"/>
      <c r="K18" s="676"/>
      <c r="L18" s="676"/>
      <c r="M18" s="676"/>
      <c r="N18" s="676"/>
      <c r="O18" s="676"/>
      <c r="P18" s="676"/>
      <c r="Q18" s="677"/>
      <c r="R18" s="678">
        <v>25438</v>
      </c>
      <c r="S18" s="679"/>
      <c r="T18" s="679"/>
      <c r="U18" s="679"/>
      <c r="V18" s="679"/>
      <c r="W18" s="679"/>
      <c r="X18" s="679"/>
      <c r="Y18" s="680"/>
      <c r="Z18" s="715">
        <v>0.3</v>
      </c>
      <c r="AA18" s="715"/>
      <c r="AB18" s="715"/>
      <c r="AC18" s="715"/>
      <c r="AD18" s="716">
        <v>25438</v>
      </c>
      <c r="AE18" s="716"/>
      <c r="AF18" s="716"/>
      <c r="AG18" s="716"/>
      <c r="AH18" s="716"/>
      <c r="AI18" s="716"/>
      <c r="AJ18" s="716"/>
      <c r="AK18" s="716"/>
      <c r="AL18" s="681">
        <v>0.5</v>
      </c>
      <c r="AM18" s="682"/>
      <c r="AN18" s="682"/>
      <c r="AO18" s="717"/>
      <c r="AP18" s="675" t="s">
        <v>264</v>
      </c>
      <c r="AQ18" s="676"/>
      <c r="AR18" s="676"/>
      <c r="AS18" s="676"/>
      <c r="AT18" s="676"/>
      <c r="AU18" s="676"/>
      <c r="AV18" s="676"/>
      <c r="AW18" s="676"/>
      <c r="AX18" s="676"/>
      <c r="AY18" s="676"/>
      <c r="AZ18" s="676"/>
      <c r="BA18" s="676"/>
      <c r="BB18" s="676"/>
      <c r="BC18" s="676"/>
      <c r="BD18" s="676"/>
      <c r="BE18" s="676"/>
      <c r="BF18" s="677"/>
      <c r="BG18" s="678" t="s">
        <v>228</v>
      </c>
      <c r="BH18" s="679"/>
      <c r="BI18" s="679"/>
      <c r="BJ18" s="679"/>
      <c r="BK18" s="679"/>
      <c r="BL18" s="679"/>
      <c r="BM18" s="679"/>
      <c r="BN18" s="680"/>
      <c r="BO18" s="715" t="s">
        <v>170</v>
      </c>
      <c r="BP18" s="715"/>
      <c r="BQ18" s="715"/>
      <c r="BR18" s="715"/>
      <c r="BS18" s="684" t="s">
        <v>125</v>
      </c>
      <c r="BT18" s="679"/>
      <c r="BU18" s="679"/>
      <c r="BV18" s="679"/>
      <c r="BW18" s="679"/>
      <c r="BX18" s="679"/>
      <c r="BY18" s="679"/>
      <c r="BZ18" s="679"/>
      <c r="CA18" s="679"/>
      <c r="CB18" s="722"/>
      <c r="CD18" s="711" t="s">
        <v>265</v>
      </c>
      <c r="CE18" s="712"/>
      <c r="CF18" s="712"/>
      <c r="CG18" s="712"/>
      <c r="CH18" s="712"/>
      <c r="CI18" s="712"/>
      <c r="CJ18" s="712"/>
      <c r="CK18" s="712"/>
      <c r="CL18" s="712"/>
      <c r="CM18" s="712"/>
      <c r="CN18" s="712"/>
      <c r="CO18" s="712"/>
      <c r="CP18" s="712"/>
      <c r="CQ18" s="713"/>
      <c r="CR18" s="678" t="s">
        <v>170</v>
      </c>
      <c r="CS18" s="679"/>
      <c r="CT18" s="679"/>
      <c r="CU18" s="679"/>
      <c r="CV18" s="679"/>
      <c r="CW18" s="679"/>
      <c r="CX18" s="679"/>
      <c r="CY18" s="680"/>
      <c r="CZ18" s="715" t="s">
        <v>170</v>
      </c>
      <c r="DA18" s="715"/>
      <c r="DB18" s="715"/>
      <c r="DC18" s="715"/>
      <c r="DD18" s="684" t="s">
        <v>170</v>
      </c>
      <c r="DE18" s="679"/>
      <c r="DF18" s="679"/>
      <c r="DG18" s="679"/>
      <c r="DH18" s="679"/>
      <c r="DI18" s="679"/>
      <c r="DJ18" s="679"/>
      <c r="DK18" s="679"/>
      <c r="DL18" s="679"/>
      <c r="DM18" s="679"/>
      <c r="DN18" s="679"/>
      <c r="DO18" s="679"/>
      <c r="DP18" s="680"/>
      <c r="DQ18" s="684" t="s">
        <v>228</v>
      </c>
      <c r="DR18" s="679"/>
      <c r="DS18" s="679"/>
      <c r="DT18" s="679"/>
      <c r="DU18" s="679"/>
      <c r="DV18" s="679"/>
      <c r="DW18" s="679"/>
      <c r="DX18" s="679"/>
      <c r="DY18" s="679"/>
      <c r="DZ18" s="679"/>
      <c r="EA18" s="679"/>
      <c r="EB18" s="679"/>
      <c r="EC18" s="722"/>
    </row>
    <row r="19" spans="2:133" ht="11.25" customHeight="1" x14ac:dyDescent="0.15">
      <c r="B19" s="675" t="s">
        <v>266</v>
      </c>
      <c r="C19" s="676"/>
      <c r="D19" s="676"/>
      <c r="E19" s="676"/>
      <c r="F19" s="676"/>
      <c r="G19" s="676"/>
      <c r="H19" s="676"/>
      <c r="I19" s="676"/>
      <c r="J19" s="676"/>
      <c r="K19" s="676"/>
      <c r="L19" s="676"/>
      <c r="M19" s="676"/>
      <c r="N19" s="676"/>
      <c r="O19" s="676"/>
      <c r="P19" s="676"/>
      <c r="Q19" s="677"/>
      <c r="R19" s="678">
        <v>1724</v>
      </c>
      <c r="S19" s="679"/>
      <c r="T19" s="679"/>
      <c r="U19" s="679"/>
      <c r="V19" s="679"/>
      <c r="W19" s="679"/>
      <c r="X19" s="679"/>
      <c r="Y19" s="680"/>
      <c r="Z19" s="715">
        <v>0</v>
      </c>
      <c r="AA19" s="715"/>
      <c r="AB19" s="715"/>
      <c r="AC19" s="715"/>
      <c r="AD19" s="716">
        <v>1724</v>
      </c>
      <c r="AE19" s="716"/>
      <c r="AF19" s="716"/>
      <c r="AG19" s="716"/>
      <c r="AH19" s="716"/>
      <c r="AI19" s="716"/>
      <c r="AJ19" s="716"/>
      <c r="AK19" s="716"/>
      <c r="AL19" s="681">
        <v>0</v>
      </c>
      <c r="AM19" s="682"/>
      <c r="AN19" s="682"/>
      <c r="AO19" s="717"/>
      <c r="AP19" s="675" t="s">
        <v>267</v>
      </c>
      <c r="AQ19" s="676"/>
      <c r="AR19" s="676"/>
      <c r="AS19" s="676"/>
      <c r="AT19" s="676"/>
      <c r="AU19" s="676"/>
      <c r="AV19" s="676"/>
      <c r="AW19" s="676"/>
      <c r="AX19" s="676"/>
      <c r="AY19" s="676"/>
      <c r="AZ19" s="676"/>
      <c r="BA19" s="676"/>
      <c r="BB19" s="676"/>
      <c r="BC19" s="676"/>
      <c r="BD19" s="676"/>
      <c r="BE19" s="676"/>
      <c r="BF19" s="677"/>
      <c r="BG19" s="678">
        <v>225450</v>
      </c>
      <c r="BH19" s="679"/>
      <c r="BI19" s="679"/>
      <c r="BJ19" s="679"/>
      <c r="BK19" s="679"/>
      <c r="BL19" s="679"/>
      <c r="BM19" s="679"/>
      <c r="BN19" s="680"/>
      <c r="BO19" s="715">
        <v>7.7</v>
      </c>
      <c r="BP19" s="715"/>
      <c r="BQ19" s="715"/>
      <c r="BR19" s="715"/>
      <c r="BS19" s="684" t="s">
        <v>170</v>
      </c>
      <c r="BT19" s="679"/>
      <c r="BU19" s="679"/>
      <c r="BV19" s="679"/>
      <c r="BW19" s="679"/>
      <c r="BX19" s="679"/>
      <c r="BY19" s="679"/>
      <c r="BZ19" s="679"/>
      <c r="CA19" s="679"/>
      <c r="CB19" s="722"/>
      <c r="CD19" s="711" t="s">
        <v>268</v>
      </c>
      <c r="CE19" s="712"/>
      <c r="CF19" s="712"/>
      <c r="CG19" s="712"/>
      <c r="CH19" s="712"/>
      <c r="CI19" s="712"/>
      <c r="CJ19" s="712"/>
      <c r="CK19" s="712"/>
      <c r="CL19" s="712"/>
      <c r="CM19" s="712"/>
      <c r="CN19" s="712"/>
      <c r="CO19" s="712"/>
      <c r="CP19" s="712"/>
      <c r="CQ19" s="713"/>
      <c r="CR19" s="678" t="s">
        <v>125</v>
      </c>
      <c r="CS19" s="679"/>
      <c r="CT19" s="679"/>
      <c r="CU19" s="679"/>
      <c r="CV19" s="679"/>
      <c r="CW19" s="679"/>
      <c r="CX19" s="679"/>
      <c r="CY19" s="680"/>
      <c r="CZ19" s="715" t="s">
        <v>228</v>
      </c>
      <c r="DA19" s="715"/>
      <c r="DB19" s="715"/>
      <c r="DC19" s="715"/>
      <c r="DD19" s="684" t="s">
        <v>170</v>
      </c>
      <c r="DE19" s="679"/>
      <c r="DF19" s="679"/>
      <c r="DG19" s="679"/>
      <c r="DH19" s="679"/>
      <c r="DI19" s="679"/>
      <c r="DJ19" s="679"/>
      <c r="DK19" s="679"/>
      <c r="DL19" s="679"/>
      <c r="DM19" s="679"/>
      <c r="DN19" s="679"/>
      <c r="DO19" s="679"/>
      <c r="DP19" s="680"/>
      <c r="DQ19" s="684" t="s">
        <v>228</v>
      </c>
      <c r="DR19" s="679"/>
      <c r="DS19" s="679"/>
      <c r="DT19" s="679"/>
      <c r="DU19" s="679"/>
      <c r="DV19" s="679"/>
      <c r="DW19" s="679"/>
      <c r="DX19" s="679"/>
      <c r="DY19" s="679"/>
      <c r="DZ19" s="679"/>
      <c r="EA19" s="679"/>
      <c r="EB19" s="679"/>
      <c r="EC19" s="722"/>
    </row>
    <row r="20" spans="2:133" ht="11.25" customHeight="1" x14ac:dyDescent="0.15">
      <c r="B20" s="675" t="s">
        <v>269</v>
      </c>
      <c r="C20" s="676"/>
      <c r="D20" s="676"/>
      <c r="E20" s="676"/>
      <c r="F20" s="676"/>
      <c r="G20" s="676"/>
      <c r="H20" s="676"/>
      <c r="I20" s="676"/>
      <c r="J20" s="676"/>
      <c r="K20" s="676"/>
      <c r="L20" s="676"/>
      <c r="M20" s="676"/>
      <c r="N20" s="676"/>
      <c r="O20" s="676"/>
      <c r="P20" s="676"/>
      <c r="Q20" s="677"/>
      <c r="R20" s="678">
        <v>483</v>
      </c>
      <c r="S20" s="679"/>
      <c r="T20" s="679"/>
      <c r="U20" s="679"/>
      <c r="V20" s="679"/>
      <c r="W20" s="679"/>
      <c r="X20" s="679"/>
      <c r="Y20" s="680"/>
      <c r="Z20" s="715">
        <v>0</v>
      </c>
      <c r="AA20" s="715"/>
      <c r="AB20" s="715"/>
      <c r="AC20" s="715"/>
      <c r="AD20" s="716">
        <v>483</v>
      </c>
      <c r="AE20" s="716"/>
      <c r="AF20" s="716"/>
      <c r="AG20" s="716"/>
      <c r="AH20" s="716"/>
      <c r="AI20" s="716"/>
      <c r="AJ20" s="716"/>
      <c r="AK20" s="716"/>
      <c r="AL20" s="681">
        <v>0</v>
      </c>
      <c r="AM20" s="682"/>
      <c r="AN20" s="682"/>
      <c r="AO20" s="717"/>
      <c r="AP20" s="675" t="s">
        <v>270</v>
      </c>
      <c r="AQ20" s="676"/>
      <c r="AR20" s="676"/>
      <c r="AS20" s="676"/>
      <c r="AT20" s="676"/>
      <c r="AU20" s="676"/>
      <c r="AV20" s="676"/>
      <c r="AW20" s="676"/>
      <c r="AX20" s="676"/>
      <c r="AY20" s="676"/>
      <c r="AZ20" s="676"/>
      <c r="BA20" s="676"/>
      <c r="BB20" s="676"/>
      <c r="BC20" s="676"/>
      <c r="BD20" s="676"/>
      <c r="BE20" s="676"/>
      <c r="BF20" s="677"/>
      <c r="BG20" s="678">
        <v>225450</v>
      </c>
      <c r="BH20" s="679"/>
      <c r="BI20" s="679"/>
      <c r="BJ20" s="679"/>
      <c r="BK20" s="679"/>
      <c r="BL20" s="679"/>
      <c r="BM20" s="679"/>
      <c r="BN20" s="680"/>
      <c r="BO20" s="715">
        <v>7.7</v>
      </c>
      <c r="BP20" s="715"/>
      <c r="BQ20" s="715"/>
      <c r="BR20" s="715"/>
      <c r="BS20" s="684" t="s">
        <v>228</v>
      </c>
      <c r="BT20" s="679"/>
      <c r="BU20" s="679"/>
      <c r="BV20" s="679"/>
      <c r="BW20" s="679"/>
      <c r="BX20" s="679"/>
      <c r="BY20" s="679"/>
      <c r="BZ20" s="679"/>
      <c r="CA20" s="679"/>
      <c r="CB20" s="722"/>
      <c r="CD20" s="711" t="s">
        <v>271</v>
      </c>
      <c r="CE20" s="712"/>
      <c r="CF20" s="712"/>
      <c r="CG20" s="712"/>
      <c r="CH20" s="712"/>
      <c r="CI20" s="712"/>
      <c r="CJ20" s="712"/>
      <c r="CK20" s="712"/>
      <c r="CL20" s="712"/>
      <c r="CM20" s="712"/>
      <c r="CN20" s="712"/>
      <c r="CO20" s="712"/>
      <c r="CP20" s="712"/>
      <c r="CQ20" s="713"/>
      <c r="CR20" s="678">
        <v>9135192</v>
      </c>
      <c r="CS20" s="679"/>
      <c r="CT20" s="679"/>
      <c r="CU20" s="679"/>
      <c r="CV20" s="679"/>
      <c r="CW20" s="679"/>
      <c r="CX20" s="679"/>
      <c r="CY20" s="680"/>
      <c r="CZ20" s="715">
        <v>100</v>
      </c>
      <c r="DA20" s="715"/>
      <c r="DB20" s="715"/>
      <c r="DC20" s="715"/>
      <c r="DD20" s="684">
        <v>1685359</v>
      </c>
      <c r="DE20" s="679"/>
      <c r="DF20" s="679"/>
      <c r="DG20" s="679"/>
      <c r="DH20" s="679"/>
      <c r="DI20" s="679"/>
      <c r="DJ20" s="679"/>
      <c r="DK20" s="679"/>
      <c r="DL20" s="679"/>
      <c r="DM20" s="679"/>
      <c r="DN20" s="679"/>
      <c r="DO20" s="679"/>
      <c r="DP20" s="680"/>
      <c r="DQ20" s="684">
        <v>6052881</v>
      </c>
      <c r="DR20" s="679"/>
      <c r="DS20" s="679"/>
      <c r="DT20" s="679"/>
      <c r="DU20" s="679"/>
      <c r="DV20" s="679"/>
      <c r="DW20" s="679"/>
      <c r="DX20" s="679"/>
      <c r="DY20" s="679"/>
      <c r="DZ20" s="679"/>
      <c r="EA20" s="679"/>
      <c r="EB20" s="679"/>
      <c r="EC20" s="722"/>
    </row>
    <row r="21" spans="2:133" ht="11.25" customHeight="1" x14ac:dyDescent="0.15">
      <c r="B21" s="675" t="s">
        <v>272</v>
      </c>
      <c r="C21" s="676"/>
      <c r="D21" s="676"/>
      <c r="E21" s="676"/>
      <c r="F21" s="676"/>
      <c r="G21" s="676"/>
      <c r="H21" s="676"/>
      <c r="I21" s="676"/>
      <c r="J21" s="676"/>
      <c r="K21" s="676"/>
      <c r="L21" s="676"/>
      <c r="M21" s="676"/>
      <c r="N21" s="676"/>
      <c r="O21" s="676"/>
      <c r="P21" s="676"/>
      <c r="Q21" s="677"/>
      <c r="R21" s="678">
        <v>31950</v>
      </c>
      <c r="S21" s="679"/>
      <c r="T21" s="679"/>
      <c r="U21" s="679"/>
      <c r="V21" s="679"/>
      <c r="W21" s="679"/>
      <c r="X21" s="679"/>
      <c r="Y21" s="680"/>
      <c r="Z21" s="715">
        <v>0.3</v>
      </c>
      <c r="AA21" s="715"/>
      <c r="AB21" s="715"/>
      <c r="AC21" s="715"/>
      <c r="AD21" s="716">
        <v>31950</v>
      </c>
      <c r="AE21" s="716"/>
      <c r="AF21" s="716"/>
      <c r="AG21" s="716"/>
      <c r="AH21" s="716"/>
      <c r="AI21" s="716"/>
      <c r="AJ21" s="716"/>
      <c r="AK21" s="716"/>
      <c r="AL21" s="681">
        <v>0.7</v>
      </c>
      <c r="AM21" s="682"/>
      <c r="AN21" s="682"/>
      <c r="AO21" s="717"/>
      <c r="AP21" s="772" t="s">
        <v>273</v>
      </c>
      <c r="AQ21" s="780"/>
      <c r="AR21" s="780"/>
      <c r="AS21" s="780"/>
      <c r="AT21" s="780"/>
      <c r="AU21" s="780"/>
      <c r="AV21" s="780"/>
      <c r="AW21" s="780"/>
      <c r="AX21" s="780"/>
      <c r="AY21" s="780"/>
      <c r="AZ21" s="780"/>
      <c r="BA21" s="780"/>
      <c r="BB21" s="780"/>
      <c r="BC21" s="780"/>
      <c r="BD21" s="780"/>
      <c r="BE21" s="780"/>
      <c r="BF21" s="774"/>
      <c r="BG21" s="678">
        <v>6713</v>
      </c>
      <c r="BH21" s="679"/>
      <c r="BI21" s="679"/>
      <c r="BJ21" s="679"/>
      <c r="BK21" s="679"/>
      <c r="BL21" s="679"/>
      <c r="BM21" s="679"/>
      <c r="BN21" s="680"/>
      <c r="BO21" s="715">
        <v>0.2</v>
      </c>
      <c r="BP21" s="715"/>
      <c r="BQ21" s="715"/>
      <c r="BR21" s="715"/>
      <c r="BS21" s="684" t="s">
        <v>170</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274</v>
      </c>
      <c r="C22" s="676"/>
      <c r="D22" s="676"/>
      <c r="E22" s="676"/>
      <c r="F22" s="676"/>
      <c r="G22" s="676"/>
      <c r="H22" s="676"/>
      <c r="I22" s="676"/>
      <c r="J22" s="676"/>
      <c r="K22" s="676"/>
      <c r="L22" s="676"/>
      <c r="M22" s="676"/>
      <c r="N22" s="676"/>
      <c r="O22" s="676"/>
      <c r="P22" s="676"/>
      <c r="Q22" s="677"/>
      <c r="R22" s="678">
        <v>1781561</v>
      </c>
      <c r="S22" s="679"/>
      <c r="T22" s="679"/>
      <c r="U22" s="679"/>
      <c r="V22" s="679"/>
      <c r="W22" s="679"/>
      <c r="X22" s="679"/>
      <c r="Y22" s="680"/>
      <c r="Z22" s="715">
        <v>18.3</v>
      </c>
      <c r="AA22" s="715"/>
      <c r="AB22" s="715"/>
      <c r="AC22" s="715"/>
      <c r="AD22" s="716">
        <v>1493039</v>
      </c>
      <c r="AE22" s="716"/>
      <c r="AF22" s="716"/>
      <c r="AG22" s="716"/>
      <c r="AH22" s="716"/>
      <c r="AI22" s="716"/>
      <c r="AJ22" s="716"/>
      <c r="AK22" s="716"/>
      <c r="AL22" s="681">
        <v>30.9</v>
      </c>
      <c r="AM22" s="682"/>
      <c r="AN22" s="682"/>
      <c r="AO22" s="717"/>
      <c r="AP22" s="772" t="s">
        <v>275</v>
      </c>
      <c r="AQ22" s="780"/>
      <c r="AR22" s="780"/>
      <c r="AS22" s="780"/>
      <c r="AT22" s="780"/>
      <c r="AU22" s="780"/>
      <c r="AV22" s="780"/>
      <c r="AW22" s="780"/>
      <c r="AX22" s="780"/>
      <c r="AY22" s="780"/>
      <c r="AZ22" s="780"/>
      <c r="BA22" s="780"/>
      <c r="BB22" s="780"/>
      <c r="BC22" s="780"/>
      <c r="BD22" s="780"/>
      <c r="BE22" s="780"/>
      <c r="BF22" s="774"/>
      <c r="BG22" s="678" t="s">
        <v>170</v>
      </c>
      <c r="BH22" s="679"/>
      <c r="BI22" s="679"/>
      <c r="BJ22" s="679"/>
      <c r="BK22" s="679"/>
      <c r="BL22" s="679"/>
      <c r="BM22" s="679"/>
      <c r="BN22" s="680"/>
      <c r="BO22" s="715" t="s">
        <v>125</v>
      </c>
      <c r="BP22" s="715"/>
      <c r="BQ22" s="715"/>
      <c r="BR22" s="715"/>
      <c r="BS22" s="684" t="s">
        <v>228</v>
      </c>
      <c r="BT22" s="679"/>
      <c r="BU22" s="679"/>
      <c r="BV22" s="679"/>
      <c r="BW22" s="679"/>
      <c r="BX22" s="679"/>
      <c r="BY22" s="679"/>
      <c r="BZ22" s="679"/>
      <c r="CA22" s="679"/>
      <c r="CB22" s="722"/>
      <c r="CD22" s="782" t="s">
        <v>276</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277</v>
      </c>
      <c r="C23" s="676"/>
      <c r="D23" s="676"/>
      <c r="E23" s="676"/>
      <c r="F23" s="676"/>
      <c r="G23" s="676"/>
      <c r="H23" s="676"/>
      <c r="I23" s="676"/>
      <c r="J23" s="676"/>
      <c r="K23" s="676"/>
      <c r="L23" s="676"/>
      <c r="M23" s="676"/>
      <c r="N23" s="676"/>
      <c r="O23" s="676"/>
      <c r="P23" s="676"/>
      <c r="Q23" s="677"/>
      <c r="R23" s="678">
        <v>1493039</v>
      </c>
      <c r="S23" s="679"/>
      <c r="T23" s="679"/>
      <c r="U23" s="679"/>
      <c r="V23" s="679"/>
      <c r="W23" s="679"/>
      <c r="X23" s="679"/>
      <c r="Y23" s="680"/>
      <c r="Z23" s="715">
        <v>15.4</v>
      </c>
      <c r="AA23" s="715"/>
      <c r="AB23" s="715"/>
      <c r="AC23" s="715"/>
      <c r="AD23" s="716">
        <v>1493039</v>
      </c>
      <c r="AE23" s="716"/>
      <c r="AF23" s="716"/>
      <c r="AG23" s="716"/>
      <c r="AH23" s="716"/>
      <c r="AI23" s="716"/>
      <c r="AJ23" s="716"/>
      <c r="AK23" s="716"/>
      <c r="AL23" s="681">
        <v>30.9</v>
      </c>
      <c r="AM23" s="682"/>
      <c r="AN23" s="682"/>
      <c r="AO23" s="717"/>
      <c r="AP23" s="772" t="s">
        <v>278</v>
      </c>
      <c r="AQ23" s="780"/>
      <c r="AR23" s="780"/>
      <c r="AS23" s="780"/>
      <c r="AT23" s="780"/>
      <c r="AU23" s="780"/>
      <c r="AV23" s="780"/>
      <c r="AW23" s="780"/>
      <c r="AX23" s="780"/>
      <c r="AY23" s="780"/>
      <c r="AZ23" s="780"/>
      <c r="BA23" s="780"/>
      <c r="BB23" s="780"/>
      <c r="BC23" s="780"/>
      <c r="BD23" s="780"/>
      <c r="BE23" s="780"/>
      <c r="BF23" s="774"/>
      <c r="BG23" s="678">
        <v>218737</v>
      </c>
      <c r="BH23" s="679"/>
      <c r="BI23" s="679"/>
      <c r="BJ23" s="679"/>
      <c r="BK23" s="679"/>
      <c r="BL23" s="679"/>
      <c r="BM23" s="679"/>
      <c r="BN23" s="680"/>
      <c r="BO23" s="715">
        <v>7.5</v>
      </c>
      <c r="BP23" s="715"/>
      <c r="BQ23" s="715"/>
      <c r="BR23" s="715"/>
      <c r="BS23" s="684" t="s">
        <v>228</v>
      </c>
      <c r="BT23" s="679"/>
      <c r="BU23" s="679"/>
      <c r="BV23" s="679"/>
      <c r="BW23" s="679"/>
      <c r="BX23" s="679"/>
      <c r="BY23" s="679"/>
      <c r="BZ23" s="679"/>
      <c r="CA23" s="679"/>
      <c r="CB23" s="722"/>
      <c r="CD23" s="782" t="s">
        <v>217</v>
      </c>
      <c r="CE23" s="783"/>
      <c r="CF23" s="783"/>
      <c r="CG23" s="783"/>
      <c r="CH23" s="783"/>
      <c r="CI23" s="783"/>
      <c r="CJ23" s="783"/>
      <c r="CK23" s="783"/>
      <c r="CL23" s="783"/>
      <c r="CM23" s="783"/>
      <c r="CN23" s="783"/>
      <c r="CO23" s="783"/>
      <c r="CP23" s="783"/>
      <c r="CQ23" s="784"/>
      <c r="CR23" s="782" t="s">
        <v>279</v>
      </c>
      <c r="CS23" s="783"/>
      <c r="CT23" s="783"/>
      <c r="CU23" s="783"/>
      <c r="CV23" s="783"/>
      <c r="CW23" s="783"/>
      <c r="CX23" s="783"/>
      <c r="CY23" s="784"/>
      <c r="CZ23" s="782" t="s">
        <v>280</v>
      </c>
      <c r="DA23" s="783"/>
      <c r="DB23" s="783"/>
      <c r="DC23" s="784"/>
      <c r="DD23" s="782" t="s">
        <v>281</v>
      </c>
      <c r="DE23" s="783"/>
      <c r="DF23" s="783"/>
      <c r="DG23" s="783"/>
      <c r="DH23" s="783"/>
      <c r="DI23" s="783"/>
      <c r="DJ23" s="783"/>
      <c r="DK23" s="784"/>
      <c r="DL23" s="791" t="s">
        <v>282</v>
      </c>
      <c r="DM23" s="792"/>
      <c r="DN23" s="792"/>
      <c r="DO23" s="792"/>
      <c r="DP23" s="792"/>
      <c r="DQ23" s="792"/>
      <c r="DR23" s="792"/>
      <c r="DS23" s="792"/>
      <c r="DT23" s="792"/>
      <c r="DU23" s="792"/>
      <c r="DV23" s="793"/>
      <c r="DW23" s="782" t="s">
        <v>283</v>
      </c>
      <c r="DX23" s="783"/>
      <c r="DY23" s="783"/>
      <c r="DZ23" s="783"/>
      <c r="EA23" s="783"/>
      <c r="EB23" s="783"/>
      <c r="EC23" s="784"/>
    </row>
    <row r="24" spans="2:133" ht="11.25" customHeight="1" x14ac:dyDescent="0.15">
      <c r="B24" s="675" t="s">
        <v>284</v>
      </c>
      <c r="C24" s="676"/>
      <c r="D24" s="676"/>
      <c r="E24" s="676"/>
      <c r="F24" s="676"/>
      <c r="G24" s="676"/>
      <c r="H24" s="676"/>
      <c r="I24" s="676"/>
      <c r="J24" s="676"/>
      <c r="K24" s="676"/>
      <c r="L24" s="676"/>
      <c r="M24" s="676"/>
      <c r="N24" s="676"/>
      <c r="O24" s="676"/>
      <c r="P24" s="676"/>
      <c r="Q24" s="677"/>
      <c r="R24" s="678">
        <v>277562</v>
      </c>
      <c r="S24" s="679"/>
      <c r="T24" s="679"/>
      <c r="U24" s="679"/>
      <c r="V24" s="679"/>
      <c r="W24" s="679"/>
      <c r="X24" s="679"/>
      <c r="Y24" s="680"/>
      <c r="Z24" s="715">
        <v>2.9</v>
      </c>
      <c r="AA24" s="715"/>
      <c r="AB24" s="715"/>
      <c r="AC24" s="715"/>
      <c r="AD24" s="716" t="s">
        <v>125</v>
      </c>
      <c r="AE24" s="716"/>
      <c r="AF24" s="716"/>
      <c r="AG24" s="716"/>
      <c r="AH24" s="716"/>
      <c r="AI24" s="716"/>
      <c r="AJ24" s="716"/>
      <c r="AK24" s="716"/>
      <c r="AL24" s="681" t="s">
        <v>228</v>
      </c>
      <c r="AM24" s="682"/>
      <c r="AN24" s="682"/>
      <c r="AO24" s="717"/>
      <c r="AP24" s="772" t="s">
        <v>285</v>
      </c>
      <c r="AQ24" s="780"/>
      <c r="AR24" s="780"/>
      <c r="AS24" s="780"/>
      <c r="AT24" s="780"/>
      <c r="AU24" s="780"/>
      <c r="AV24" s="780"/>
      <c r="AW24" s="780"/>
      <c r="AX24" s="780"/>
      <c r="AY24" s="780"/>
      <c r="AZ24" s="780"/>
      <c r="BA24" s="780"/>
      <c r="BB24" s="780"/>
      <c r="BC24" s="780"/>
      <c r="BD24" s="780"/>
      <c r="BE24" s="780"/>
      <c r="BF24" s="774"/>
      <c r="BG24" s="678" t="s">
        <v>125</v>
      </c>
      <c r="BH24" s="679"/>
      <c r="BI24" s="679"/>
      <c r="BJ24" s="679"/>
      <c r="BK24" s="679"/>
      <c r="BL24" s="679"/>
      <c r="BM24" s="679"/>
      <c r="BN24" s="680"/>
      <c r="BO24" s="715" t="s">
        <v>125</v>
      </c>
      <c r="BP24" s="715"/>
      <c r="BQ24" s="715"/>
      <c r="BR24" s="715"/>
      <c r="BS24" s="684" t="s">
        <v>125</v>
      </c>
      <c r="BT24" s="679"/>
      <c r="BU24" s="679"/>
      <c r="BV24" s="679"/>
      <c r="BW24" s="679"/>
      <c r="BX24" s="679"/>
      <c r="BY24" s="679"/>
      <c r="BZ24" s="679"/>
      <c r="CA24" s="679"/>
      <c r="CB24" s="722"/>
      <c r="CD24" s="736" t="s">
        <v>286</v>
      </c>
      <c r="CE24" s="737"/>
      <c r="CF24" s="737"/>
      <c r="CG24" s="737"/>
      <c r="CH24" s="737"/>
      <c r="CI24" s="737"/>
      <c r="CJ24" s="737"/>
      <c r="CK24" s="737"/>
      <c r="CL24" s="737"/>
      <c r="CM24" s="737"/>
      <c r="CN24" s="737"/>
      <c r="CO24" s="737"/>
      <c r="CP24" s="737"/>
      <c r="CQ24" s="738"/>
      <c r="CR24" s="733">
        <v>3461959</v>
      </c>
      <c r="CS24" s="734"/>
      <c r="CT24" s="734"/>
      <c r="CU24" s="734"/>
      <c r="CV24" s="734"/>
      <c r="CW24" s="734"/>
      <c r="CX24" s="734"/>
      <c r="CY24" s="777"/>
      <c r="CZ24" s="778">
        <v>37.9</v>
      </c>
      <c r="DA24" s="749"/>
      <c r="DB24" s="749"/>
      <c r="DC24" s="781"/>
      <c r="DD24" s="776">
        <v>2240233</v>
      </c>
      <c r="DE24" s="734"/>
      <c r="DF24" s="734"/>
      <c r="DG24" s="734"/>
      <c r="DH24" s="734"/>
      <c r="DI24" s="734"/>
      <c r="DJ24" s="734"/>
      <c r="DK24" s="777"/>
      <c r="DL24" s="776">
        <v>2191024</v>
      </c>
      <c r="DM24" s="734"/>
      <c r="DN24" s="734"/>
      <c r="DO24" s="734"/>
      <c r="DP24" s="734"/>
      <c r="DQ24" s="734"/>
      <c r="DR24" s="734"/>
      <c r="DS24" s="734"/>
      <c r="DT24" s="734"/>
      <c r="DU24" s="734"/>
      <c r="DV24" s="777"/>
      <c r="DW24" s="778">
        <v>42.9</v>
      </c>
      <c r="DX24" s="749"/>
      <c r="DY24" s="749"/>
      <c r="DZ24" s="749"/>
      <c r="EA24" s="749"/>
      <c r="EB24" s="749"/>
      <c r="EC24" s="779"/>
    </row>
    <row r="25" spans="2:133" ht="11.25" customHeight="1" x14ac:dyDescent="0.15">
      <c r="B25" s="675" t="s">
        <v>287</v>
      </c>
      <c r="C25" s="676"/>
      <c r="D25" s="676"/>
      <c r="E25" s="676"/>
      <c r="F25" s="676"/>
      <c r="G25" s="676"/>
      <c r="H25" s="676"/>
      <c r="I25" s="676"/>
      <c r="J25" s="676"/>
      <c r="K25" s="676"/>
      <c r="L25" s="676"/>
      <c r="M25" s="676"/>
      <c r="N25" s="676"/>
      <c r="O25" s="676"/>
      <c r="P25" s="676"/>
      <c r="Q25" s="677"/>
      <c r="R25" s="678">
        <v>10960</v>
      </c>
      <c r="S25" s="679"/>
      <c r="T25" s="679"/>
      <c r="U25" s="679"/>
      <c r="V25" s="679"/>
      <c r="W25" s="679"/>
      <c r="X25" s="679"/>
      <c r="Y25" s="680"/>
      <c r="Z25" s="715">
        <v>0.1</v>
      </c>
      <c r="AA25" s="715"/>
      <c r="AB25" s="715"/>
      <c r="AC25" s="715"/>
      <c r="AD25" s="716" t="s">
        <v>228</v>
      </c>
      <c r="AE25" s="716"/>
      <c r="AF25" s="716"/>
      <c r="AG25" s="716"/>
      <c r="AH25" s="716"/>
      <c r="AI25" s="716"/>
      <c r="AJ25" s="716"/>
      <c r="AK25" s="716"/>
      <c r="AL25" s="681" t="s">
        <v>170</v>
      </c>
      <c r="AM25" s="682"/>
      <c r="AN25" s="682"/>
      <c r="AO25" s="717"/>
      <c r="AP25" s="772" t="s">
        <v>288</v>
      </c>
      <c r="AQ25" s="780"/>
      <c r="AR25" s="780"/>
      <c r="AS25" s="780"/>
      <c r="AT25" s="780"/>
      <c r="AU25" s="780"/>
      <c r="AV25" s="780"/>
      <c r="AW25" s="780"/>
      <c r="AX25" s="780"/>
      <c r="AY25" s="780"/>
      <c r="AZ25" s="780"/>
      <c r="BA25" s="780"/>
      <c r="BB25" s="780"/>
      <c r="BC25" s="780"/>
      <c r="BD25" s="780"/>
      <c r="BE25" s="780"/>
      <c r="BF25" s="774"/>
      <c r="BG25" s="678" t="s">
        <v>125</v>
      </c>
      <c r="BH25" s="679"/>
      <c r="BI25" s="679"/>
      <c r="BJ25" s="679"/>
      <c r="BK25" s="679"/>
      <c r="BL25" s="679"/>
      <c r="BM25" s="679"/>
      <c r="BN25" s="680"/>
      <c r="BO25" s="715" t="s">
        <v>228</v>
      </c>
      <c r="BP25" s="715"/>
      <c r="BQ25" s="715"/>
      <c r="BR25" s="715"/>
      <c r="BS25" s="684" t="s">
        <v>125</v>
      </c>
      <c r="BT25" s="679"/>
      <c r="BU25" s="679"/>
      <c r="BV25" s="679"/>
      <c r="BW25" s="679"/>
      <c r="BX25" s="679"/>
      <c r="BY25" s="679"/>
      <c r="BZ25" s="679"/>
      <c r="CA25" s="679"/>
      <c r="CB25" s="722"/>
      <c r="CD25" s="711" t="s">
        <v>289</v>
      </c>
      <c r="CE25" s="712"/>
      <c r="CF25" s="712"/>
      <c r="CG25" s="712"/>
      <c r="CH25" s="712"/>
      <c r="CI25" s="712"/>
      <c r="CJ25" s="712"/>
      <c r="CK25" s="712"/>
      <c r="CL25" s="712"/>
      <c r="CM25" s="712"/>
      <c r="CN25" s="712"/>
      <c r="CO25" s="712"/>
      <c r="CP25" s="712"/>
      <c r="CQ25" s="713"/>
      <c r="CR25" s="678">
        <v>1449357</v>
      </c>
      <c r="CS25" s="697"/>
      <c r="CT25" s="697"/>
      <c r="CU25" s="697"/>
      <c r="CV25" s="697"/>
      <c r="CW25" s="697"/>
      <c r="CX25" s="697"/>
      <c r="CY25" s="698"/>
      <c r="CZ25" s="681">
        <v>15.9</v>
      </c>
      <c r="DA25" s="699"/>
      <c r="DB25" s="699"/>
      <c r="DC25" s="700"/>
      <c r="DD25" s="684">
        <v>1332612</v>
      </c>
      <c r="DE25" s="697"/>
      <c r="DF25" s="697"/>
      <c r="DG25" s="697"/>
      <c r="DH25" s="697"/>
      <c r="DI25" s="697"/>
      <c r="DJ25" s="697"/>
      <c r="DK25" s="698"/>
      <c r="DL25" s="684">
        <v>1295744</v>
      </c>
      <c r="DM25" s="697"/>
      <c r="DN25" s="697"/>
      <c r="DO25" s="697"/>
      <c r="DP25" s="697"/>
      <c r="DQ25" s="697"/>
      <c r="DR25" s="697"/>
      <c r="DS25" s="697"/>
      <c r="DT25" s="697"/>
      <c r="DU25" s="697"/>
      <c r="DV25" s="698"/>
      <c r="DW25" s="681">
        <v>25.4</v>
      </c>
      <c r="DX25" s="699"/>
      <c r="DY25" s="699"/>
      <c r="DZ25" s="699"/>
      <c r="EA25" s="699"/>
      <c r="EB25" s="699"/>
      <c r="EC25" s="714"/>
    </row>
    <row r="26" spans="2:133" ht="11.25" customHeight="1" x14ac:dyDescent="0.15">
      <c r="B26" s="675" t="s">
        <v>290</v>
      </c>
      <c r="C26" s="676"/>
      <c r="D26" s="676"/>
      <c r="E26" s="676"/>
      <c r="F26" s="676"/>
      <c r="G26" s="676"/>
      <c r="H26" s="676"/>
      <c r="I26" s="676"/>
      <c r="J26" s="676"/>
      <c r="K26" s="676"/>
      <c r="L26" s="676"/>
      <c r="M26" s="676"/>
      <c r="N26" s="676"/>
      <c r="O26" s="676"/>
      <c r="P26" s="676"/>
      <c r="Q26" s="677"/>
      <c r="R26" s="678">
        <v>5304224</v>
      </c>
      <c r="S26" s="679"/>
      <c r="T26" s="679"/>
      <c r="U26" s="679"/>
      <c r="V26" s="679"/>
      <c r="W26" s="679"/>
      <c r="X26" s="679"/>
      <c r="Y26" s="680"/>
      <c r="Z26" s="715">
        <v>54.6</v>
      </c>
      <c r="AA26" s="715"/>
      <c r="AB26" s="715"/>
      <c r="AC26" s="715"/>
      <c r="AD26" s="716">
        <v>4796965</v>
      </c>
      <c r="AE26" s="716"/>
      <c r="AF26" s="716"/>
      <c r="AG26" s="716"/>
      <c r="AH26" s="716"/>
      <c r="AI26" s="716"/>
      <c r="AJ26" s="716"/>
      <c r="AK26" s="716"/>
      <c r="AL26" s="681">
        <v>99.2</v>
      </c>
      <c r="AM26" s="682"/>
      <c r="AN26" s="682"/>
      <c r="AO26" s="717"/>
      <c r="AP26" s="772" t="s">
        <v>291</v>
      </c>
      <c r="AQ26" s="773"/>
      <c r="AR26" s="773"/>
      <c r="AS26" s="773"/>
      <c r="AT26" s="773"/>
      <c r="AU26" s="773"/>
      <c r="AV26" s="773"/>
      <c r="AW26" s="773"/>
      <c r="AX26" s="773"/>
      <c r="AY26" s="773"/>
      <c r="AZ26" s="773"/>
      <c r="BA26" s="773"/>
      <c r="BB26" s="773"/>
      <c r="BC26" s="773"/>
      <c r="BD26" s="773"/>
      <c r="BE26" s="773"/>
      <c r="BF26" s="774"/>
      <c r="BG26" s="678" t="s">
        <v>228</v>
      </c>
      <c r="BH26" s="679"/>
      <c r="BI26" s="679"/>
      <c r="BJ26" s="679"/>
      <c r="BK26" s="679"/>
      <c r="BL26" s="679"/>
      <c r="BM26" s="679"/>
      <c r="BN26" s="680"/>
      <c r="BO26" s="715" t="s">
        <v>125</v>
      </c>
      <c r="BP26" s="715"/>
      <c r="BQ26" s="715"/>
      <c r="BR26" s="715"/>
      <c r="BS26" s="684" t="s">
        <v>228</v>
      </c>
      <c r="BT26" s="679"/>
      <c r="BU26" s="679"/>
      <c r="BV26" s="679"/>
      <c r="BW26" s="679"/>
      <c r="BX26" s="679"/>
      <c r="BY26" s="679"/>
      <c r="BZ26" s="679"/>
      <c r="CA26" s="679"/>
      <c r="CB26" s="722"/>
      <c r="CD26" s="711" t="s">
        <v>292</v>
      </c>
      <c r="CE26" s="712"/>
      <c r="CF26" s="712"/>
      <c r="CG26" s="712"/>
      <c r="CH26" s="712"/>
      <c r="CI26" s="712"/>
      <c r="CJ26" s="712"/>
      <c r="CK26" s="712"/>
      <c r="CL26" s="712"/>
      <c r="CM26" s="712"/>
      <c r="CN26" s="712"/>
      <c r="CO26" s="712"/>
      <c r="CP26" s="712"/>
      <c r="CQ26" s="713"/>
      <c r="CR26" s="678">
        <v>867814</v>
      </c>
      <c r="CS26" s="679"/>
      <c r="CT26" s="679"/>
      <c r="CU26" s="679"/>
      <c r="CV26" s="679"/>
      <c r="CW26" s="679"/>
      <c r="CX26" s="679"/>
      <c r="CY26" s="680"/>
      <c r="CZ26" s="681">
        <v>9.5</v>
      </c>
      <c r="DA26" s="699"/>
      <c r="DB26" s="699"/>
      <c r="DC26" s="700"/>
      <c r="DD26" s="684">
        <v>791119</v>
      </c>
      <c r="DE26" s="679"/>
      <c r="DF26" s="679"/>
      <c r="DG26" s="679"/>
      <c r="DH26" s="679"/>
      <c r="DI26" s="679"/>
      <c r="DJ26" s="679"/>
      <c r="DK26" s="680"/>
      <c r="DL26" s="684" t="s">
        <v>125</v>
      </c>
      <c r="DM26" s="679"/>
      <c r="DN26" s="679"/>
      <c r="DO26" s="679"/>
      <c r="DP26" s="679"/>
      <c r="DQ26" s="679"/>
      <c r="DR26" s="679"/>
      <c r="DS26" s="679"/>
      <c r="DT26" s="679"/>
      <c r="DU26" s="679"/>
      <c r="DV26" s="680"/>
      <c r="DW26" s="681" t="s">
        <v>228</v>
      </c>
      <c r="DX26" s="699"/>
      <c r="DY26" s="699"/>
      <c r="DZ26" s="699"/>
      <c r="EA26" s="699"/>
      <c r="EB26" s="699"/>
      <c r="EC26" s="714"/>
    </row>
    <row r="27" spans="2:133" ht="11.25" customHeight="1" x14ac:dyDescent="0.15">
      <c r="B27" s="675" t="s">
        <v>293</v>
      </c>
      <c r="C27" s="676"/>
      <c r="D27" s="676"/>
      <c r="E27" s="676"/>
      <c r="F27" s="676"/>
      <c r="G27" s="676"/>
      <c r="H27" s="676"/>
      <c r="I27" s="676"/>
      <c r="J27" s="676"/>
      <c r="K27" s="676"/>
      <c r="L27" s="676"/>
      <c r="M27" s="676"/>
      <c r="N27" s="676"/>
      <c r="O27" s="676"/>
      <c r="P27" s="676"/>
      <c r="Q27" s="677"/>
      <c r="R27" s="678">
        <v>3736</v>
      </c>
      <c r="S27" s="679"/>
      <c r="T27" s="679"/>
      <c r="U27" s="679"/>
      <c r="V27" s="679"/>
      <c r="W27" s="679"/>
      <c r="X27" s="679"/>
      <c r="Y27" s="680"/>
      <c r="Z27" s="715">
        <v>0</v>
      </c>
      <c r="AA27" s="715"/>
      <c r="AB27" s="715"/>
      <c r="AC27" s="715"/>
      <c r="AD27" s="716">
        <v>3736</v>
      </c>
      <c r="AE27" s="716"/>
      <c r="AF27" s="716"/>
      <c r="AG27" s="716"/>
      <c r="AH27" s="716"/>
      <c r="AI27" s="716"/>
      <c r="AJ27" s="716"/>
      <c r="AK27" s="716"/>
      <c r="AL27" s="681">
        <v>0.1</v>
      </c>
      <c r="AM27" s="682"/>
      <c r="AN27" s="682"/>
      <c r="AO27" s="717"/>
      <c r="AP27" s="675" t="s">
        <v>294</v>
      </c>
      <c r="AQ27" s="676"/>
      <c r="AR27" s="676"/>
      <c r="AS27" s="676"/>
      <c r="AT27" s="676"/>
      <c r="AU27" s="676"/>
      <c r="AV27" s="676"/>
      <c r="AW27" s="676"/>
      <c r="AX27" s="676"/>
      <c r="AY27" s="676"/>
      <c r="AZ27" s="676"/>
      <c r="BA27" s="676"/>
      <c r="BB27" s="676"/>
      <c r="BC27" s="676"/>
      <c r="BD27" s="676"/>
      <c r="BE27" s="676"/>
      <c r="BF27" s="677"/>
      <c r="BG27" s="678">
        <v>2923304</v>
      </c>
      <c r="BH27" s="679"/>
      <c r="BI27" s="679"/>
      <c r="BJ27" s="679"/>
      <c r="BK27" s="679"/>
      <c r="BL27" s="679"/>
      <c r="BM27" s="679"/>
      <c r="BN27" s="680"/>
      <c r="BO27" s="715">
        <v>100</v>
      </c>
      <c r="BP27" s="715"/>
      <c r="BQ27" s="715"/>
      <c r="BR27" s="715"/>
      <c r="BS27" s="684" t="s">
        <v>170</v>
      </c>
      <c r="BT27" s="679"/>
      <c r="BU27" s="679"/>
      <c r="BV27" s="679"/>
      <c r="BW27" s="679"/>
      <c r="BX27" s="679"/>
      <c r="BY27" s="679"/>
      <c r="BZ27" s="679"/>
      <c r="CA27" s="679"/>
      <c r="CB27" s="722"/>
      <c r="CD27" s="711" t="s">
        <v>295</v>
      </c>
      <c r="CE27" s="712"/>
      <c r="CF27" s="712"/>
      <c r="CG27" s="712"/>
      <c r="CH27" s="712"/>
      <c r="CI27" s="712"/>
      <c r="CJ27" s="712"/>
      <c r="CK27" s="712"/>
      <c r="CL27" s="712"/>
      <c r="CM27" s="712"/>
      <c r="CN27" s="712"/>
      <c r="CO27" s="712"/>
      <c r="CP27" s="712"/>
      <c r="CQ27" s="713"/>
      <c r="CR27" s="678">
        <v>1543032</v>
      </c>
      <c r="CS27" s="697"/>
      <c r="CT27" s="697"/>
      <c r="CU27" s="697"/>
      <c r="CV27" s="697"/>
      <c r="CW27" s="697"/>
      <c r="CX27" s="697"/>
      <c r="CY27" s="698"/>
      <c r="CZ27" s="681">
        <v>16.899999999999999</v>
      </c>
      <c r="DA27" s="699"/>
      <c r="DB27" s="699"/>
      <c r="DC27" s="700"/>
      <c r="DD27" s="684">
        <v>448091</v>
      </c>
      <c r="DE27" s="697"/>
      <c r="DF27" s="697"/>
      <c r="DG27" s="697"/>
      <c r="DH27" s="697"/>
      <c r="DI27" s="697"/>
      <c r="DJ27" s="697"/>
      <c r="DK27" s="698"/>
      <c r="DL27" s="684">
        <v>435750</v>
      </c>
      <c r="DM27" s="697"/>
      <c r="DN27" s="697"/>
      <c r="DO27" s="697"/>
      <c r="DP27" s="697"/>
      <c r="DQ27" s="697"/>
      <c r="DR27" s="697"/>
      <c r="DS27" s="697"/>
      <c r="DT27" s="697"/>
      <c r="DU27" s="697"/>
      <c r="DV27" s="698"/>
      <c r="DW27" s="681">
        <v>8.5</v>
      </c>
      <c r="DX27" s="699"/>
      <c r="DY27" s="699"/>
      <c r="DZ27" s="699"/>
      <c r="EA27" s="699"/>
      <c r="EB27" s="699"/>
      <c r="EC27" s="714"/>
    </row>
    <row r="28" spans="2:133" ht="11.25" customHeight="1" x14ac:dyDescent="0.15">
      <c r="B28" s="675" t="s">
        <v>296</v>
      </c>
      <c r="C28" s="676"/>
      <c r="D28" s="676"/>
      <c r="E28" s="676"/>
      <c r="F28" s="676"/>
      <c r="G28" s="676"/>
      <c r="H28" s="676"/>
      <c r="I28" s="676"/>
      <c r="J28" s="676"/>
      <c r="K28" s="676"/>
      <c r="L28" s="676"/>
      <c r="M28" s="676"/>
      <c r="N28" s="676"/>
      <c r="O28" s="676"/>
      <c r="P28" s="676"/>
      <c r="Q28" s="677"/>
      <c r="R28" s="678">
        <v>105430</v>
      </c>
      <c r="S28" s="679"/>
      <c r="T28" s="679"/>
      <c r="U28" s="679"/>
      <c r="V28" s="679"/>
      <c r="W28" s="679"/>
      <c r="X28" s="679"/>
      <c r="Y28" s="680"/>
      <c r="Z28" s="715">
        <v>1.1000000000000001</v>
      </c>
      <c r="AA28" s="715"/>
      <c r="AB28" s="715"/>
      <c r="AC28" s="715"/>
      <c r="AD28" s="716">
        <v>11686</v>
      </c>
      <c r="AE28" s="716"/>
      <c r="AF28" s="716"/>
      <c r="AG28" s="716"/>
      <c r="AH28" s="716"/>
      <c r="AI28" s="716"/>
      <c r="AJ28" s="716"/>
      <c r="AK28" s="716"/>
      <c r="AL28" s="681">
        <v>0.2</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297</v>
      </c>
      <c r="CE28" s="712"/>
      <c r="CF28" s="712"/>
      <c r="CG28" s="712"/>
      <c r="CH28" s="712"/>
      <c r="CI28" s="712"/>
      <c r="CJ28" s="712"/>
      <c r="CK28" s="712"/>
      <c r="CL28" s="712"/>
      <c r="CM28" s="712"/>
      <c r="CN28" s="712"/>
      <c r="CO28" s="712"/>
      <c r="CP28" s="712"/>
      <c r="CQ28" s="713"/>
      <c r="CR28" s="678">
        <v>469570</v>
      </c>
      <c r="CS28" s="679"/>
      <c r="CT28" s="679"/>
      <c r="CU28" s="679"/>
      <c r="CV28" s="679"/>
      <c r="CW28" s="679"/>
      <c r="CX28" s="679"/>
      <c r="CY28" s="680"/>
      <c r="CZ28" s="681">
        <v>5.0999999999999996</v>
      </c>
      <c r="DA28" s="699"/>
      <c r="DB28" s="699"/>
      <c r="DC28" s="700"/>
      <c r="DD28" s="684">
        <v>459530</v>
      </c>
      <c r="DE28" s="679"/>
      <c r="DF28" s="679"/>
      <c r="DG28" s="679"/>
      <c r="DH28" s="679"/>
      <c r="DI28" s="679"/>
      <c r="DJ28" s="679"/>
      <c r="DK28" s="680"/>
      <c r="DL28" s="684">
        <v>459530</v>
      </c>
      <c r="DM28" s="679"/>
      <c r="DN28" s="679"/>
      <c r="DO28" s="679"/>
      <c r="DP28" s="679"/>
      <c r="DQ28" s="679"/>
      <c r="DR28" s="679"/>
      <c r="DS28" s="679"/>
      <c r="DT28" s="679"/>
      <c r="DU28" s="679"/>
      <c r="DV28" s="680"/>
      <c r="DW28" s="681">
        <v>9</v>
      </c>
      <c r="DX28" s="699"/>
      <c r="DY28" s="699"/>
      <c r="DZ28" s="699"/>
      <c r="EA28" s="699"/>
      <c r="EB28" s="699"/>
      <c r="EC28" s="714"/>
    </row>
    <row r="29" spans="2:133" ht="11.25" customHeight="1" x14ac:dyDescent="0.15">
      <c r="B29" s="675" t="s">
        <v>298</v>
      </c>
      <c r="C29" s="676"/>
      <c r="D29" s="676"/>
      <c r="E29" s="676"/>
      <c r="F29" s="676"/>
      <c r="G29" s="676"/>
      <c r="H29" s="676"/>
      <c r="I29" s="676"/>
      <c r="J29" s="676"/>
      <c r="K29" s="676"/>
      <c r="L29" s="676"/>
      <c r="M29" s="676"/>
      <c r="N29" s="676"/>
      <c r="O29" s="676"/>
      <c r="P29" s="676"/>
      <c r="Q29" s="677"/>
      <c r="R29" s="678">
        <v>132086</v>
      </c>
      <c r="S29" s="679"/>
      <c r="T29" s="679"/>
      <c r="U29" s="679"/>
      <c r="V29" s="679"/>
      <c r="W29" s="679"/>
      <c r="X29" s="679"/>
      <c r="Y29" s="680"/>
      <c r="Z29" s="715">
        <v>1.4</v>
      </c>
      <c r="AA29" s="715"/>
      <c r="AB29" s="715"/>
      <c r="AC29" s="715"/>
      <c r="AD29" s="716">
        <v>10037</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299</v>
      </c>
      <c r="CE29" s="764"/>
      <c r="CF29" s="711" t="s">
        <v>69</v>
      </c>
      <c r="CG29" s="712"/>
      <c r="CH29" s="712"/>
      <c r="CI29" s="712"/>
      <c r="CJ29" s="712"/>
      <c r="CK29" s="712"/>
      <c r="CL29" s="712"/>
      <c r="CM29" s="712"/>
      <c r="CN29" s="712"/>
      <c r="CO29" s="712"/>
      <c r="CP29" s="712"/>
      <c r="CQ29" s="713"/>
      <c r="CR29" s="678">
        <v>469570</v>
      </c>
      <c r="CS29" s="697"/>
      <c r="CT29" s="697"/>
      <c r="CU29" s="697"/>
      <c r="CV29" s="697"/>
      <c r="CW29" s="697"/>
      <c r="CX29" s="697"/>
      <c r="CY29" s="698"/>
      <c r="CZ29" s="681">
        <v>5.0999999999999996</v>
      </c>
      <c r="DA29" s="699"/>
      <c r="DB29" s="699"/>
      <c r="DC29" s="700"/>
      <c r="DD29" s="684">
        <v>459530</v>
      </c>
      <c r="DE29" s="697"/>
      <c r="DF29" s="697"/>
      <c r="DG29" s="697"/>
      <c r="DH29" s="697"/>
      <c r="DI29" s="697"/>
      <c r="DJ29" s="697"/>
      <c r="DK29" s="698"/>
      <c r="DL29" s="684">
        <v>459530</v>
      </c>
      <c r="DM29" s="697"/>
      <c r="DN29" s="697"/>
      <c r="DO29" s="697"/>
      <c r="DP29" s="697"/>
      <c r="DQ29" s="697"/>
      <c r="DR29" s="697"/>
      <c r="DS29" s="697"/>
      <c r="DT29" s="697"/>
      <c r="DU29" s="697"/>
      <c r="DV29" s="698"/>
      <c r="DW29" s="681">
        <v>9</v>
      </c>
      <c r="DX29" s="699"/>
      <c r="DY29" s="699"/>
      <c r="DZ29" s="699"/>
      <c r="EA29" s="699"/>
      <c r="EB29" s="699"/>
      <c r="EC29" s="714"/>
    </row>
    <row r="30" spans="2:133" ht="11.25" customHeight="1" x14ac:dyDescent="0.15">
      <c r="B30" s="675" t="s">
        <v>300</v>
      </c>
      <c r="C30" s="676"/>
      <c r="D30" s="676"/>
      <c r="E30" s="676"/>
      <c r="F30" s="676"/>
      <c r="G30" s="676"/>
      <c r="H30" s="676"/>
      <c r="I30" s="676"/>
      <c r="J30" s="676"/>
      <c r="K30" s="676"/>
      <c r="L30" s="676"/>
      <c r="M30" s="676"/>
      <c r="N30" s="676"/>
      <c r="O30" s="676"/>
      <c r="P30" s="676"/>
      <c r="Q30" s="677"/>
      <c r="R30" s="678">
        <v>29821</v>
      </c>
      <c r="S30" s="679"/>
      <c r="T30" s="679"/>
      <c r="U30" s="679"/>
      <c r="V30" s="679"/>
      <c r="W30" s="679"/>
      <c r="X30" s="679"/>
      <c r="Y30" s="680"/>
      <c r="Z30" s="715">
        <v>0.3</v>
      </c>
      <c r="AA30" s="715"/>
      <c r="AB30" s="715"/>
      <c r="AC30" s="715"/>
      <c r="AD30" s="716" t="s">
        <v>170</v>
      </c>
      <c r="AE30" s="716"/>
      <c r="AF30" s="716"/>
      <c r="AG30" s="716"/>
      <c r="AH30" s="716"/>
      <c r="AI30" s="716"/>
      <c r="AJ30" s="716"/>
      <c r="AK30" s="716"/>
      <c r="AL30" s="681" t="s">
        <v>228</v>
      </c>
      <c r="AM30" s="682"/>
      <c r="AN30" s="682"/>
      <c r="AO30" s="717"/>
      <c r="AP30" s="739" t="s">
        <v>217</v>
      </c>
      <c r="AQ30" s="740"/>
      <c r="AR30" s="740"/>
      <c r="AS30" s="740"/>
      <c r="AT30" s="740"/>
      <c r="AU30" s="740"/>
      <c r="AV30" s="740"/>
      <c r="AW30" s="740"/>
      <c r="AX30" s="740"/>
      <c r="AY30" s="740"/>
      <c r="AZ30" s="740"/>
      <c r="BA30" s="740"/>
      <c r="BB30" s="740"/>
      <c r="BC30" s="740"/>
      <c r="BD30" s="740"/>
      <c r="BE30" s="740"/>
      <c r="BF30" s="741"/>
      <c r="BG30" s="739" t="s">
        <v>301</v>
      </c>
      <c r="BH30" s="752"/>
      <c r="BI30" s="752"/>
      <c r="BJ30" s="752"/>
      <c r="BK30" s="752"/>
      <c r="BL30" s="752"/>
      <c r="BM30" s="752"/>
      <c r="BN30" s="752"/>
      <c r="BO30" s="752"/>
      <c r="BP30" s="752"/>
      <c r="BQ30" s="753"/>
      <c r="BR30" s="739" t="s">
        <v>302</v>
      </c>
      <c r="BS30" s="752"/>
      <c r="BT30" s="752"/>
      <c r="BU30" s="752"/>
      <c r="BV30" s="752"/>
      <c r="BW30" s="752"/>
      <c r="BX30" s="752"/>
      <c r="BY30" s="752"/>
      <c r="BZ30" s="752"/>
      <c r="CA30" s="752"/>
      <c r="CB30" s="753"/>
      <c r="CD30" s="765"/>
      <c r="CE30" s="766"/>
      <c r="CF30" s="711" t="s">
        <v>303</v>
      </c>
      <c r="CG30" s="712"/>
      <c r="CH30" s="712"/>
      <c r="CI30" s="712"/>
      <c r="CJ30" s="712"/>
      <c r="CK30" s="712"/>
      <c r="CL30" s="712"/>
      <c r="CM30" s="712"/>
      <c r="CN30" s="712"/>
      <c r="CO30" s="712"/>
      <c r="CP30" s="712"/>
      <c r="CQ30" s="713"/>
      <c r="CR30" s="678">
        <v>442588</v>
      </c>
      <c r="CS30" s="679"/>
      <c r="CT30" s="679"/>
      <c r="CU30" s="679"/>
      <c r="CV30" s="679"/>
      <c r="CW30" s="679"/>
      <c r="CX30" s="679"/>
      <c r="CY30" s="680"/>
      <c r="CZ30" s="681">
        <v>4.8</v>
      </c>
      <c r="DA30" s="699"/>
      <c r="DB30" s="699"/>
      <c r="DC30" s="700"/>
      <c r="DD30" s="684">
        <v>433283</v>
      </c>
      <c r="DE30" s="679"/>
      <c r="DF30" s="679"/>
      <c r="DG30" s="679"/>
      <c r="DH30" s="679"/>
      <c r="DI30" s="679"/>
      <c r="DJ30" s="679"/>
      <c r="DK30" s="680"/>
      <c r="DL30" s="684">
        <v>433283</v>
      </c>
      <c r="DM30" s="679"/>
      <c r="DN30" s="679"/>
      <c r="DO30" s="679"/>
      <c r="DP30" s="679"/>
      <c r="DQ30" s="679"/>
      <c r="DR30" s="679"/>
      <c r="DS30" s="679"/>
      <c r="DT30" s="679"/>
      <c r="DU30" s="679"/>
      <c r="DV30" s="680"/>
      <c r="DW30" s="681">
        <v>8.5</v>
      </c>
      <c r="DX30" s="699"/>
      <c r="DY30" s="699"/>
      <c r="DZ30" s="699"/>
      <c r="EA30" s="699"/>
      <c r="EB30" s="699"/>
      <c r="EC30" s="714"/>
    </row>
    <row r="31" spans="2:133" ht="11.25" customHeight="1" x14ac:dyDescent="0.15">
      <c r="B31" s="675" t="s">
        <v>304</v>
      </c>
      <c r="C31" s="676"/>
      <c r="D31" s="676"/>
      <c r="E31" s="676"/>
      <c r="F31" s="676"/>
      <c r="G31" s="676"/>
      <c r="H31" s="676"/>
      <c r="I31" s="676"/>
      <c r="J31" s="676"/>
      <c r="K31" s="676"/>
      <c r="L31" s="676"/>
      <c r="M31" s="676"/>
      <c r="N31" s="676"/>
      <c r="O31" s="676"/>
      <c r="P31" s="676"/>
      <c r="Q31" s="677"/>
      <c r="R31" s="678">
        <v>975539</v>
      </c>
      <c r="S31" s="679"/>
      <c r="T31" s="679"/>
      <c r="U31" s="679"/>
      <c r="V31" s="679"/>
      <c r="W31" s="679"/>
      <c r="X31" s="679"/>
      <c r="Y31" s="680"/>
      <c r="Z31" s="715">
        <v>10</v>
      </c>
      <c r="AA31" s="715"/>
      <c r="AB31" s="715"/>
      <c r="AC31" s="715"/>
      <c r="AD31" s="716" t="s">
        <v>170</v>
      </c>
      <c r="AE31" s="716"/>
      <c r="AF31" s="716"/>
      <c r="AG31" s="716"/>
      <c r="AH31" s="716"/>
      <c r="AI31" s="716"/>
      <c r="AJ31" s="716"/>
      <c r="AK31" s="716"/>
      <c r="AL31" s="681" t="s">
        <v>170</v>
      </c>
      <c r="AM31" s="682"/>
      <c r="AN31" s="682"/>
      <c r="AO31" s="717"/>
      <c r="AP31" s="754" t="s">
        <v>305</v>
      </c>
      <c r="AQ31" s="755"/>
      <c r="AR31" s="755"/>
      <c r="AS31" s="755"/>
      <c r="AT31" s="760" t="s">
        <v>306</v>
      </c>
      <c r="AU31" s="231"/>
      <c r="AV31" s="231"/>
      <c r="AW31" s="231"/>
      <c r="AX31" s="744" t="s">
        <v>182</v>
      </c>
      <c r="AY31" s="745"/>
      <c r="AZ31" s="745"/>
      <c r="BA31" s="745"/>
      <c r="BB31" s="745"/>
      <c r="BC31" s="745"/>
      <c r="BD31" s="745"/>
      <c r="BE31" s="745"/>
      <c r="BF31" s="746"/>
      <c r="BG31" s="747">
        <v>98.8</v>
      </c>
      <c r="BH31" s="748"/>
      <c r="BI31" s="748"/>
      <c r="BJ31" s="748"/>
      <c r="BK31" s="748"/>
      <c r="BL31" s="748"/>
      <c r="BM31" s="749">
        <v>96</v>
      </c>
      <c r="BN31" s="748"/>
      <c r="BO31" s="748"/>
      <c r="BP31" s="748"/>
      <c r="BQ31" s="750"/>
      <c r="BR31" s="747">
        <v>98.8</v>
      </c>
      <c r="BS31" s="748"/>
      <c r="BT31" s="748"/>
      <c r="BU31" s="748"/>
      <c r="BV31" s="748"/>
      <c r="BW31" s="748"/>
      <c r="BX31" s="749">
        <v>95.7</v>
      </c>
      <c r="BY31" s="748"/>
      <c r="BZ31" s="748"/>
      <c r="CA31" s="748"/>
      <c r="CB31" s="750"/>
      <c r="CD31" s="765"/>
      <c r="CE31" s="766"/>
      <c r="CF31" s="711" t="s">
        <v>307</v>
      </c>
      <c r="CG31" s="712"/>
      <c r="CH31" s="712"/>
      <c r="CI31" s="712"/>
      <c r="CJ31" s="712"/>
      <c r="CK31" s="712"/>
      <c r="CL31" s="712"/>
      <c r="CM31" s="712"/>
      <c r="CN31" s="712"/>
      <c r="CO31" s="712"/>
      <c r="CP31" s="712"/>
      <c r="CQ31" s="713"/>
      <c r="CR31" s="678">
        <v>26982</v>
      </c>
      <c r="CS31" s="697"/>
      <c r="CT31" s="697"/>
      <c r="CU31" s="697"/>
      <c r="CV31" s="697"/>
      <c r="CW31" s="697"/>
      <c r="CX31" s="697"/>
      <c r="CY31" s="698"/>
      <c r="CZ31" s="681">
        <v>0.3</v>
      </c>
      <c r="DA31" s="699"/>
      <c r="DB31" s="699"/>
      <c r="DC31" s="700"/>
      <c r="DD31" s="684">
        <v>26247</v>
      </c>
      <c r="DE31" s="697"/>
      <c r="DF31" s="697"/>
      <c r="DG31" s="697"/>
      <c r="DH31" s="697"/>
      <c r="DI31" s="697"/>
      <c r="DJ31" s="697"/>
      <c r="DK31" s="698"/>
      <c r="DL31" s="684">
        <v>26247</v>
      </c>
      <c r="DM31" s="697"/>
      <c r="DN31" s="697"/>
      <c r="DO31" s="697"/>
      <c r="DP31" s="697"/>
      <c r="DQ31" s="697"/>
      <c r="DR31" s="697"/>
      <c r="DS31" s="697"/>
      <c r="DT31" s="697"/>
      <c r="DU31" s="697"/>
      <c r="DV31" s="698"/>
      <c r="DW31" s="681">
        <v>0.5</v>
      </c>
      <c r="DX31" s="699"/>
      <c r="DY31" s="699"/>
      <c r="DZ31" s="699"/>
      <c r="EA31" s="699"/>
      <c r="EB31" s="699"/>
      <c r="EC31" s="714"/>
    </row>
    <row r="32" spans="2:133" ht="11.25" customHeight="1" x14ac:dyDescent="0.15">
      <c r="B32" s="769" t="s">
        <v>308</v>
      </c>
      <c r="C32" s="770"/>
      <c r="D32" s="770"/>
      <c r="E32" s="770"/>
      <c r="F32" s="770"/>
      <c r="G32" s="770"/>
      <c r="H32" s="770"/>
      <c r="I32" s="770"/>
      <c r="J32" s="770"/>
      <c r="K32" s="770"/>
      <c r="L32" s="770"/>
      <c r="M32" s="770"/>
      <c r="N32" s="770"/>
      <c r="O32" s="770"/>
      <c r="P32" s="770"/>
      <c r="Q32" s="771"/>
      <c r="R32" s="678" t="s">
        <v>170</v>
      </c>
      <c r="S32" s="679"/>
      <c r="T32" s="679"/>
      <c r="U32" s="679"/>
      <c r="V32" s="679"/>
      <c r="W32" s="679"/>
      <c r="X32" s="679"/>
      <c r="Y32" s="680"/>
      <c r="Z32" s="715" t="s">
        <v>125</v>
      </c>
      <c r="AA32" s="715"/>
      <c r="AB32" s="715"/>
      <c r="AC32" s="715"/>
      <c r="AD32" s="716" t="s">
        <v>170</v>
      </c>
      <c r="AE32" s="716"/>
      <c r="AF32" s="716"/>
      <c r="AG32" s="716"/>
      <c r="AH32" s="716"/>
      <c r="AI32" s="716"/>
      <c r="AJ32" s="716"/>
      <c r="AK32" s="716"/>
      <c r="AL32" s="681" t="s">
        <v>228</v>
      </c>
      <c r="AM32" s="682"/>
      <c r="AN32" s="682"/>
      <c r="AO32" s="717"/>
      <c r="AP32" s="756"/>
      <c r="AQ32" s="757"/>
      <c r="AR32" s="757"/>
      <c r="AS32" s="757"/>
      <c r="AT32" s="761"/>
      <c r="AU32" s="230" t="s">
        <v>309</v>
      </c>
      <c r="AV32" s="230"/>
      <c r="AW32" s="230"/>
      <c r="AX32" s="675" t="s">
        <v>310</v>
      </c>
      <c r="AY32" s="676"/>
      <c r="AZ32" s="676"/>
      <c r="BA32" s="676"/>
      <c r="BB32" s="676"/>
      <c r="BC32" s="676"/>
      <c r="BD32" s="676"/>
      <c r="BE32" s="676"/>
      <c r="BF32" s="677"/>
      <c r="BG32" s="751">
        <v>99</v>
      </c>
      <c r="BH32" s="697"/>
      <c r="BI32" s="697"/>
      <c r="BJ32" s="697"/>
      <c r="BK32" s="697"/>
      <c r="BL32" s="697"/>
      <c r="BM32" s="682">
        <v>95.7</v>
      </c>
      <c r="BN32" s="743"/>
      <c r="BO32" s="743"/>
      <c r="BP32" s="743"/>
      <c r="BQ32" s="721"/>
      <c r="BR32" s="751">
        <v>98.7</v>
      </c>
      <c r="BS32" s="697"/>
      <c r="BT32" s="697"/>
      <c r="BU32" s="697"/>
      <c r="BV32" s="697"/>
      <c r="BW32" s="697"/>
      <c r="BX32" s="682">
        <v>95.2</v>
      </c>
      <c r="BY32" s="743"/>
      <c r="BZ32" s="743"/>
      <c r="CA32" s="743"/>
      <c r="CB32" s="721"/>
      <c r="CD32" s="767"/>
      <c r="CE32" s="768"/>
      <c r="CF32" s="711" t="s">
        <v>311</v>
      </c>
      <c r="CG32" s="712"/>
      <c r="CH32" s="712"/>
      <c r="CI32" s="712"/>
      <c r="CJ32" s="712"/>
      <c r="CK32" s="712"/>
      <c r="CL32" s="712"/>
      <c r="CM32" s="712"/>
      <c r="CN32" s="712"/>
      <c r="CO32" s="712"/>
      <c r="CP32" s="712"/>
      <c r="CQ32" s="713"/>
      <c r="CR32" s="678" t="s">
        <v>170</v>
      </c>
      <c r="CS32" s="679"/>
      <c r="CT32" s="679"/>
      <c r="CU32" s="679"/>
      <c r="CV32" s="679"/>
      <c r="CW32" s="679"/>
      <c r="CX32" s="679"/>
      <c r="CY32" s="680"/>
      <c r="CZ32" s="681" t="s">
        <v>228</v>
      </c>
      <c r="DA32" s="699"/>
      <c r="DB32" s="699"/>
      <c r="DC32" s="700"/>
      <c r="DD32" s="684" t="s">
        <v>170</v>
      </c>
      <c r="DE32" s="679"/>
      <c r="DF32" s="679"/>
      <c r="DG32" s="679"/>
      <c r="DH32" s="679"/>
      <c r="DI32" s="679"/>
      <c r="DJ32" s="679"/>
      <c r="DK32" s="680"/>
      <c r="DL32" s="684" t="s">
        <v>228</v>
      </c>
      <c r="DM32" s="679"/>
      <c r="DN32" s="679"/>
      <c r="DO32" s="679"/>
      <c r="DP32" s="679"/>
      <c r="DQ32" s="679"/>
      <c r="DR32" s="679"/>
      <c r="DS32" s="679"/>
      <c r="DT32" s="679"/>
      <c r="DU32" s="679"/>
      <c r="DV32" s="680"/>
      <c r="DW32" s="681" t="s">
        <v>125</v>
      </c>
      <c r="DX32" s="699"/>
      <c r="DY32" s="699"/>
      <c r="DZ32" s="699"/>
      <c r="EA32" s="699"/>
      <c r="EB32" s="699"/>
      <c r="EC32" s="714"/>
    </row>
    <row r="33" spans="2:133" ht="11.25" customHeight="1" x14ac:dyDescent="0.15">
      <c r="B33" s="675" t="s">
        <v>312</v>
      </c>
      <c r="C33" s="676"/>
      <c r="D33" s="676"/>
      <c r="E33" s="676"/>
      <c r="F33" s="676"/>
      <c r="G33" s="676"/>
      <c r="H33" s="676"/>
      <c r="I33" s="676"/>
      <c r="J33" s="676"/>
      <c r="K33" s="676"/>
      <c r="L33" s="676"/>
      <c r="M33" s="676"/>
      <c r="N33" s="676"/>
      <c r="O33" s="676"/>
      <c r="P33" s="676"/>
      <c r="Q33" s="677"/>
      <c r="R33" s="678">
        <v>568036</v>
      </c>
      <c r="S33" s="679"/>
      <c r="T33" s="679"/>
      <c r="U33" s="679"/>
      <c r="V33" s="679"/>
      <c r="W33" s="679"/>
      <c r="X33" s="679"/>
      <c r="Y33" s="680"/>
      <c r="Z33" s="715">
        <v>5.8</v>
      </c>
      <c r="AA33" s="715"/>
      <c r="AB33" s="715"/>
      <c r="AC33" s="715"/>
      <c r="AD33" s="716" t="s">
        <v>170</v>
      </c>
      <c r="AE33" s="716"/>
      <c r="AF33" s="716"/>
      <c r="AG33" s="716"/>
      <c r="AH33" s="716"/>
      <c r="AI33" s="716"/>
      <c r="AJ33" s="716"/>
      <c r="AK33" s="716"/>
      <c r="AL33" s="681" t="s">
        <v>125</v>
      </c>
      <c r="AM33" s="682"/>
      <c r="AN33" s="682"/>
      <c r="AO33" s="717"/>
      <c r="AP33" s="758"/>
      <c r="AQ33" s="759"/>
      <c r="AR33" s="759"/>
      <c r="AS33" s="759"/>
      <c r="AT33" s="762"/>
      <c r="AU33" s="232"/>
      <c r="AV33" s="232"/>
      <c r="AW33" s="232"/>
      <c r="AX33" s="659" t="s">
        <v>313</v>
      </c>
      <c r="AY33" s="660"/>
      <c r="AZ33" s="660"/>
      <c r="BA33" s="660"/>
      <c r="BB33" s="660"/>
      <c r="BC33" s="660"/>
      <c r="BD33" s="660"/>
      <c r="BE33" s="660"/>
      <c r="BF33" s="661"/>
      <c r="BG33" s="742">
        <v>98.5</v>
      </c>
      <c r="BH33" s="663"/>
      <c r="BI33" s="663"/>
      <c r="BJ33" s="663"/>
      <c r="BK33" s="663"/>
      <c r="BL33" s="663"/>
      <c r="BM33" s="706">
        <v>96.1</v>
      </c>
      <c r="BN33" s="663"/>
      <c r="BO33" s="663"/>
      <c r="BP33" s="663"/>
      <c r="BQ33" s="727"/>
      <c r="BR33" s="742">
        <v>98.7</v>
      </c>
      <c r="BS33" s="663"/>
      <c r="BT33" s="663"/>
      <c r="BU33" s="663"/>
      <c r="BV33" s="663"/>
      <c r="BW33" s="663"/>
      <c r="BX33" s="706">
        <v>96</v>
      </c>
      <c r="BY33" s="663"/>
      <c r="BZ33" s="663"/>
      <c r="CA33" s="663"/>
      <c r="CB33" s="727"/>
      <c r="CD33" s="711" t="s">
        <v>314</v>
      </c>
      <c r="CE33" s="712"/>
      <c r="CF33" s="712"/>
      <c r="CG33" s="712"/>
      <c r="CH33" s="712"/>
      <c r="CI33" s="712"/>
      <c r="CJ33" s="712"/>
      <c r="CK33" s="712"/>
      <c r="CL33" s="712"/>
      <c r="CM33" s="712"/>
      <c r="CN33" s="712"/>
      <c r="CO33" s="712"/>
      <c r="CP33" s="712"/>
      <c r="CQ33" s="713"/>
      <c r="CR33" s="678">
        <v>3824552</v>
      </c>
      <c r="CS33" s="697"/>
      <c r="CT33" s="697"/>
      <c r="CU33" s="697"/>
      <c r="CV33" s="697"/>
      <c r="CW33" s="697"/>
      <c r="CX33" s="697"/>
      <c r="CY33" s="698"/>
      <c r="CZ33" s="681">
        <v>41.9</v>
      </c>
      <c r="DA33" s="699"/>
      <c r="DB33" s="699"/>
      <c r="DC33" s="700"/>
      <c r="DD33" s="684">
        <v>3218134</v>
      </c>
      <c r="DE33" s="697"/>
      <c r="DF33" s="697"/>
      <c r="DG33" s="697"/>
      <c r="DH33" s="697"/>
      <c r="DI33" s="697"/>
      <c r="DJ33" s="697"/>
      <c r="DK33" s="698"/>
      <c r="DL33" s="684">
        <v>2519952</v>
      </c>
      <c r="DM33" s="697"/>
      <c r="DN33" s="697"/>
      <c r="DO33" s="697"/>
      <c r="DP33" s="697"/>
      <c r="DQ33" s="697"/>
      <c r="DR33" s="697"/>
      <c r="DS33" s="697"/>
      <c r="DT33" s="697"/>
      <c r="DU33" s="697"/>
      <c r="DV33" s="698"/>
      <c r="DW33" s="681">
        <v>49.4</v>
      </c>
      <c r="DX33" s="699"/>
      <c r="DY33" s="699"/>
      <c r="DZ33" s="699"/>
      <c r="EA33" s="699"/>
      <c r="EB33" s="699"/>
      <c r="EC33" s="714"/>
    </row>
    <row r="34" spans="2:133" ht="11.25" customHeight="1" x14ac:dyDescent="0.15">
      <c r="B34" s="675" t="s">
        <v>315</v>
      </c>
      <c r="C34" s="676"/>
      <c r="D34" s="676"/>
      <c r="E34" s="676"/>
      <c r="F34" s="676"/>
      <c r="G34" s="676"/>
      <c r="H34" s="676"/>
      <c r="I34" s="676"/>
      <c r="J34" s="676"/>
      <c r="K34" s="676"/>
      <c r="L34" s="676"/>
      <c r="M34" s="676"/>
      <c r="N34" s="676"/>
      <c r="O34" s="676"/>
      <c r="P34" s="676"/>
      <c r="Q34" s="677"/>
      <c r="R34" s="678">
        <v>15715</v>
      </c>
      <c r="S34" s="679"/>
      <c r="T34" s="679"/>
      <c r="U34" s="679"/>
      <c r="V34" s="679"/>
      <c r="W34" s="679"/>
      <c r="X34" s="679"/>
      <c r="Y34" s="680"/>
      <c r="Z34" s="715">
        <v>0.2</v>
      </c>
      <c r="AA34" s="715"/>
      <c r="AB34" s="715"/>
      <c r="AC34" s="715"/>
      <c r="AD34" s="716">
        <v>7929</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316</v>
      </c>
      <c r="CE34" s="712"/>
      <c r="CF34" s="712"/>
      <c r="CG34" s="712"/>
      <c r="CH34" s="712"/>
      <c r="CI34" s="712"/>
      <c r="CJ34" s="712"/>
      <c r="CK34" s="712"/>
      <c r="CL34" s="712"/>
      <c r="CM34" s="712"/>
      <c r="CN34" s="712"/>
      <c r="CO34" s="712"/>
      <c r="CP34" s="712"/>
      <c r="CQ34" s="713"/>
      <c r="CR34" s="678">
        <v>1365734</v>
      </c>
      <c r="CS34" s="679"/>
      <c r="CT34" s="679"/>
      <c r="CU34" s="679"/>
      <c r="CV34" s="679"/>
      <c r="CW34" s="679"/>
      <c r="CX34" s="679"/>
      <c r="CY34" s="680"/>
      <c r="CZ34" s="681">
        <v>15</v>
      </c>
      <c r="DA34" s="699"/>
      <c r="DB34" s="699"/>
      <c r="DC34" s="700"/>
      <c r="DD34" s="684">
        <v>1026520</v>
      </c>
      <c r="DE34" s="679"/>
      <c r="DF34" s="679"/>
      <c r="DG34" s="679"/>
      <c r="DH34" s="679"/>
      <c r="DI34" s="679"/>
      <c r="DJ34" s="679"/>
      <c r="DK34" s="680"/>
      <c r="DL34" s="684">
        <v>919527</v>
      </c>
      <c r="DM34" s="679"/>
      <c r="DN34" s="679"/>
      <c r="DO34" s="679"/>
      <c r="DP34" s="679"/>
      <c r="DQ34" s="679"/>
      <c r="DR34" s="679"/>
      <c r="DS34" s="679"/>
      <c r="DT34" s="679"/>
      <c r="DU34" s="679"/>
      <c r="DV34" s="680"/>
      <c r="DW34" s="681">
        <v>18</v>
      </c>
      <c r="DX34" s="699"/>
      <c r="DY34" s="699"/>
      <c r="DZ34" s="699"/>
      <c r="EA34" s="699"/>
      <c r="EB34" s="699"/>
      <c r="EC34" s="714"/>
    </row>
    <row r="35" spans="2:133" ht="11.25" customHeight="1" x14ac:dyDescent="0.15">
      <c r="B35" s="675" t="s">
        <v>317</v>
      </c>
      <c r="C35" s="676"/>
      <c r="D35" s="676"/>
      <c r="E35" s="676"/>
      <c r="F35" s="676"/>
      <c r="G35" s="676"/>
      <c r="H35" s="676"/>
      <c r="I35" s="676"/>
      <c r="J35" s="676"/>
      <c r="K35" s="676"/>
      <c r="L35" s="676"/>
      <c r="M35" s="676"/>
      <c r="N35" s="676"/>
      <c r="O35" s="676"/>
      <c r="P35" s="676"/>
      <c r="Q35" s="677"/>
      <c r="R35" s="678">
        <v>5502</v>
      </c>
      <c r="S35" s="679"/>
      <c r="T35" s="679"/>
      <c r="U35" s="679"/>
      <c r="V35" s="679"/>
      <c r="W35" s="679"/>
      <c r="X35" s="679"/>
      <c r="Y35" s="680"/>
      <c r="Z35" s="715">
        <v>0.1</v>
      </c>
      <c r="AA35" s="715"/>
      <c r="AB35" s="715"/>
      <c r="AC35" s="715"/>
      <c r="AD35" s="716" t="s">
        <v>170</v>
      </c>
      <c r="AE35" s="716"/>
      <c r="AF35" s="716"/>
      <c r="AG35" s="716"/>
      <c r="AH35" s="716"/>
      <c r="AI35" s="716"/>
      <c r="AJ35" s="716"/>
      <c r="AK35" s="716"/>
      <c r="AL35" s="681" t="s">
        <v>170</v>
      </c>
      <c r="AM35" s="682"/>
      <c r="AN35" s="682"/>
      <c r="AO35" s="717"/>
      <c r="AP35" s="235"/>
      <c r="AQ35" s="739" t="s">
        <v>318</v>
      </c>
      <c r="AR35" s="740"/>
      <c r="AS35" s="740"/>
      <c r="AT35" s="740"/>
      <c r="AU35" s="740"/>
      <c r="AV35" s="740"/>
      <c r="AW35" s="740"/>
      <c r="AX35" s="740"/>
      <c r="AY35" s="740"/>
      <c r="AZ35" s="740"/>
      <c r="BA35" s="740"/>
      <c r="BB35" s="740"/>
      <c r="BC35" s="740"/>
      <c r="BD35" s="740"/>
      <c r="BE35" s="740"/>
      <c r="BF35" s="741"/>
      <c r="BG35" s="739" t="s">
        <v>319</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320</v>
      </c>
      <c r="CE35" s="712"/>
      <c r="CF35" s="712"/>
      <c r="CG35" s="712"/>
      <c r="CH35" s="712"/>
      <c r="CI35" s="712"/>
      <c r="CJ35" s="712"/>
      <c r="CK35" s="712"/>
      <c r="CL35" s="712"/>
      <c r="CM35" s="712"/>
      <c r="CN35" s="712"/>
      <c r="CO35" s="712"/>
      <c r="CP35" s="712"/>
      <c r="CQ35" s="713"/>
      <c r="CR35" s="678">
        <v>36643</v>
      </c>
      <c r="CS35" s="697"/>
      <c r="CT35" s="697"/>
      <c r="CU35" s="697"/>
      <c r="CV35" s="697"/>
      <c r="CW35" s="697"/>
      <c r="CX35" s="697"/>
      <c r="CY35" s="698"/>
      <c r="CZ35" s="681">
        <v>0.4</v>
      </c>
      <c r="DA35" s="699"/>
      <c r="DB35" s="699"/>
      <c r="DC35" s="700"/>
      <c r="DD35" s="684">
        <v>26266</v>
      </c>
      <c r="DE35" s="697"/>
      <c r="DF35" s="697"/>
      <c r="DG35" s="697"/>
      <c r="DH35" s="697"/>
      <c r="DI35" s="697"/>
      <c r="DJ35" s="697"/>
      <c r="DK35" s="698"/>
      <c r="DL35" s="684">
        <v>26266</v>
      </c>
      <c r="DM35" s="697"/>
      <c r="DN35" s="697"/>
      <c r="DO35" s="697"/>
      <c r="DP35" s="697"/>
      <c r="DQ35" s="697"/>
      <c r="DR35" s="697"/>
      <c r="DS35" s="697"/>
      <c r="DT35" s="697"/>
      <c r="DU35" s="697"/>
      <c r="DV35" s="698"/>
      <c r="DW35" s="681">
        <v>0.5</v>
      </c>
      <c r="DX35" s="699"/>
      <c r="DY35" s="699"/>
      <c r="DZ35" s="699"/>
      <c r="EA35" s="699"/>
      <c r="EB35" s="699"/>
      <c r="EC35" s="714"/>
    </row>
    <row r="36" spans="2:133" ht="11.25" customHeight="1" x14ac:dyDescent="0.15">
      <c r="B36" s="675" t="s">
        <v>321</v>
      </c>
      <c r="C36" s="676"/>
      <c r="D36" s="676"/>
      <c r="E36" s="676"/>
      <c r="F36" s="676"/>
      <c r="G36" s="676"/>
      <c r="H36" s="676"/>
      <c r="I36" s="676"/>
      <c r="J36" s="676"/>
      <c r="K36" s="676"/>
      <c r="L36" s="676"/>
      <c r="M36" s="676"/>
      <c r="N36" s="676"/>
      <c r="O36" s="676"/>
      <c r="P36" s="676"/>
      <c r="Q36" s="677"/>
      <c r="R36" s="678">
        <v>867588</v>
      </c>
      <c r="S36" s="679"/>
      <c r="T36" s="679"/>
      <c r="U36" s="679"/>
      <c r="V36" s="679"/>
      <c r="W36" s="679"/>
      <c r="X36" s="679"/>
      <c r="Y36" s="680"/>
      <c r="Z36" s="715">
        <v>8.9</v>
      </c>
      <c r="AA36" s="715"/>
      <c r="AB36" s="715"/>
      <c r="AC36" s="715"/>
      <c r="AD36" s="716" t="s">
        <v>170</v>
      </c>
      <c r="AE36" s="716"/>
      <c r="AF36" s="716"/>
      <c r="AG36" s="716"/>
      <c r="AH36" s="716"/>
      <c r="AI36" s="716"/>
      <c r="AJ36" s="716"/>
      <c r="AK36" s="716"/>
      <c r="AL36" s="681" t="s">
        <v>170</v>
      </c>
      <c r="AM36" s="682"/>
      <c r="AN36" s="682"/>
      <c r="AO36" s="717"/>
      <c r="AP36" s="235"/>
      <c r="AQ36" s="730" t="s">
        <v>322</v>
      </c>
      <c r="AR36" s="731"/>
      <c r="AS36" s="731"/>
      <c r="AT36" s="731"/>
      <c r="AU36" s="731"/>
      <c r="AV36" s="731"/>
      <c r="AW36" s="731"/>
      <c r="AX36" s="731"/>
      <c r="AY36" s="732"/>
      <c r="AZ36" s="733">
        <v>1402538</v>
      </c>
      <c r="BA36" s="734"/>
      <c r="BB36" s="734"/>
      <c r="BC36" s="734"/>
      <c r="BD36" s="734"/>
      <c r="BE36" s="734"/>
      <c r="BF36" s="735"/>
      <c r="BG36" s="736" t="s">
        <v>323</v>
      </c>
      <c r="BH36" s="737"/>
      <c r="BI36" s="737"/>
      <c r="BJ36" s="737"/>
      <c r="BK36" s="737"/>
      <c r="BL36" s="737"/>
      <c r="BM36" s="737"/>
      <c r="BN36" s="737"/>
      <c r="BO36" s="737"/>
      <c r="BP36" s="737"/>
      <c r="BQ36" s="737"/>
      <c r="BR36" s="737"/>
      <c r="BS36" s="737"/>
      <c r="BT36" s="737"/>
      <c r="BU36" s="738"/>
      <c r="BV36" s="733">
        <v>32288</v>
      </c>
      <c r="BW36" s="734"/>
      <c r="BX36" s="734"/>
      <c r="BY36" s="734"/>
      <c r="BZ36" s="734"/>
      <c r="CA36" s="734"/>
      <c r="CB36" s="735"/>
      <c r="CD36" s="711" t="s">
        <v>324</v>
      </c>
      <c r="CE36" s="712"/>
      <c r="CF36" s="712"/>
      <c r="CG36" s="712"/>
      <c r="CH36" s="712"/>
      <c r="CI36" s="712"/>
      <c r="CJ36" s="712"/>
      <c r="CK36" s="712"/>
      <c r="CL36" s="712"/>
      <c r="CM36" s="712"/>
      <c r="CN36" s="712"/>
      <c r="CO36" s="712"/>
      <c r="CP36" s="712"/>
      <c r="CQ36" s="713"/>
      <c r="CR36" s="678">
        <v>1070801</v>
      </c>
      <c r="CS36" s="679"/>
      <c r="CT36" s="679"/>
      <c r="CU36" s="679"/>
      <c r="CV36" s="679"/>
      <c r="CW36" s="679"/>
      <c r="CX36" s="679"/>
      <c r="CY36" s="680"/>
      <c r="CZ36" s="681">
        <v>11.7</v>
      </c>
      <c r="DA36" s="699"/>
      <c r="DB36" s="699"/>
      <c r="DC36" s="700"/>
      <c r="DD36" s="684">
        <v>988312</v>
      </c>
      <c r="DE36" s="679"/>
      <c r="DF36" s="679"/>
      <c r="DG36" s="679"/>
      <c r="DH36" s="679"/>
      <c r="DI36" s="679"/>
      <c r="DJ36" s="679"/>
      <c r="DK36" s="680"/>
      <c r="DL36" s="684">
        <v>893444</v>
      </c>
      <c r="DM36" s="679"/>
      <c r="DN36" s="679"/>
      <c r="DO36" s="679"/>
      <c r="DP36" s="679"/>
      <c r="DQ36" s="679"/>
      <c r="DR36" s="679"/>
      <c r="DS36" s="679"/>
      <c r="DT36" s="679"/>
      <c r="DU36" s="679"/>
      <c r="DV36" s="680"/>
      <c r="DW36" s="681">
        <v>17.5</v>
      </c>
      <c r="DX36" s="699"/>
      <c r="DY36" s="699"/>
      <c r="DZ36" s="699"/>
      <c r="EA36" s="699"/>
      <c r="EB36" s="699"/>
      <c r="EC36" s="714"/>
    </row>
    <row r="37" spans="2:133" ht="11.25" customHeight="1" x14ac:dyDescent="0.15">
      <c r="B37" s="675" t="s">
        <v>325</v>
      </c>
      <c r="C37" s="676"/>
      <c r="D37" s="676"/>
      <c r="E37" s="676"/>
      <c r="F37" s="676"/>
      <c r="G37" s="676"/>
      <c r="H37" s="676"/>
      <c r="I37" s="676"/>
      <c r="J37" s="676"/>
      <c r="K37" s="676"/>
      <c r="L37" s="676"/>
      <c r="M37" s="676"/>
      <c r="N37" s="676"/>
      <c r="O37" s="676"/>
      <c r="P37" s="676"/>
      <c r="Q37" s="677"/>
      <c r="R37" s="678">
        <v>166377</v>
      </c>
      <c r="S37" s="679"/>
      <c r="T37" s="679"/>
      <c r="U37" s="679"/>
      <c r="V37" s="679"/>
      <c r="W37" s="679"/>
      <c r="X37" s="679"/>
      <c r="Y37" s="680"/>
      <c r="Z37" s="715">
        <v>1.7</v>
      </c>
      <c r="AA37" s="715"/>
      <c r="AB37" s="715"/>
      <c r="AC37" s="715"/>
      <c r="AD37" s="716" t="s">
        <v>228</v>
      </c>
      <c r="AE37" s="716"/>
      <c r="AF37" s="716"/>
      <c r="AG37" s="716"/>
      <c r="AH37" s="716"/>
      <c r="AI37" s="716"/>
      <c r="AJ37" s="716"/>
      <c r="AK37" s="716"/>
      <c r="AL37" s="681" t="s">
        <v>170</v>
      </c>
      <c r="AM37" s="682"/>
      <c r="AN37" s="682"/>
      <c r="AO37" s="717"/>
      <c r="AQ37" s="718" t="s">
        <v>326</v>
      </c>
      <c r="AR37" s="719"/>
      <c r="AS37" s="719"/>
      <c r="AT37" s="719"/>
      <c r="AU37" s="719"/>
      <c r="AV37" s="719"/>
      <c r="AW37" s="719"/>
      <c r="AX37" s="719"/>
      <c r="AY37" s="720"/>
      <c r="AZ37" s="678">
        <v>557262</v>
      </c>
      <c r="BA37" s="679"/>
      <c r="BB37" s="679"/>
      <c r="BC37" s="679"/>
      <c r="BD37" s="697"/>
      <c r="BE37" s="697"/>
      <c r="BF37" s="721"/>
      <c r="BG37" s="711" t="s">
        <v>327</v>
      </c>
      <c r="BH37" s="712"/>
      <c r="BI37" s="712"/>
      <c r="BJ37" s="712"/>
      <c r="BK37" s="712"/>
      <c r="BL37" s="712"/>
      <c r="BM37" s="712"/>
      <c r="BN37" s="712"/>
      <c r="BO37" s="712"/>
      <c r="BP37" s="712"/>
      <c r="BQ37" s="712"/>
      <c r="BR37" s="712"/>
      <c r="BS37" s="712"/>
      <c r="BT37" s="712"/>
      <c r="BU37" s="713"/>
      <c r="BV37" s="678">
        <v>5146</v>
      </c>
      <c r="BW37" s="679"/>
      <c r="BX37" s="679"/>
      <c r="BY37" s="679"/>
      <c r="BZ37" s="679"/>
      <c r="CA37" s="679"/>
      <c r="CB37" s="722"/>
      <c r="CD37" s="711" t="s">
        <v>328</v>
      </c>
      <c r="CE37" s="712"/>
      <c r="CF37" s="712"/>
      <c r="CG37" s="712"/>
      <c r="CH37" s="712"/>
      <c r="CI37" s="712"/>
      <c r="CJ37" s="712"/>
      <c r="CK37" s="712"/>
      <c r="CL37" s="712"/>
      <c r="CM37" s="712"/>
      <c r="CN37" s="712"/>
      <c r="CO37" s="712"/>
      <c r="CP37" s="712"/>
      <c r="CQ37" s="713"/>
      <c r="CR37" s="678">
        <v>518982</v>
      </c>
      <c r="CS37" s="697"/>
      <c r="CT37" s="697"/>
      <c r="CU37" s="697"/>
      <c r="CV37" s="697"/>
      <c r="CW37" s="697"/>
      <c r="CX37" s="697"/>
      <c r="CY37" s="698"/>
      <c r="CZ37" s="681">
        <v>5.7</v>
      </c>
      <c r="DA37" s="699"/>
      <c r="DB37" s="699"/>
      <c r="DC37" s="700"/>
      <c r="DD37" s="684">
        <v>513539</v>
      </c>
      <c r="DE37" s="697"/>
      <c r="DF37" s="697"/>
      <c r="DG37" s="697"/>
      <c r="DH37" s="697"/>
      <c r="DI37" s="697"/>
      <c r="DJ37" s="697"/>
      <c r="DK37" s="698"/>
      <c r="DL37" s="684">
        <v>513539</v>
      </c>
      <c r="DM37" s="697"/>
      <c r="DN37" s="697"/>
      <c r="DO37" s="697"/>
      <c r="DP37" s="697"/>
      <c r="DQ37" s="697"/>
      <c r="DR37" s="697"/>
      <c r="DS37" s="697"/>
      <c r="DT37" s="697"/>
      <c r="DU37" s="697"/>
      <c r="DV37" s="698"/>
      <c r="DW37" s="681">
        <v>10.1</v>
      </c>
      <c r="DX37" s="699"/>
      <c r="DY37" s="699"/>
      <c r="DZ37" s="699"/>
      <c r="EA37" s="699"/>
      <c r="EB37" s="699"/>
      <c r="EC37" s="714"/>
    </row>
    <row r="38" spans="2:133" ht="11.25" customHeight="1" x14ac:dyDescent="0.15">
      <c r="B38" s="675" t="s">
        <v>329</v>
      </c>
      <c r="C38" s="676"/>
      <c r="D38" s="676"/>
      <c r="E38" s="676"/>
      <c r="F38" s="676"/>
      <c r="G38" s="676"/>
      <c r="H38" s="676"/>
      <c r="I38" s="676"/>
      <c r="J38" s="676"/>
      <c r="K38" s="676"/>
      <c r="L38" s="676"/>
      <c r="M38" s="676"/>
      <c r="N38" s="676"/>
      <c r="O38" s="676"/>
      <c r="P38" s="676"/>
      <c r="Q38" s="677"/>
      <c r="R38" s="678">
        <v>186309</v>
      </c>
      <c r="S38" s="679"/>
      <c r="T38" s="679"/>
      <c r="U38" s="679"/>
      <c r="V38" s="679"/>
      <c r="W38" s="679"/>
      <c r="X38" s="679"/>
      <c r="Y38" s="680"/>
      <c r="Z38" s="715">
        <v>1.9</v>
      </c>
      <c r="AA38" s="715"/>
      <c r="AB38" s="715"/>
      <c r="AC38" s="715"/>
      <c r="AD38" s="716">
        <v>4980</v>
      </c>
      <c r="AE38" s="716"/>
      <c r="AF38" s="716"/>
      <c r="AG38" s="716"/>
      <c r="AH38" s="716"/>
      <c r="AI38" s="716"/>
      <c r="AJ38" s="716"/>
      <c r="AK38" s="716"/>
      <c r="AL38" s="681">
        <v>0.1</v>
      </c>
      <c r="AM38" s="682"/>
      <c r="AN38" s="682"/>
      <c r="AO38" s="717"/>
      <c r="AQ38" s="718" t="s">
        <v>330</v>
      </c>
      <c r="AR38" s="719"/>
      <c r="AS38" s="719"/>
      <c r="AT38" s="719"/>
      <c r="AU38" s="719"/>
      <c r="AV38" s="719"/>
      <c r="AW38" s="719"/>
      <c r="AX38" s="719"/>
      <c r="AY38" s="720"/>
      <c r="AZ38" s="678">
        <v>159103</v>
      </c>
      <c r="BA38" s="679"/>
      <c r="BB38" s="679"/>
      <c r="BC38" s="679"/>
      <c r="BD38" s="697"/>
      <c r="BE38" s="697"/>
      <c r="BF38" s="721"/>
      <c r="BG38" s="711" t="s">
        <v>331</v>
      </c>
      <c r="BH38" s="712"/>
      <c r="BI38" s="712"/>
      <c r="BJ38" s="712"/>
      <c r="BK38" s="712"/>
      <c r="BL38" s="712"/>
      <c r="BM38" s="712"/>
      <c r="BN38" s="712"/>
      <c r="BO38" s="712"/>
      <c r="BP38" s="712"/>
      <c r="BQ38" s="712"/>
      <c r="BR38" s="712"/>
      <c r="BS38" s="712"/>
      <c r="BT38" s="712"/>
      <c r="BU38" s="713"/>
      <c r="BV38" s="678">
        <v>2929</v>
      </c>
      <c r="BW38" s="679"/>
      <c r="BX38" s="679"/>
      <c r="BY38" s="679"/>
      <c r="BZ38" s="679"/>
      <c r="CA38" s="679"/>
      <c r="CB38" s="722"/>
      <c r="CD38" s="711" t="s">
        <v>332</v>
      </c>
      <c r="CE38" s="712"/>
      <c r="CF38" s="712"/>
      <c r="CG38" s="712"/>
      <c r="CH38" s="712"/>
      <c r="CI38" s="712"/>
      <c r="CJ38" s="712"/>
      <c r="CK38" s="712"/>
      <c r="CL38" s="712"/>
      <c r="CM38" s="712"/>
      <c r="CN38" s="712"/>
      <c r="CO38" s="712"/>
      <c r="CP38" s="712"/>
      <c r="CQ38" s="713"/>
      <c r="CR38" s="678">
        <v>845276</v>
      </c>
      <c r="CS38" s="679"/>
      <c r="CT38" s="679"/>
      <c r="CU38" s="679"/>
      <c r="CV38" s="679"/>
      <c r="CW38" s="679"/>
      <c r="CX38" s="679"/>
      <c r="CY38" s="680"/>
      <c r="CZ38" s="681">
        <v>9.3000000000000007</v>
      </c>
      <c r="DA38" s="699"/>
      <c r="DB38" s="699"/>
      <c r="DC38" s="700"/>
      <c r="DD38" s="684">
        <v>717251</v>
      </c>
      <c r="DE38" s="679"/>
      <c r="DF38" s="679"/>
      <c r="DG38" s="679"/>
      <c r="DH38" s="679"/>
      <c r="DI38" s="679"/>
      <c r="DJ38" s="679"/>
      <c r="DK38" s="680"/>
      <c r="DL38" s="684">
        <v>680715</v>
      </c>
      <c r="DM38" s="679"/>
      <c r="DN38" s="679"/>
      <c r="DO38" s="679"/>
      <c r="DP38" s="679"/>
      <c r="DQ38" s="679"/>
      <c r="DR38" s="679"/>
      <c r="DS38" s="679"/>
      <c r="DT38" s="679"/>
      <c r="DU38" s="679"/>
      <c r="DV38" s="680"/>
      <c r="DW38" s="681">
        <v>13.3</v>
      </c>
      <c r="DX38" s="699"/>
      <c r="DY38" s="699"/>
      <c r="DZ38" s="699"/>
      <c r="EA38" s="699"/>
      <c r="EB38" s="699"/>
      <c r="EC38" s="714"/>
    </row>
    <row r="39" spans="2:133" ht="11.25" customHeight="1" x14ac:dyDescent="0.15">
      <c r="B39" s="675" t="s">
        <v>333</v>
      </c>
      <c r="C39" s="676"/>
      <c r="D39" s="676"/>
      <c r="E39" s="676"/>
      <c r="F39" s="676"/>
      <c r="G39" s="676"/>
      <c r="H39" s="676"/>
      <c r="I39" s="676"/>
      <c r="J39" s="676"/>
      <c r="K39" s="676"/>
      <c r="L39" s="676"/>
      <c r="M39" s="676"/>
      <c r="N39" s="676"/>
      <c r="O39" s="676"/>
      <c r="P39" s="676"/>
      <c r="Q39" s="677"/>
      <c r="R39" s="678">
        <v>1355400</v>
      </c>
      <c r="S39" s="679"/>
      <c r="T39" s="679"/>
      <c r="U39" s="679"/>
      <c r="V39" s="679"/>
      <c r="W39" s="679"/>
      <c r="X39" s="679"/>
      <c r="Y39" s="680"/>
      <c r="Z39" s="715">
        <v>14</v>
      </c>
      <c r="AA39" s="715"/>
      <c r="AB39" s="715"/>
      <c r="AC39" s="715"/>
      <c r="AD39" s="716" t="s">
        <v>228</v>
      </c>
      <c r="AE39" s="716"/>
      <c r="AF39" s="716"/>
      <c r="AG39" s="716"/>
      <c r="AH39" s="716"/>
      <c r="AI39" s="716"/>
      <c r="AJ39" s="716"/>
      <c r="AK39" s="716"/>
      <c r="AL39" s="681" t="s">
        <v>228</v>
      </c>
      <c r="AM39" s="682"/>
      <c r="AN39" s="682"/>
      <c r="AO39" s="717"/>
      <c r="AQ39" s="718" t="s">
        <v>334</v>
      </c>
      <c r="AR39" s="719"/>
      <c r="AS39" s="719"/>
      <c r="AT39" s="719"/>
      <c r="AU39" s="719"/>
      <c r="AV39" s="719"/>
      <c r="AW39" s="719"/>
      <c r="AX39" s="719"/>
      <c r="AY39" s="720"/>
      <c r="AZ39" s="678" t="s">
        <v>228</v>
      </c>
      <c r="BA39" s="679"/>
      <c r="BB39" s="679"/>
      <c r="BC39" s="679"/>
      <c r="BD39" s="697"/>
      <c r="BE39" s="697"/>
      <c r="BF39" s="721"/>
      <c r="BG39" s="711" t="s">
        <v>335</v>
      </c>
      <c r="BH39" s="712"/>
      <c r="BI39" s="712"/>
      <c r="BJ39" s="712"/>
      <c r="BK39" s="712"/>
      <c r="BL39" s="712"/>
      <c r="BM39" s="712"/>
      <c r="BN39" s="712"/>
      <c r="BO39" s="712"/>
      <c r="BP39" s="712"/>
      <c r="BQ39" s="712"/>
      <c r="BR39" s="712"/>
      <c r="BS39" s="712"/>
      <c r="BT39" s="712"/>
      <c r="BU39" s="713"/>
      <c r="BV39" s="678">
        <v>4559</v>
      </c>
      <c r="BW39" s="679"/>
      <c r="BX39" s="679"/>
      <c r="BY39" s="679"/>
      <c r="BZ39" s="679"/>
      <c r="CA39" s="679"/>
      <c r="CB39" s="722"/>
      <c r="CD39" s="711" t="s">
        <v>336</v>
      </c>
      <c r="CE39" s="712"/>
      <c r="CF39" s="712"/>
      <c r="CG39" s="712"/>
      <c r="CH39" s="712"/>
      <c r="CI39" s="712"/>
      <c r="CJ39" s="712"/>
      <c r="CK39" s="712"/>
      <c r="CL39" s="712"/>
      <c r="CM39" s="712"/>
      <c r="CN39" s="712"/>
      <c r="CO39" s="712"/>
      <c r="CP39" s="712"/>
      <c r="CQ39" s="713"/>
      <c r="CR39" s="678">
        <v>158019</v>
      </c>
      <c r="CS39" s="697"/>
      <c r="CT39" s="697"/>
      <c r="CU39" s="697"/>
      <c r="CV39" s="697"/>
      <c r="CW39" s="697"/>
      <c r="CX39" s="697"/>
      <c r="CY39" s="698"/>
      <c r="CZ39" s="681">
        <v>1.7</v>
      </c>
      <c r="DA39" s="699"/>
      <c r="DB39" s="699"/>
      <c r="DC39" s="700"/>
      <c r="DD39" s="684">
        <v>151406</v>
      </c>
      <c r="DE39" s="697"/>
      <c r="DF39" s="697"/>
      <c r="DG39" s="697"/>
      <c r="DH39" s="697"/>
      <c r="DI39" s="697"/>
      <c r="DJ39" s="697"/>
      <c r="DK39" s="698"/>
      <c r="DL39" s="684" t="s">
        <v>228</v>
      </c>
      <c r="DM39" s="697"/>
      <c r="DN39" s="697"/>
      <c r="DO39" s="697"/>
      <c r="DP39" s="697"/>
      <c r="DQ39" s="697"/>
      <c r="DR39" s="697"/>
      <c r="DS39" s="697"/>
      <c r="DT39" s="697"/>
      <c r="DU39" s="697"/>
      <c r="DV39" s="698"/>
      <c r="DW39" s="681" t="s">
        <v>170</v>
      </c>
      <c r="DX39" s="699"/>
      <c r="DY39" s="699"/>
      <c r="DZ39" s="699"/>
      <c r="EA39" s="699"/>
      <c r="EB39" s="699"/>
      <c r="EC39" s="714"/>
    </row>
    <row r="40" spans="2:133" ht="11.25" customHeight="1" x14ac:dyDescent="0.15">
      <c r="B40" s="675" t="s">
        <v>337</v>
      </c>
      <c r="C40" s="676"/>
      <c r="D40" s="676"/>
      <c r="E40" s="676"/>
      <c r="F40" s="676"/>
      <c r="G40" s="676"/>
      <c r="H40" s="676"/>
      <c r="I40" s="676"/>
      <c r="J40" s="676"/>
      <c r="K40" s="676"/>
      <c r="L40" s="676"/>
      <c r="M40" s="676"/>
      <c r="N40" s="676"/>
      <c r="O40" s="676"/>
      <c r="P40" s="676"/>
      <c r="Q40" s="677"/>
      <c r="R40" s="678" t="s">
        <v>125</v>
      </c>
      <c r="S40" s="679"/>
      <c r="T40" s="679"/>
      <c r="U40" s="679"/>
      <c r="V40" s="679"/>
      <c r="W40" s="679"/>
      <c r="X40" s="679"/>
      <c r="Y40" s="680"/>
      <c r="Z40" s="715" t="s">
        <v>228</v>
      </c>
      <c r="AA40" s="715"/>
      <c r="AB40" s="715"/>
      <c r="AC40" s="715"/>
      <c r="AD40" s="716" t="s">
        <v>228</v>
      </c>
      <c r="AE40" s="716"/>
      <c r="AF40" s="716"/>
      <c r="AG40" s="716"/>
      <c r="AH40" s="716"/>
      <c r="AI40" s="716"/>
      <c r="AJ40" s="716"/>
      <c r="AK40" s="716"/>
      <c r="AL40" s="681" t="s">
        <v>170</v>
      </c>
      <c r="AM40" s="682"/>
      <c r="AN40" s="682"/>
      <c r="AO40" s="717"/>
      <c r="AQ40" s="718" t="s">
        <v>338</v>
      </c>
      <c r="AR40" s="719"/>
      <c r="AS40" s="719"/>
      <c r="AT40" s="719"/>
      <c r="AU40" s="719"/>
      <c r="AV40" s="719"/>
      <c r="AW40" s="719"/>
      <c r="AX40" s="719"/>
      <c r="AY40" s="720"/>
      <c r="AZ40" s="678" t="s">
        <v>228</v>
      </c>
      <c r="BA40" s="679"/>
      <c r="BB40" s="679"/>
      <c r="BC40" s="679"/>
      <c r="BD40" s="697"/>
      <c r="BE40" s="697"/>
      <c r="BF40" s="721"/>
      <c r="BG40" s="723" t="s">
        <v>339</v>
      </c>
      <c r="BH40" s="724"/>
      <c r="BI40" s="724"/>
      <c r="BJ40" s="724"/>
      <c r="BK40" s="724"/>
      <c r="BL40" s="236"/>
      <c r="BM40" s="712" t="s">
        <v>340</v>
      </c>
      <c r="BN40" s="712"/>
      <c r="BO40" s="712"/>
      <c r="BP40" s="712"/>
      <c r="BQ40" s="712"/>
      <c r="BR40" s="712"/>
      <c r="BS40" s="712"/>
      <c r="BT40" s="712"/>
      <c r="BU40" s="713"/>
      <c r="BV40" s="678">
        <v>84</v>
      </c>
      <c r="BW40" s="679"/>
      <c r="BX40" s="679"/>
      <c r="BY40" s="679"/>
      <c r="BZ40" s="679"/>
      <c r="CA40" s="679"/>
      <c r="CB40" s="722"/>
      <c r="CD40" s="711" t="s">
        <v>341</v>
      </c>
      <c r="CE40" s="712"/>
      <c r="CF40" s="712"/>
      <c r="CG40" s="712"/>
      <c r="CH40" s="712"/>
      <c r="CI40" s="712"/>
      <c r="CJ40" s="712"/>
      <c r="CK40" s="712"/>
      <c r="CL40" s="712"/>
      <c r="CM40" s="712"/>
      <c r="CN40" s="712"/>
      <c r="CO40" s="712"/>
      <c r="CP40" s="712"/>
      <c r="CQ40" s="713"/>
      <c r="CR40" s="678">
        <v>348079</v>
      </c>
      <c r="CS40" s="679"/>
      <c r="CT40" s="679"/>
      <c r="CU40" s="679"/>
      <c r="CV40" s="679"/>
      <c r="CW40" s="679"/>
      <c r="CX40" s="679"/>
      <c r="CY40" s="680"/>
      <c r="CZ40" s="681">
        <v>3.8</v>
      </c>
      <c r="DA40" s="699"/>
      <c r="DB40" s="699"/>
      <c r="DC40" s="700"/>
      <c r="DD40" s="684">
        <v>308379</v>
      </c>
      <c r="DE40" s="679"/>
      <c r="DF40" s="679"/>
      <c r="DG40" s="679"/>
      <c r="DH40" s="679"/>
      <c r="DI40" s="679"/>
      <c r="DJ40" s="679"/>
      <c r="DK40" s="680"/>
      <c r="DL40" s="684" t="s">
        <v>228</v>
      </c>
      <c r="DM40" s="679"/>
      <c r="DN40" s="679"/>
      <c r="DO40" s="679"/>
      <c r="DP40" s="679"/>
      <c r="DQ40" s="679"/>
      <c r="DR40" s="679"/>
      <c r="DS40" s="679"/>
      <c r="DT40" s="679"/>
      <c r="DU40" s="679"/>
      <c r="DV40" s="680"/>
      <c r="DW40" s="681" t="s">
        <v>170</v>
      </c>
      <c r="DX40" s="699"/>
      <c r="DY40" s="699"/>
      <c r="DZ40" s="699"/>
      <c r="EA40" s="699"/>
      <c r="EB40" s="699"/>
      <c r="EC40" s="714"/>
    </row>
    <row r="41" spans="2:133" ht="11.25" customHeight="1" x14ac:dyDescent="0.15">
      <c r="B41" s="675" t="s">
        <v>342</v>
      </c>
      <c r="C41" s="676"/>
      <c r="D41" s="676"/>
      <c r="E41" s="676"/>
      <c r="F41" s="676"/>
      <c r="G41" s="676"/>
      <c r="H41" s="676"/>
      <c r="I41" s="676"/>
      <c r="J41" s="676"/>
      <c r="K41" s="676"/>
      <c r="L41" s="676"/>
      <c r="M41" s="676"/>
      <c r="N41" s="676"/>
      <c r="O41" s="676"/>
      <c r="P41" s="676"/>
      <c r="Q41" s="677"/>
      <c r="R41" s="678">
        <v>268900</v>
      </c>
      <c r="S41" s="679"/>
      <c r="T41" s="679"/>
      <c r="U41" s="679"/>
      <c r="V41" s="679"/>
      <c r="W41" s="679"/>
      <c r="X41" s="679"/>
      <c r="Y41" s="680"/>
      <c r="Z41" s="715">
        <v>2.8</v>
      </c>
      <c r="AA41" s="715"/>
      <c r="AB41" s="715"/>
      <c r="AC41" s="715"/>
      <c r="AD41" s="716" t="s">
        <v>170</v>
      </c>
      <c r="AE41" s="716"/>
      <c r="AF41" s="716"/>
      <c r="AG41" s="716"/>
      <c r="AH41" s="716"/>
      <c r="AI41" s="716"/>
      <c r="AJ41" s="716"/>
      <c r="AK41" s="716"/>
      <c r="AL41" s="681" t="s">
        <v>228</v>
      </c>
      <c r="AM41" s="682"/>
      <c r="AN41" s="682"/>
      <c r="AO41" s="717"/>
      <c r="AQ41" s="718" t="s">
        <v>343</v>
      </c>
      <c r="AR41" s="719"/>
      <c r="AS41" s="719"/>
      <c r="AT41" s="719"/>
      <c r="AU41" s="719"/>
      <c r="AV41" s="719"/>
      <c r="AW41" s="719"/>
      <c r="AX41" s="719"/>
      <c r="AY41" s="720"/>
      <c r="AZ41" s="678">
        <v>188499</v>
      </c>
      <c r="BA41" s="679"/>
      <c r="BB41" s="679"/>
      <c r="BC41" s="679"/>
      <c r="BD41" s="697"/>
      <c r="BE41" s="697"/>
      <c r="BF41" s="721"/>
      <c r="BG41" s="723"/>
      <c r="BH41" s="724"/>
      <c r="BI41" s="724"/>
      <c r="BJ41" s="724"/>
      <c r="BK41" s="724"/>
      <c r="BL41" s="236"/>
      <c r="BM41" s="712" t="s">
        <v>344</v>
      </c>
      <c r="BN41" s="712"/>
      <c r="BO41" s="712"/>
      <c r="BP41" s="712"/>
      <c r="BQ41" s="712"/>
      <c r="BR41" s="712"/>
      <c r="BS41" s="712"/>
      <c r="BT41" s="712"/>
      <c r="BU41" s="713"/>
      <c r="BV41" s="678" t="s">
        <v>125</v>
      </c>
      <c r="BW41" s="679"/>
      <c r="BX41" s="679"/>
      <c r="BY41" s="679"/>
      <c r="BZ41" s="679"/>
      <c r="CA41" s="679"/>
      <c r="CB41" s="722"/>
      <c r="CD41" s="711" t="s">
        <v>345</v>
      </c>
      <c r="CE41" s="712"/>
      <c r="CF41" s="712"/>
      <c r="CG41" s="712"/>
      <c r="CH41" s="712"/>
      <c r="CI41" s="712"/>
      <c r="CJ41" s="712"/>
      <c r="CK41" s="712"/>
      <c r="CL41" s="712"/>
      <c r="CM41" s="712"/>
      <c r="CN41" s="712"/>
      <c r="CO41" s="712"/>
      <c r="CP41" s="712"/>
      <c r="CQ41" s="713"/>
      <c r="CR41" s="678" t="s">
        <v>170</v>
      </c>
      <c r="CS41" s="697"/>
      <c r="CT41" s="697"/>
      <c r="CU41" s="697"/>
      <c r="CV41" s="697"/>
      <c r="CW41" s="697"/>
      <c r="CX41" s="697"/>
      <c r="CY41" s="698"/>
      <c r="CZ41" s="681" t="s">
        <v>228</v>
      </c>
      <c r="DA41" s="699"/>
      <c r="DB41" s="699"/>
      <c r="DC41" s="700"/>
      <c r="DD41" s="684" t="s">
        <v>125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346</v>
      </c>
      <c r="C42" s="660"/>
      <c r="D42" s="660"/>
      <c r="E42" s="660"/>
      <c r="F42" s="660"/>
      <c r="G42" s="660"/>
      <c r="H42" s="660"/>
      <c r="I42" s="660"/>
      <c r="J42" s="660"/>
      <c r="K42" s="660"/>
      <c r="L42" s="660"/>
      <c r="M42" s="660"/>
      <c r="N42" s="660"/>
      <c r="O42" s="660"/>
      <c r="P42" s="660"/>
      <c r="Q42" s="661"/>
      <c r="R42" s="662">
        <v>9715763</v>
      </c>
      <c r="S42" s="701"/>
      <c r="T42" s="701"/>
      <c r="U42" s="701"/>
      <c r="V42" s="701"/>
      <c r="W42" s="701"/>
      <c r="X42" s="701"/>
      <c r="Y42" s="703"/>
      <c r="Z42" s="704">
        <v>100</v>
      </c>
      <c r="AA42" s="704"/>
      <c r="AB42" s="704"/>
      <c r="AC42" s="704"/>
      <c r="AD42" s="705">
        <v>4835333</v>
      </c>
      <c r="AE42" s="705"/>
      <c r="AF42" s="705"/>
      <c r="AG42" s="705"/>
      <c r="AH42" s="705"/>
      <c r="AI42" s="705"/>
      <c r="AJ42" s="705"/>
      <c r="AK42" s="705"/>
      <c r="AL42" s="665">
        <v>100</v>
      </c>
      <c r="AM42" s="706"/>
      <c r="AN42" s="706"/>
      <c r="AO42" s="707"/>
      <c r="AQ42" s="708" t="s">
        <v>347</v>
      </c>
      <c r="AR42" s="709"/>
      <c r="AS42" s="709"/>
      <c r="AT42" s="709"/>
      <c r="AU42" s="709"/>
      <c r="AV42" s="709"/>
      <c r="AW42" s="709"/>
      <c r="AX42" s="709"/>
      <c r="AY42" s="710"/>
      <c r="AZ42" s="662">
        <v>497674</v>
      </c>
      <c r="BA42" s="701"/>
      <c r="BB42" s="701"/>
      <c r="BC42" s="701"/>
      <c r="BD42" s="663"/>
      <c r="BE42" s="663"/>
      <c r="BF42" s="727"/>
      <c r="BG42" s="725"/>
      <c r="BH42" s="726"/>
      <c r="BI42" s="726"/>
      <c r="BJ42" s="726"/>
      <c r="BK42" s="726"/>
      <c r="BL42" s="237"/>
      <c r="BM42" s="728" t="s">
        <v>348</v>
      </c>
      <c r="BN42" s="728"/>
      <c r="BO42" s="728"/>
      <c r="BP42" s="728"/>
      <c r="BQ42" s="728"/>
      <c r="BR42" s="728"/>
      <c r="BS42" s="728"/>
      <c r="BT42" s="728"/>
      <c r="BU42" s="729"/>
      <c r="BV42" s="662">
        <v>337</v>
      </c>
      <c r="BW42" s="701"/>
      <c r="BX42" s="701"/>
      <c r="BY42" s="701"/>
      <c r="BZ42" s="701"/>
      <c r="CA42" s="701"/>
      <c r="CB42" s="702"/>
      <c r="CD42" s="675" t="s">
        <v>349</v>
      </c>
      <c r="CE42" s="676"/>
      <c r="CF42" s="676"/>
      <c r="CG42" s="676"/>
      <c r="CH42" s="676"/>
      <c r="CI42" s="676"/>
      <c r="CJ42" s="676"/>
      <c r="CK42" s="676"/>
      <c r="CL42" s="676"/>
      <c r="CM42" s="676"/>
      <c r="CN42" s="676"/>
      <c r="CO42" s="676"/>
      <c r="CP42" s="676"/>
      <c r="CQ42" s="677"/>
      <c r="CR42" s="678">
        <v>1848681</v>
      </c>
      <c r="CS42" s="679"/>
      <c r="CT42" s="679"/>
      <c r="CU42" s="679"/>
      <c r="CV42" s="679"/>
      <c r="CW42" s="679"/>
      <c r="CX42" s="679"/>
      <c r="CY42" s="680"/>
      <c r="CZ42" s="681">
        <v>20.2</v>
      </c>
      <c r="DA42" s="682"/>
      <c r="DB42" s="682"/>
      <c r="DC42" s="683"/>
      <c r="DD42" s="684">
        <v>594514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350</v>
      </c>
      <c r="CE43" s="676"/>
      <c r="CF43" s="676"/>
      <c r="CG43" s="676"/>
      <c r="CH43" s="676"/>
      <c r="CI43" s="676"/>
      <c r="CJ43" s="676"/>
      <c r="CK43" s="676"/>
      <c r="CL43" s="676"/>
      <c r="CM43" s="676"/>
      <c r="CN43" s="676"/>
      <c r="CO43" s="676"/>
      <c r="CP43" s="676"/>
      <c r="CQ43" s="677"/>
      <c r="CR43" s="678">
        <v>52541</v>
      </c>
      <c r="CS43" s="697"/>
      <c r="CT43" s="697"/>
      <c r="CU43" s="697"/>
      <c r="CV43" s="697"/>
      <c r="CW43" s="697"/>
      <c r="CX43" s="697"/>
      <c r="CY43" s="698"/>
      <c r="CZ43" s="681">
        <v>0.6</v>
      </c>
      <c r="DA43" s="699"/>
      <c r="DB43" s="699"/>
      <c r="DC43" s="700"/>
      <c r="DD43" s="684">
        <v>52219</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299</v>
      </c>
      <c r="CE44" s="692"/>
      <c r="CF44" s="675" t="s">
        <v>351</v>
      </c>
      <c r="CG44" s="676"/>
      <c r="CH44" s="676"/>
      <c r="CI44" s="676"/>
      <c r="CJ44" s="676"/>
      <c r="CK44" s="676"/>
      <c r="CL44" s="676"/>
      <c r="CM44" s="676"/>
      <c r="CN44" s="676"/>
      <c r="CO44" s="676"/>
      <c r="CP44" s="676"/>
      <c r="CQ44" s="677"/>
      <c r="CR44" s="678">
        <v>1685359</v>
      </c>
      <c r="CS44" s="679"/>
      <c r="CT44" s="679"/>
      <c r="CU44" s="679"/>
      <c r="CV44" s="679"/>
      <c r="CW44" s="679"/>
      <c r="CX44" s="679"/>
      <c r="CY44" s="680"/>
      <c r="CZ44" s="681">
        <v>18.399999999999999</v>
      </c>
      <c r="DA44" s="682"/>
      <c r="DB44" s="682"/>
      <c r="DC44" s="683"/>
      <c r="DD44" s="684">
        <v>456878</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352</v>
      </c>
      <c r="CG45" s="676"/>
      <c r="CH45" s="676"/>
      <c r="CI45" s="676"/>
      <c r="CJ45" s="676"/>
      <c r="CK45" s="676"/>
      <c r="CL45" s="676"/>
      <c r="CM45" s="676"/>
      <c r="CN45" s="676"/>
      <c r="CO45" s="676"/>
      <c r="CP45" s="676"/>
      <c r="CQ45" s="677"/>
      <c r="CR45" s="678">
        <v>467287</v>
      </c>
      <c r="CS45" s="697"/>
      <c r="CT45" s="697"/>
      <c r="CU45" s="697"/>
      <c r="CV45" s="697"/>
      <c r="CW45" s="697"/>
      <c r="CX45" s="697"/>
      <c r="CY45" s="698"/>
      <c r="CZ45" s="681">
        <v>5.0999999999999996</v>
      </c>
      <c r="DA45" s="699"/>
      <c r="DB45" s="699"/>
      <c r="DC45" s="700"/>
      <c r="DD45" s="684">
        <v>28690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354</v>
      </c>
      <c r="CG46" s="676"/>
      <c r="CH46" s="676"/>
      <c r="CI46" s="676"/>
      <c r="CJ46" s="676"/>
      <c r="CK46" s="676"/>
      <c r="CL46" s="676"/>
      <c r="CM46" s="676"/>
      <c r="CN46" s="676"/>
      <c r="CO46" s="676"/>
      <c r="CP46" s="676"/>
      <c r="CQ46" s="677"/>
      <c r="CR46" s="678">
        <v>1217977</v>
      </c>
      <c r="CS46" s="679"/>
      <c r="CT46" s="679"/>
      <c r="CU46" s="679"/>
      <c r="CV46" s="679"/>
      <c r="CW46" s="679"/>
      <c r="CX46" s="679"/>
      <c r="CY46" s="680"/>
      <c r="CZ46" s="681">
        <v>13.3</v>
      </c>
      <c r="DA46" s="682"/>
      <c r="DB46" s="682"/>
      <c r="DC46" s="683"/>
      <c r="DD46" s="684">
        <v>428093</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356</v>
      </c>
      <c r="CG47" s="676"/>
      <c r="CH47" s="676"/>
      <c r="CI47" s="676"/>
      <c r="CJ47" s="676"/>
      <c r="CK47" s="676"/>
      <c r="CL47" s="676"/>
      <c r="CM47" s="676"/>
      <c r="CN47" s="676"/>
      <c r="CO47" s="676"/>
      <c r="CP47" s="676"/>
      <c r="CQ47" s="677"/>
      <c r="CR47" s="678">
        <v>163322</v>
      </c>
      <c r="CS47" s="697"/>
      <c r="CT47" s="697"/>
      <c r="CU47" s="697"/>
      <c r="CV47" s="697"/>
      <c r="CW47" s="697"/>
      <c r="CX47" s="697"/>
      <c r="CY47" s="698"/>
      <c r="CZ47" s="681">
        <v>1.8</v>
      </c>
      <c r="DA47" s="699"/>
      <c r="DB47" s="699"/>
      <c r="DC47" s="700"/>
      <c r="DD47" s="684">
        <v>137636</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357</v>
      </c>
      <c r="CD48" s="695"/>
      <c r="CE48" s="696"/>
      <c r="CF48" s="675" t="s">
        <v>358</v>
      </c>
      <c r="CG48" s="676"/>
      <c r="CH48" s="676"/>
      <c r="CI48" s="676"/>
      <c r="CJ48" s="676"/>
      <c r="CK48" s="676"/>
      <c r="CL48" s="676"/>
      <c r="CM48" s="676"/>
      <c r="CN48" s="676"/>
      <c r="CO48" s="676"/>
      <c r="CP48" s="676"/>
      <c r="CQ48" s="677"/>
      <c r="CR48" s="678" t="s">
        <v>359</v>
      </c>
      <c r="CS48" s="679"/>
      <c r="CT48" s="679"/>
      <c r="CU48" s="679"/>
      <c r="CV48" s="679"/>
      <c r="CW48" s="679"/>
      <c r="CX48" s="679"/>
      <c r="CY48" s="680"/>
      <c r="CZ48" s="681" t="s">
        <v>359</v>
      </c>
      <c r="DA48" s="682"/>
      <c r="DB48" s="682"/>
      <c r="DC48" s="683"/>
      <c r="DD48" s="684" t="s">
        <v>359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360</v>
      </c>
      <c r="CE49" s="660"/>
      <c r="CF49" s="660"/>
      <c r="CG49" s="660"/>
      <c r="CH49" s="660"/>
      <c r="CI49" s="660"/>
      <c r="CJ49" s="660"/>
      <c r="CK49" s="660"/>
      <c r="CL49" s="660"/>
      <c r="CM49" s="660"/>
      <c r="CN49" s="660"/>
      <c r="CO49" s="660"/>
      <c r="CP49" s="660"/>
      <c r="CQ49" s="661"/>
      <c r="CR49" s="662">
        <v>9135192</v>
      </c>
      <c r="CS49" s="663"/>
      <c r="CT49" s="663"/>
      <c r="CU49" s="663"/>
      <c r="CV49" s="663"/>
      <c r="CW49" s="663"/>
      <c r="CX49" s="663"/>
      <c r="CY49" s="664"/>
      <c r="CZ49" s="665">
        <v>100</v>
      </c>
      <c r="DA49" s="666"/>
      <c r="DB49" s="666"/>
      <c r="DC49" s="667"/>
      <c r="DD49" s="668">
        <v>6052881</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nqTopFQdH1sf4u+ALoih15I1nM739EZUtjDpeTLLBYL5hzor4FRWAFjovXUfz4RYhw0ybbBGx8CrF0IPplqonQ==" saltValue="sHPId4E0G730unkicnwFy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361</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362</v>
      </c>
      <c r="DK2" s="1204"/>
      <c r="DL2" s="1204"/>
      <c r="DM2" s="1204"/>
      <c r="DN2" s="1204"/>
      <c r="DO2" s="1205"/>
      <c r="DP2" s="250"/>
      <c r="DQ2" s="1203" t="s">
        <v>363</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364</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365</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366</v>
      </c>
      <c r="B5" s="1089"/>
      <c r="C5" s="1089"/>
      <c r="D5" s="1089"/>
      <c r="E5" s="1089"/>
      <c r="F5" s="1089"/>
      <c r="G5" s="1089"/>
      <c r="H5" s="1089"/>
      <c r="I5" s="1089"/>
      <c r="J5" s="1089"/>
      <c r="K5" s="1089"/>
      <c r="L5" s="1089"/>
      <c r="M5" s="1089"/>
      <c r="N5" s="1089"/>
      <c r="O5" s="1089"/>
      <c r="P5" s="1090"/>
      <c r="Q5" s="1094" t="s">
        <v>367</v>
      </c>
      <c r="R5" s="1095"/>
      <c r="S5" s="1095"/>
      <c r="T5" s="1095"/>
      <c r="U5" s="1096"/>
      <c r="V5" s="1094" t="s">
        <v>368</v>
      </c>
      <c r="W5" s="1095"/>
      <c r="X5" s="1095"/>
      <c r="Y5" s="1095"/>
      <c r="Z5" s="1096"/>
      <c r="AA5" s="1094" t="s">
        <v>369</v>
      </c>
      <c r="AB5" s="1095"/>
      <c r="AC5" s="1095"/>
      <c r="AD5" s="1095"/>
      <c r="AE5" s="1095"/>
      <c r="AF5" s="1206" t="s">
        <v>370</v>
      </c>
      <c r="AG5" s="1095"/>
      <c r="AH5" s="1095"/>
      <c r="AI5" s="1095"/>
      <c r="AJ5" s="1110"/>
      <c r="AK5" s="1095" t="s">
        <v>371</v>
      </c>
      <c r="AL5" s="1095"/>
      <c r="AM5" s="1095"/>
      <c r="AN5" s="1095"/>
      <c r="AO5" s="1096"/>
      <c r="AP5" s="1094" t="s">
        <v>372</v>
      </c>
      <c r="AQ5" s="1095"/>
      <c r="AR5" s="1095"/>
      <c r="AS5" s="1095"/>
      <c r="AT5" s="1096"/>
      <c r="AU5" s="1094" t="s">
        <v>373</v>
      </c>
      <c r="AV5" s="1095"/>
      <c r="AW5" s="1095"/>
      <c r="AX5" s="1095"/>
      <c r="AY5" s="1110"/>
      <c r="AZ5" s="257"/>
      <c r="BA5" s="257"/>
      <c r="BB5" s="257"/>
      <c r="BC5" s="257"/>
      <c r="BD5" s="257"/>
      <c r="BE5" s="258"/>
      <c r="BF5" s="258"/>
      <c r="BG5" s="258"/>
      <c r="BH5" s="258"/>
      <c r="BI5" s="258"/>
      <c r="BJ5" s="258"/>
      <c r="BK5" s="258"/>
      <c r="BL5" s="258"/>
      <c r="BM5" s="258"/>
      <c r="BN5" s="258"/>
      <c r="BO5" s="258"/>
      <c r="BP5" s="258"/>
      <c r="BQ5" s="1088" t="s">
        <v>374</v>
      </c>
      <c r="BR5" s="1089"/>
      <c r="BS5" s="1089"/>
      <c r="BT5" s="1089"/>
      <c r="BU5" s="1089"/>
      <c r="BV5" s="1089"/>
      <c r="BW5" s="1089"/>
      <c r="BX5" s="1089"/>
      <c r="BY5" s="1089"/>
      <c r="BZ5" s="1089"/>
      <c r="CA5" s="1089"/>
      <c r="CB5" s="1089"/>
      <c r="CC5" s="1089"/>
      <c r="CD5" s="1089"/>
      <c r="CE5" s="1089"/>
      <c r="CF5" s="1089"/>
      <c r="CG5" s="1090"/>
      <c r="CH5" s="1094" t="s">
        <v>375</v>
      </c>
      <c r="CI5" s="1095"/>
      <c r="CJ5" s="1095"/>
      <c r="CK5" s="1095"/>
      <c r="CL5" s="1096"/>
      <c r="CM5" s="1094" t="s">
        <v>376</v>
      </c>
      <c r="CN5" s="1095"/>
      <c r="CO5" s="1095"/>
      <c r="CP5" s="1095"/>
      <c r="CQ5" s="1096"/>
      <c r="CR5" s="1094" t="s">
        <v>377</v>
      </c>
      <c r="CS5" s="1095"/>
      <c r="CT5" s="1095"/>
      <c r="CU5" s="1095"/>
      <c r="CV5" s="1096"/>
      <c r="CW5" s="1094" t="s">
        <v>378</v>
      </c>
      <c r="CX5" s="1095"/>
      <c r="CY5" s="1095"/>
      <c r="CZ5" s="1095"/>
      <c r="DA5" s="1096"/>
      <c r="DB5" s="1094" t="s">
        <v>379</v>
      </c>
      <c r="DC5" s="1095"/>
      <c r="DD5" s="1095"/>
      <c r="DE5" s="1095"/>
      <c r="DF5" s="1096"/>
      <c r="DG5" s="1191" t="s">
        <v>380</v>
      </c>
      <c r="DH5" s="1192"/>
      <c r="DI5" s="1192"/>
      <c r="DJ5" s="1192"/>
      <c r="DK5" s="1193"/>
      <c r="DL5" s="1191" t="s">
        <v>381</v>
      </c>
      <c r="DM5" s="1192"/>
      <c r="DN5" s="1192"/>
      <c r="DO5" s="1192"/>
      <c r="DP5" s="1193"/>
      <c r="DQ5" s="1094" t="s">
        <v>382</v>
      </c>
      <c r="DR5" s="1095"/>
      <c r="DS5" s="1095"/>
      <c r="DT5" s="1095"/>
      <c r="DU5" s="1096"/>
      <c r="DV5" s="1094" t="s">
        <v>373</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383</v>
      </c>
      <c r="C7" s="1144"/>
      <c r="D7" s="1144"/>
      <c r="E7" s="1144"/>
      <c r="F7" s="1144"/>
      <c r="G7" s="1144"/>
      <c r="H7" s="1144"/>
      <c r="I7" s="1144"/>
      <c r="J7" s="1144"/>
      <c r="K7" s="1144"/>
      <c r="L7" s="1144"/>
      <c r="M7" s="1144"/>
      <c r="N7" s="1144"/>
      <c r="O7" s="1144"/>
      <c r="P7" s="1145"/>
      <c r="Q7" s="1197">
        <v>9678</v>
      </c>
      <c r="R7" s="1198"/>
      <c r="S7" s="1198"/>
      <c r="T7" s="1198"/>
      <c r="U7" s="1198"/>
      <c r="V7" s="1198">
        <v>9100</v>
      </c>
      <c r="W7" s="1198"/>
      <c r="X7" s="1198"/>
      <c r="Y7" s="1198"/>
      <c r="Z7" s="1198"/>
      <c r="AA7" s="1198">
        <v>578</v>
      </c>
      <c r="AB7" s="1198"/>
      <c r="AC7" s="1198"/>
      <c r="AD7" s="1198"/>
      <c r="AE7" s="1199"/>
      <c r="AF7" s="1200">
        <v>416</v>
      </c>
      <c r="AG7" s="1201"/>
      <c r="AH7" s="1201"/>
      <c r="AI7" s="1201"/>
      <c r="AJ7" s="1202"/>
      <c r="AK7" s="1184">
        <v>870</v>
      </c>
      <c r="AL7" s="1185"/>
      <c r="AM7" s="1185"/>
      <c r="AN7" s="1185"/>
      <c r="AO7" s="1185"/>
      <c r="AP7" s="1185">
        <v>7379</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594</v>
      </c>
      <c r="BT7" s="1189"/>
      <c r="BU7" s="1189"/>
      <c r="BV7" s="1189"/>
      <c r="BW7" s="1189"/>
      <c r="BX7" s="1189"/>
      <c r="BY7" s="1189"/>
      <c r="BZ7" s="1189"/>
      <c r="CA7" s="1189"/>
      <c r="CB7" s="1189"/>
      <c r="CC7" s="1189"/>
      <c r="CD7" s="1189"/>
      <c r="CE7" s="1189"/>
      <c r="CF7" s="1189"/>
      <c r="CG7" s="1190"/>
      <c r="CH7" s="1181" t="s">
        <v>595</v>
      </c>
      <c r="CI7" s="1182"/>
      <c r="CJ7" s="1182"/>
      <c r="CK7" s="1182"/>
      <c r="CL7" s="1183"/>
      <c r="CM7" s="1181">
        <v>17</v>
      </c>
      <c r="CN7" s="1182"/>
      <c r="CO7" s="1182"/>
      <c r="CP7" s="1182"/>
      <c r="CQ7" s="1183"/>
      <c r="CR7" s="1181">
        <v>8</v>
      </c>
      <c r="CS7" s="1182"/>
      <c r="CT7" s="1182"/>
      <c r="CU7" s="1182"/>
      <c r="CV7" s="1183"/>
      <c r="CW7" s="1181" t="s">
        <v>595</v>
      </c>
      <c r="CX7" s="1182"/>
      <c r="CY7" s="1182"/>
      <c r="CZ7" s="1182"/>
      <c r="DA7" s="1183"/>
      <c r="DB7" s="1181" t="s">
        <v>595</v>
      </c>
      <c r="DC7" s="1182"/>
      <c r="DD7" s="1182"/>
      <c r="DE7" s="1182"/>
      <c r="DF7" s="1183"/>
      <c r="DG7" s="1181" t="s">
        <v>595</v>
      </c>
      <c r="DH7" s="1182"/>
      <c r="DI7" s="1182"/>
      <c r="DJ7" s="1182"/>
      <c r="DK7" s="1183"/>
      <c r="DL7" s="1181" t="s">
        <v>595</v>
      </c>
      <c r="DM7" s="1182"/>
      <c r="DN7" s="1182"/>
      <c r="DO7" s="1182"/>
      <c r="DP7" s="1183"/>
      <c r="DQ7" s="1181" t="s">
        <v>595</v>
      </c>
      <c r="DR7" s="1182"/>
      <c r="DS7" s="1182"/>
      <c r="DT7" s="1182"/>
      <c r="DU7" s="1183"/>
      <c r="DV7" s="1208"/>
      <c r="DW7" s="1209"/>
      <c r="DX7" s="1209"/>
      <c r="DY7" s="1209"/>
      <c r="DZ7" s="1210"/>
      <c r="EA7" s="255"/>
    </row>
    <row r="8" spans="1:131" s="256" customFormat="1" ht="26.25" customHeight="1" x14ac:dyDescent="0.15">
      <c r="A8" s="262">
        <v>2</v>
      </c>
      <c r="B8" s="1130" t="s">
        <v>384</v>
      </c>
      <c r="C8" s="1131"/>
      <c r="D8" s="1131"/>
      <c r="E8" s="1131"/>
      <c r="F8" s="1131"/>
      <c r="G8" s="1131"/>
      <c r="H8" s="1131"/>
      <c r="I8" s="1131"/>
      <c r="J8" s="1131"/>
      <c r="K8" s="1131"/>
      <c r="L8" s="1131"/>
      <c r="M8" s="1131"/>
      <c r="N8" s="1131"/>
      <c r="O8" s="1131"/>
      <c r="P8" s="1132"/>
      <c r="Q8" s="1136">
        <v>38</v>
      </c>
      <c r="R8" s="1137"/>
      <c r="S8" s="1137"/>
      <c r="T8" s="1137"/>
      <c r="U8" s="1137"/>
      <c r="V8" s="1137">
        <v>35</v>
      </c>
      <c r="W8" s="1137"/>
      <c r="X8" s="1137"/>
      <c r="Y8" s="1137"/>
      <c r="Z8" s="1137"/>
      <c r="AA8" s="1137">
        <v>2</v>
      </c>
      <c r="AB8" s="1137"/>
      <c r="AC8" s="1137"/>
      <c r="AD8" s="1137"/>
      <c r="AE8" s="1138"/>
      <c r="AF8" s="1112">
        <v>2</v>
      </c>
      <c r="AG8" s="1113"/>
      <c r="AH8" s="1113"/>
      <c r="AI8" s="1113"/>
      <c r="AJ8" s="1114"/>
      <c r="AK8" s="1179">
        <v>16</v>
      </c>
      <c r="AL8" s="1180"/>
      <c r="AM8" s="1180"/>
      <c r="AN8" s="1180"/>
      <c r="AO8" s="1180"/>
      <c r="AP8" s="1180" t="s">
        <v>586</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385</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386</v>
      </c>
      <c r="B23" s="1037" t="s">
        <v>387</v>
      </c>
      <c r="C23" s="1038"/>
      <c r="D23" s="1038"/>
      <c r="E23" s="1038"/>
      <c r="F23" s="1038"/>
      <c r="G23" s="1038"/>
      <c r="H23" s="1038"/>
      <c r="I23" s="1038"/>
      <c r="J23" s="1038"/>
      <c r="K23" s="1038"/>
      <c r="L23" s="1038"/>
      <c r="M23" s="1038"/>
      <c r="N23" s="1038"/>
      <c r="O23" s="1038"/>
      <c r="P23" s="1039"/>
      <c r="Q23" s="1161">
        <v>9716</v>
      </c>
      <c r="R23" s="1162"/>
      <c r="S23" s="1162"/>
      <c r="T23" s="1162"/>
      <c r="U23" s="1162"/>
      <c r="V23" s="1162">
        <v>9135</v>
      </c>
      <c r="W23" s="1162"/>
      <c r="X23" s="1162"/>
      <c r="Y23" s="1162"/>
      <c r="Z23" s="1162"/>
      <c r="AA23" s="1162">
        <v>581</v>
      </c>
      <c r="AB23" s="1162"/>
      <c r="AC23" s="1162"/>
      <c r="AD23" s="1162"/>
      <c r="AE23" s="1163"/>
      <c r="AF23" s="1164">
        <v>418</v>
      </c>
      <c r="AG23" s="1162"/>
      <c r="AH23" s="1162"/>
      <c r="AI23" s="1162"/>
      <c r="AJ23" s="1165"/>
      <c r="AK23" s="1166"/>
      <c r="AL23" s="1167"/>
      <c r="AM23" s="1167"/>
      <c r="AN23" s="1167"/>
      <c r="AO23" s="1167"/>
      <c r="AP23" s="1162">
        <v>7379</v>
      </c>
      <c r="AQ23" s="1162"/>
      <c r="AR23" s="1162"/>
      <c r="AS23" s="1162"/>
      <c r="AT23" s="1162"/>
      <c r="AU23" s="1168"/>
      <c r="AV23" s="1168"/>
      <c r="AW23" s="1168"/>
      <c r="AX23" s="1168"/>
      <c r="AY23" s="1169"/>
      <c r="AZ23" s="1158" t="s">
        <v>125</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388</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389</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366</v>
      </c>
      <c r="B26" s="1089"/>
      <c r="C26" s="1089"/>
      <c r="D26" s="1089"/>
      <c r="E26" s="1089"/>
      <c r="F26" s="1089"/>
      <c r="G26" s="1089"/>
      <c r="H26" s="1089"/>
      <c r="I26" s="1089"/>
      <c r="J26" s="1089"/>
      <c r="K26" s="1089"/>
      <c r="L26" s="1089"/>
      <c r="M26" s="1089"/>
      <c r="N26" s="1089"/>
      <c r="O26" s="1089"/>
      <c r="P26" s="1090"/>
      <c r="Q26" s="1094" t="s">
        <v>390</v>
      </c>
      <c r="R26" s="1095"/>
      <c r="S26" s="1095"/>
      <c r="T26" s="1095"/>
      <c r="U26" s="1096"/>
      <c r="V26" s="1094" t="s">
        <v>391</v>
      </c>
      <c r="W26" s="1095"/>
      <c r="X26" s="1095"/>
      <c r="Y26" s="1095"/>
      <c r="Z26" s="1096"/>
      <c r="AA26" s="1094" t="s">
        <v>392</v>
      </c>
      <c r="AB26" s="1095"/>
      <c r="AC26" s="1095"/>
      <c r="AD26" s="1095"/>
      <c r="AE26" s="1095"/>
      <c r="AF26" s="1152" t="s">
        <v>393</v>
      </c>
      <c r="AG26" s="1101"/>
      <c r="AH26" s="1101"/>
      <c r="AI26" s="1101"/>
      <c r="AJ26" s="1153"/>
      <c r="AK26" s="1095" t="s">
        <v>394</v>
      </c>
      <c r="AL26" s="1095"/>
      <c r="AM26" s="1095"/>
      <c r="AN26" s="1095"/>
      <c r="AO26" s="1096"/>
      <c r="AP26" s="1094" t="s">
        <v>395</v>
      </c>
      <c r="AQ26" s="1095"/>
      <c r="AR26" s="1095"/>
      <c r="AS26" s="1095"/>
      <c r="AT26" s="1096"/>
      <c r="AU26" s="1094" t="s">
        <v>396</v>
      </c>
      <c r="AV26" s="1095"/>
      <c r="AW26" s="1095"/>
      <c r="AX26" s="1095"/>
      <c r="AY26" s="1096"/>
      <c r="AZ26" s="1094" t="s">
        <v>397</v>
      </c>
      <c r="BA26" s="1095"/>
      <c r="BB26" s="1095"/>
      <c r="BC26" s="1095"/>
      <c r="BD26" s="1096"/>
      <c r="BE26" s="1094" t="s">
        <v>373</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398</v>
      </c>
      <c r="C28" s="1144"/>
      <c r="D28" s="1144"/>
      <c r="E28" s="1144"/>
      <c r="F28" s="1144"/>
      <c r="G28" s="1144"/>
      <c r="H28" s="1144"/>
      <c r="I28" s="1144"/>
      <c r="J28" s="1144"/>
      <c r="K28" s="1144"/>
      <c r="L28" s="1144"/>
      <c r="M28" s="1144"/>
      <c r="N28" s="1144"/>
      <c r="O28" s="1144"/>
      <c r="P28" s="1145"/>
      <c r="Q28" s="1146">
        <v>2227</v>
      </c>
      <c r="R28" s="1147"/>
      <c r="S28" s="1147"/>
      <c r="T28" s="1147"/>
      <c r="U28" s="1147"/>
      <c r="V28" s="1147">
        <v>2195</v>
      </c>
      <c r="W28" s="1147"/>
      <c r="X28" s="1147"/>
      <c r="Y28" s="1147"/>
      <c r="Z28" s="1147"/>
      <c r="AA28" s="1147">
        <v>32</v>
      </c>
      <c r="AB28" s="1147"/>
      <c r="AC28" s="1147"/>
      <c r="AD28" s="1147"/>
      <c r="AE28" s="1148"/>
      <c r="AF28" s="1149">
        <v>32</v>
      </c>
      <c r="AG28" s="1147"/>
      <c r="AH28" s="1147"/>
      <c r="AI28" s="1147"/>
      <c r="AJ28" s="1150"/>
      <c r="AK28" s="1151">
        <v>214</v>
      </c>
      <c r="AL28" s="1139"/>
      <c r="AM28" s="1139"/>
      <c r="AN28" s="1139"/>
      <c r="AO28" s="1139"/>
      <c r="AP28" s="1139" t="s">
        <v>586</v>
      </c>
      <c r="AQ28" s="1139"/>
      <c r="AR28" s="1139"/>
      <c r="AS28" s="1139"/>
      <c r="AT28" s="1139"/>
      <c r="AU28" s="1139" t="s">
        <v>586</v>
      </c>
      <c r="AV28" s="1139"/>
      <c r="AW28" s="1139"/>
      <c r="AX28" s="1139"/>
      <c r="AY28" s="1139"/>
      <c r="AZ28" s="1140" t="s">
        <v>586</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399</v>
      </c>
      <c r="C29" s="1131"/>
      <c r="D29" s="1131"/>
      <c r="E29" s="1131"/>
      <c r="F29" s="1131"/>
      <c r="G29" s="1131"/>
      <c r="H29" s="1131"/>
      <c r="I29" s="1131"/>
      <c r="J29" s="1131"/>
      <c r="K29" s="1131"/>
      <c r="L29" s="1131"/>
      <c r="M29" s="1131"/>
      <c r="N29" s="1131"/>
      <c r="O29" s="1131"/>
      <c r="P29" s="1132"/>
      <c r="Q29" s="1136">
        <v>1399</v>
      </c>
      <c r="R29" s="1137"/>
      <c r="S29" s="1137"/>
      <c r="T29" s="1137"/>
      <c r="U29" s="1137"/>
      <c r="V29" s="1137">
        <v>1305</v>
      </c>
      <c r="W29" s="1137"/>
      <c r="X29" s="1137"/>
      <c r="Y29" s="1137"/>
      <c r="Z29" s="1137"/>
      <c r="AA29" s="1137">
        <v>95</v>
      </c>
      <c r="AB29" s="1137"/>
      <c r="AC29" s="1137"/>
      <c r="AD29" s="1137"/>
      <c r="AE29" s="1138"/>
      <c r="AF29" s="1112">
        <v>95</v>
      </c>
      <c r="AG29" s="1113"/>
      <c r="AH29" s="1113"/>
      <c r="AI29" s="1113"/>
      <c r="AJ29" s="1114"/>
      <c r="AK29" s="1073">
        <v>193</v>
      </c>
      <c r="AL29" s="1064"/>
      <c r="AM29" s="1064"/>
      <c r="AN29" s="1064"/>
      <c r="AO29" s="1064"/>
      <c r="AP29" s="1064" t="s">
        <v>586</v>
      </c>
      <c r="AQ29" s="1064"/>
      <c r="AR29" s="1064"/>
      <c r="AS29" s="1064"/>
      <c r="AT29" s="1064"/>
      <c r="AU29" s="1064" t="s">
        <v>586</v>
      </c>
      <c r="AV29" s="1064"/>
      <c r="AW29" s="1064"/>
      <c r="AX29" s="1064"/>
      <c r="AY29" s="1064"/>
      <c r="AZ29" s="1135" t="s">
        <v>586</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400</v>
      </c>
      <c r="C30" s="1131"/>
      <c r="D30" s="1131"/>
      <c r="E30" s="1131"/>
      <c r="F30" s="1131"/>
      <c r="G30" s="1131"/>
      <c r="H30" s="1131"/>
      <c r="I30" s="1131"/>
      <c r="J30" s="1131"/>
      <c r="K30" s="1131"/>
      <c r="L30" s="1131"/>
      <c r="M30" s="1131"/>
      <c r="N30" s="1131"/>
      <c r="O30" s="1131"/>
      <c r="P30" s="1132"/>
      <c r="Q30" s="1136">
        <v>289</v>
      </c>
      <c r="R30" s="1137"/>
      <c r="S30" s="1137"/>
      <c r="T30" s="1137"/>
      <c r="U30" s="1137"/>
      <c r="V30" s="1137">
        <v>286</v>
      </c>
      <c r="W30" s="1137"/>
      <c r="X30" s="1137"/>
      <c r="Y30" s="1137"/>
      <c r="Z30" s="1137"/>
      <c r="AA30" s="1137">
        <v>3</v>
      </c>
      <c r="AB30" s="1137"/>
      <c r="AC30" s="1137"/>
      <c r="AD30" s="1137"/>
      <c r="AE30" s="1138"/>
      <c r="AF30" s="1112">
        <v>3</v>
      </c>
      <c r="AG30" s="1113"/>
      <c r="AH30" s="1113"/>
      <c r="AI30" s="1113"/>
      <c r="AJ30" s="1114"/>
      <c r="AK30" s="1073">
        <v>56</v>
      </c>
      <c r="AL30" s="1064"/>
      <c r="AM30" s="1064"/>
      <c r="AN30" s="1064"/>
      <c r="AO30" s="1064"/>
      <c r="AP30" s="1064" t="s">
        <v>586</v>
      </c>
      <c r="AQ30" s="1064"/>
      <c r="AR30" s="1064"/>
      <c r="AS30" s="1064"/>
      <c r="AT30" s="1064"/>
      <c r="AU30" s="1064" t="s">
        <v>586</v>
      </c>
      <c r="AV30" s="1064"/>
      <c r="AW30" s="1064"/>
      <c r="AX30" s="1064"/>
      <c r="AY30" s="1064"/>
      <c r="AZ30" s="1135" t="s">
        <v>586</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401</v>
      </c>
      <c r="C31" s="1131"/>
      <c r="D31" s="1131"/>
      <c r="E31" s="1131"/>
      <c r="F31" s="1131"/>
      <c r="G31" s="1131"/>
      <c r="H31" s="1131"/>
      <c r="I31" s="1131"/>
      <c r="J31" s="1131"/>
      <c r="K31" s="1131"/>
      <c r="L31" s="1131"/>
      <c r="M31" s="1131"/>
      <c r="N31" s="1131"/>
      <c r="O31" s="1131"/>
      <c r="P31" s="1132"/>
      <c r="Q31" s="1136">
        <v>609</v>
      </c>
      <c r="R31" s="1137"/>
      <c r="S31" s="1137"/>
      <c r="T31" s="1137"/>
      <c r="U31" s="1137"/>
      <c r="V31" s="1137">
        <v>526</v>
      </c>
      <c r="W31" s="1137"/>
      <c r="X31" s="1137"/>
      <c r="Y31" s="1137"/>
      <c r="Z31" s="1137"/>
      <c r="AA31" s="1137">
        <v>82</v>
      </c>
      <c r="AB31" s="1137"/>
      <c r="AC31" s="1137"/>
      <c r="AD31" s="1137"/>
      <c r="AE31" s="1138"/>
      <c r="AF31" s="1112">
        <v>1133</v>
      </c>
      <c r="AG31" s="1113"/>
      <c r="AH31" s="1113"/>
      <c r="AI31" s="1113"/>
      <c r="AJ31" s="1114"/>
      <c r="AK31" s="1073" t="s">
        <v>586</v>
      </c>
      <c r="AL31" s="1064"/>
      <c r="AM31" s="1064"/>
      <c r="AN31" s="1064"/>
      <c r="AO31" s="1064"/>
      <c r="AP31" s="1064">
        <v>1623</v>
      </c>
      <c r="AQ31" s="1064"/>
      <c r="AR31" s="1064"/>
      <c r="AS31" s="1064"/>
      <c r="AT31" s="1064"/>
      <c r="AU31" s="1064" t="s">
        <v>586</v>
      </c>
      <c r="AV31" s="1064"/>
      <c r="AW31" s="1064"/>
      <c r="AX31" s="1064"/>
      <c r="AY31" s="1064"/>
      <c r="AZ31" s="1135" t="s">
        <v>586</v>
      </c>
      <c r="BA31" s="1135"/>
      <c r="BB31" s="1135"/>
      <c r="BC31" s="1135"/>
      <c r="BD31" s="1135"/>
      <c r="BE31" s="1125" t="s">
        <v>402</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403</v>
      </c>
      <c r="C32" s="1131"/>
      <c r="D32" s="1131"/>
      <c r="E32" s="1131"/>
      <c r="F32" s="1131"/>
      <c r="G32" s="1131"/>
      <c r="H32" s="1131"/>
      <c r="I32" s="1131"/>
      <c r="J32" s="1131"/>
      <c r="K32" s="1131"/>
      <c r="L32" s="1131"/>
      <c r="M32" s="1131"/>
      <c r="N32" s="1131"/>
      <c r="O32" s="1131"/>
      <c r="P32" s="1132"/>
      <c r="Q32" s="1136">
        <v>3</v>
      </c>
      <c r="R32" s="1137"/>
      <c r="S32" s="1137"/>
      <c r="T32" s="1137"/>
      <c r="U32" s="1137"/>
      <c r="V32" s="1137">
        <v>3</v>
      </c>
      <c r="W32" s="1137"/>
      <c r="X32" s="1137"/>
      <c r="Y32" s="1137"/>
      <c r="Z32" s="1137"/>
      <c r="AA32" s="1137">
        <v>1</v>
      </c>
      <c r="AB32" s="1137"/>
      <c r="AC32" s="1137"/>
      <c r="AD32" s="1137"/>
      <c r="AE32" s="1138"/>
      <c r="AF32" s="1112">
        <v>1</v>
      </c>
      <c r="AG32" s="1113"/>
      <c r="AH32" s="1113"/>
      <c r="AI32" s="1113"/>
      <c r="AJ32" s="1114"/>
      <c r="AK32" s="1073" t="s">
        <v>586</v>
      </c>
      <c r="AL32" s="1064"/>
      <c r="AM32" s="1064"/>
      <c r="AN32" s="1064"/>
      <c r="AO32" s="1064"/>
      <c r="AP32" s="1064" t="s">
        <v>586</v>
      </c>
      <c r="AQ32" s="1064"/>
      <c r="AR32" s="1064"/>
      <c r="AS32" s="1064"/>
      <c r="AT32" s="1064"/>
      <c r="AU32" s="1064" t="s">
        <v>586</v>
      </c>
      <c r="AV32" s="1064"/>
      <c r="AW32" s="1064"/>
      <c r="AX32" s="1064"/>
      <c r="AY32" s="1064"/>
      <c r="AZ32" s="1135" t="s">
        <v>586</v>
      </c>
      <c r="BA32" s="1135"/>
      <c r="BB32" s="1135"/>
      <c r="BC32" s="1135"/>
      <c r="BD32" s="1135"/>
      <c r="BE32" s="1125" t="s">
        <v>404</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405</v>
      </c>
      <c r="C33" s="1131"/>
      <c r="D33" s="1131"/>
      <c r="E33" s="1131"/>
      <c r="F33" s="1131"/>
      <c r="G33" s="1131"/>
      <c r="H33" s="1131"/>
      <c r="I33" s="1131"/>
      <c r="J33" s="1131"/>
      <c r="K33" s="1131"/>
      <c r="L33" s="1131"/>
      <c r="M33" s="1131"/>
      <c r="N33" s="1131"/>
      <c r="O33" s="1131"/>
      <c r="P33" s="1132"/>
      <c r="Q33" s="1136">
        <v>1299</v>
      </c>
      <c r="R33" s="1137"/>
      <c r="S33" s="1137"/>
      <c r="T33" s="1137"/>
      <c r="U33" s="1137"/>
      <c r="V33" s="1137">
        <v>1283</v>
      </c>
      <c r="W33" s="1137"/>
      <c r="X33" s="1137"/>
      <c r="Y33" s="1137"/>
      <c r="Z33" s="1137"/>
      <c r="AA33" s="1137">
        <v>15</v>
      </c>
      <c r="AB33" s="1137"/>
      <c r="AC33" s="1137"/>
      <c r="AD33" s="1137"/>
      <c r="AE33" s="1138"/>
      <c r="AF33" s="1112">
        <v>5</v>
      </c>
      <c r="AG33" s="1113"/>
      <c r="AH33" s="1113"/>
      <c r="AI33" s="1113"/>
      <c r="AJ33" s="1114"/>
      <c r="AK33" s="1073">
        <v>159</v>
      </c>
      <c r="AL33" s="1064"/>
      <c r="AM33" s="1064"/>
      <c r="AN33" s="1064"/>
      <c r="AO33" s="1064"/>
      <c r="AP33" s="1064">
        <v>5168</v>
      </c>
      <c r="AQ33" s="1064"/>
      <c r="AR33" s="1064"/>
      <c r="AS33" s="1064"/>
      <c r="AT33" s="1064"/>
      <c r="AU33" s="1064">
        <v>1876</v>
      </c>
      <c r="AV33" s="1064"/>
      <c r="AW33" s="1064"/>
      <c r="AX33" s="1064"/>
      <c r="AY33" s="1064"/>
      <c r="AZ33" s="1135" t="s">
        <v>586</v>
      </c>
      <c r="BA33" s="1135"/>
      <c r="BB33" s="1135"/>
      <c r="BC33" s="1135"/>
      <c r="BD33" s="1135"/>
      <c r="BE33" s="1125" t="s">
        <v>406</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407</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386</v>
      </c>
      <c r="B63" s="1037" t="s">
        <v>408</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1269</v>
      </c>
      <c r="AG63" s="1052"/>
      <c r="AH63" s="1052"/>
      <c r="AI63" s="1052"/>
      <c r="AJ63" s="1123"/>
      <c r="AK63" s="1124"/>
      <c r="AL63" s="1056"/>
      <c r="AM63" s="1056"/>
      <c r="AN63" s="1056"/>
      <c r="AO63" s="1056"/>
      <c r="AP63" s="1052">
        <v>6791</v>
      </c>
      <c r="AQ63" s="1052"/>
      <c r="AR63" s="1052"/>
      <c r="AS63" s="1052"/>
      <c r="AT63" s="1052"/>
      <c r="AU63" s="1052">
        <v>1876</v>
      </c>
      <c r="AV63" s="1052"/>
      <c r="AW63" s="1052"/>
      <c r="AX63" s="1052"/>
      <c r="AY63" s="1052"/>
      <c r="AZ63" s="1118"/>
      <c r="BA63" s="1118"/>
      <c r="BB63" s="1118"/>
      <c r="BC63" s="1118"/>
      <c r="BD63" s="1118"/>
      <c r="BE63" s="1053"/>
      <c r="BF63" s="1053"/>
      <c r="BG63" s="1053"/>
      <c r="BH63" s="1053"/>
      <c r="BI63" s="1054"/>
      <c r="BJ63" s="1119" t="s">
        <v>409</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411</v>
      </c>
      <c r="B66" s="1089"/>
      <c r="C66" s="1089"/>
      <c r="D66" s="1089"/>
      <c r="E66" s="1089"/>
      <c r="F66" s="1089"/>
      <c r="G66" s="1089"/>
      <c r="H66" s="1089"/>
      <c r="I66" s="1089"/>
      <c r="J66" s="1089"/>
      <c r="K66" s="1089"/>
      <c r="L66" s="1089"/>
      <c r="M66" s="1089"/>
      <c r="N66" s="1089"/>
      <c r="O66" s="1089"/>
      <c r="P66" s="1090"/>
      <c r="Q66" s="1094" t="s">
        <v>412</v>
      </c>
      <c r="R66" s="1095"/>
      <c r="S66" s="1095"/>
      <c r="T66" s="1095"/>
      <c r="U66" s="1096"/>
      <c r="V66" s="1094" t="s">
        <v>413</v>
      </c>
      <c r="W66" s="1095"/>
      <c r="X66" s="1095"/>
      <c r="Y66" s="1095"/>
      <c r="Z66" s="1096"/>
      <c r="AA66" s="1094" t="s">
        <v>414</v>
      </c>
      <c r="AB66" s="1095"/>
      <c r="AC66" s="1095"/>
      <c r="AD66" s="1095"/>
      <c r="AE66" s="1096"/>
      <c r="AF66" s="1100" t="s">
        <v>415</v>
      </c>
      <c r="AG66" s="1101"/>
      <c r="AH66" s="1101"/>
      <c r="AI66" s="1101"/>
      <c r="AJ66" s="1102"/>
      <c r="AK66" s="1094" t="s">
        <v>416</v>
      </c>
      <c r="AL66" s="1089"/>
      <c r="AM66" s="1089"/>
      <c r="AN66" s="1089"/>
      <c r="AO66" s="1090"/>
      <c r="AP66" s="1094" t="s">
        <v>395</v>
      </c>
      <c r="AQ66" s="1095"/>
      <c r="AR66" s="1095"/>
      <c r="AS66" s="1095"/>
      <c r="AT66" s="1096"/>
      <c r="AU66" s="1094" t="s">
        <v>417</v>
      </c>
      <c r="AV66" s="1095"/>
      <c r="AW66" s="1095"/>
      <c r="AX66" s="1095"/>
      <c r="AY66" s="1096"/>
      <c r="AZ66" s="1094" t="s">
        <v>373</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587</v>
      </c>
      <c r="C68" s="1079"/>
      <c r="D68" s="1079"/>
      <c r="E68" s="1079"/>
      <c r="F68" s="1079"/>
      <c r="G68" s="1079"/>
      <c r="H68" s="1079"/>
      <c r="I68" s="1079"/>
      <c r="J68" s="1079"/>
      <c r="K68" s="1079"/>
      <c r="L68" s="1079"/>
      <c r="M68" s="1079"/>
      <c r="N68" s="1079"/>
      <c r="O68" s="1079"/>
      <c r="P68" s="1080"/>
      <c r="Q68" s="1081">
        <v>5706</v>
      </c>
      <c r="R68" s="1075"/>
      <c r="S68" s="1075"/>
      <c r="T68" s="1075"/>
      <c r="U68" s="1075"/>
      <c r="V68" s="1075">
        <v>5564</v>
      </c>
      <c r="W68" s="1075"/>
      <c r="X68" s="1075"/>
      <c r="Y68" s="1075"/>
      <c r="Z68" s="1075"/>
      <c r="AA68" s="1075">
        <v>142</v>
      </c>
      <c r="AB68" s="1075"/>
      <c r="AC68" s="1075"/>
      <c r="AD68" s="1075"/>
      <c r="AE68" s="1075"/>
      <c r="AF68" s="1075">
        <v>133</v>
      </c>
      <c r="AG68" s="1075"/>
      <c r="AH68" s="1075"/>
      <c r="AI68" s="1075"/>
      <c r="AJ68" s="1075"/>
      <c r="AK68" s="1075">
        <v>42</v>
      </c>
      <c r="AL68" s="1075"/>
      <c r="AM68" s="1075"/>
      <c r="AN68" s="1075"/>
      <c r="AO68" s="1075"/>
      <c r="AP68" s="1075">
        <v>4930</v>
      </c>
      <c r="AQ68" s="1075"/>
      <c r="AR68" s="1075"/>
      <c r="AS68" s="1075"/>
      <c r="AT68" s="1075"/>
      <c r="AU68" s="1075">
        <v>709</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588</v>
      </c>
      <c r="C69" s="1068"/>
      <c r="D69" s="1068"/>
      <c r="E69" s="1068"/>
      <c r="F69" s="1068"/>
      <c r="G69" s="1068"/>
      <c r="H69" s="1068"/>
      <c r="I69" s="1068"/>
      <c r="J69" s="1068"/>
      <c r="K69" s="1068"/>
      <c r="L69" s="1068"/>
      <c r="M69" s="1068"/>
      <c r="N69" s="1068"/>
      <c r="O69" s="1068"/>
      <c r="P69" s="1069"/>
      <c r="Q69" s="1070">
        <v>9029</v>
      </c>
      <c r="R69" s="1064"/>
      <c r="S69" s="1064"/>
      <c r="T69" s="1064"/>
      <c r="U69" s="1064"/>
      <c r="V69" s="1064">
        <v>9695</v>
      </c>
      <c r="W69" s="1064"/>
      <c r="X69" s="1064"/>
      <c r="Y69" s="1064"/>
      <c r="Z69" s="1064"/>
      <c r="AA69" s="1064">
        <v>-666</v>
      </c>
      <c r="AB69" s="1064"/>
      <c r="AC69" s="1064"/>
      <c r="AD69" s="1064"/>
      <c r="AE69" s="1064"/>
      <c r="AF69" s="1064">
        <v>-946</v>
      </c>
      <c r="AG69" s="1064"/>
      <c r="AH69" s="1064"/>
      <c r="AI69" s="1064"/>
      <c r="AJ69" s="1064"/>
      <c r="AK69" s="1064">
        <v>1558</v>
      </c>
      <c r="AL69" s="1064"/>
      <c r="AM69" s="1064"/>
      <c r="AN69" s="1064"/>
      <c r="AO69" s="1064"/>
      <c r="AP69" s="1064">
        <v>8482</v>
      </c>
      <c r="AQ69" s="1064"/>
      <c r="AR69" s="1064"/>
      <c r="AS69" s="1064"/>
      <c r="AT69" s="1064"/>
      <c r="AU69" s="1064">
        <v>3931</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591</v>
      </c>
      <c r="C70" s="1068"/>
      <c r="D70" s="1068"/>
      <c r="E70" s="1068"/>
      <c r="F70" s="1068"/>
      <c r="G70" s="1068"/>
      <c r="H70" s="1068"/>
      <c r="I70" s="1068"/>
      <c r="J70" s="1068"/>
      <c r="K70" s="1068"/>
      <c r="L70" s="1068"/>
      <c r="M70" s="1068"/>
      <c r="N70" s="1068"/>
      <c r="O70" s="1068"/>
      <c r="P70" s="1069"/>
      <c r="Q70" s="1070">
        <v>954</v>
      </c>
      <c r="R70" s="1064"/>
      <c r="S70" s="1064"/>
      <c r="T70" s="1064"/>
      <c r="U70" s="1064"/>
      <c r="V70" s="1064">
        <v>953</v>
      </c>
      <c r="W70" s="1064"/>
      <c r="X70" s="1064"/>
      <c r="Y70" s="1064"/>
      <c r="Z70" s="1064"/>
      <c r="AA70" s="1064">
        <v>2</v>
      </c>
      <c r="AB70" s="1064"/>
      <c r="AC70" s="1064"/>
      <c r="AD70" s="1064"/>
      <c r="AE70" s="1064"/>
      <c r="AF70" s="1064">
        <v>2</v>
      </c>
      <c r="AG70" s="1064"/>
      <c r="AH70" s="1064"/>
      <c r="AI70" s="1064"/>
      <c r="AJ70" s="1064"/>
      <c r="AK70" s="1064">
        <v>4</v>
      </c>
      <c r="AL70" s="1064"/>
      <c r="AM70" s="1064"/>
      <c r="AN70" s="1064"/>
      <c r="AO70" s="1064"/>
      <c r="AP70" s="1064" t="s">
        <v>586</v>
      </c>
      <c r="AQ70" s="1064"/>
      <c r="AR70" s="1064"/>
      <c r="AS70" s="1064"/>
      <c r="AT70" s="1064"/>
      <c r="AU70" s="1064" t="s">
        <v>586</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592</v>
      </c>
      <c r="C71" s="1068"/>
      <c r="D71" s="1068"/>
      <c r="E71" s="1068"/>
      <c r="F71" s="1068"/>
      <c r="G71" s="1068"/>
      <c r="H71" s="1068"/>
      <c r="I71" s="1068"/>
      <c r="J71" s="1068"/>
      <c r="K71" s="1068"/>
      <c r="L71" s="1068"/>
      <c r="M71" s="1068"/>
      <c r="N71" s="1068"/>
      <c r="O71" s="1068"/>
      <c r="P71" s="1069"/>
      <c r="Q71" s="1070">
        <v>140</v>
      </c>
      <c r="R71" s="1064"/>
      <c r="S71" s="1064"/>
      <c r="T71" s="1064"/>
      <c r="U71" s="1064"/>
      <c r="V71" s="1064">
        <v>137</v>
      </c>
      <c r="W71" s="1064"/>
      <c r="X71" s="1064"/>
      <c r="Y71" s="1064"/>
      <c r="Z71" s="1064"/>
      <c r="AA71" s="1064">
        <v>3</v>
      </c>
      <c r="AB71" s="1064"/>
      <c r="AC71" s="1064"/>
      <c r="AD71" s="1064"/>
      <c r="AE71" s="1064"/>
      <c r="AF71" s="1064">
        <v>3</v>
      </c>
      <c r="AG71" s="1064"/>
      <c r="AH71" s="1064"/>
      <c r="AI71" s="1064"/>
      <c r="AJ71" s="1064"/>
      <c r="AK71" s="1064" t="s">
        <v>586</v>
      </c>
      <c r="AL71" s="1064"/>
      <c r="AM71" s="1064"/>
      <c r="AN71" s="1064"/>
      <c r="AO71" s="1064"/>
      <c r="AP71" s="1064" t="s">
        <v>586</v>
      </c>
      <c r="AQ71" s="1064"/>
      <c r="AR71" s="1064"/>
      <c r="AS71" s="1064"/>
      <c r="AT71" s="1064"/>
      <c r="AU71" s="1064" t="s">
        <v>586</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589</v>
      </c>
      <c r="C72" s="1068"/>
      <c r="D72" s="1068"/>
      <c r="E72" s="1068"/>
      <c r="F72" s="1068"/>
      <c r="G72" s="1068"/>
      <c r="H72" s="1068"/>
      <c r="I72" s="1068"/>
      <c r="J72" s="1068"/>
      <c r="K72" s="1068"/>
      <c r="L72" s="1068"/>
      <c r="M72" s="1068"/>
      <c r="N72" s="1068"/>
      <c r="O72" s="1068"/>
      <c r="P72" s="1069"/>
      <c r="Q72" s="1070">
        <v>279</v>
      </c>
      <c r="R72" s="1064"/>
      <c r="S72" s="1064"/>
      <c r="T72" s="1064"/>
      <c r="U72" s="1064"/>
      <c r="V72" s="1064">
        <v>217</v>
      </c>
      <c r="W72" s="1064"/>
      <c r="X72" s="1064"/>
      <c r="Y72" s="1064"/>
      <c r="Z72" s="1064"/>
      <c r="AA72" s="1064">
        <v>62</v>
      </c>
      <c r="AB72" s="1064"/>
      <c r="AC72" s="1064"/>
      <c r="AD72" s="1064"/>
      <c r="AE72" s="1064"/>
      <c r="AF72" s="1064">
        <v>62</v>
      </c>
      <c r="AG72" s="1064"/>
      <c r="AH72" s="1064"/>
      <c r="AI72" s="1064"/>
      <c r="AJ72" s="1064"/>
      <c r="AK72" s="1064">
        <v>25</v>
      </c>
      <c r="AL72" s="1064"/>
      <c r="AM72" s="1064"/>
      <c r="AN72" s="1064"/>
      <c r="AO72" s="1064"/>
      <c r="AP72" s="1064" t="s">
        <v>586</v>
      </c>
      <c r="AQ72" s="1064"/>
      <c r="AR72" s="1064"/>
      <c r="AS72" s="1064"/>
      <c r="AT72" s="1064"/>
      <c r="AU72" s="1064" t="s">
        <v>586</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590</v>
      </c>
      <c r="C73" s="1068"/>
      <c r="D73" s="1068"/>
      <c r="E73" s="1068"/>
      <c r="F73" s="1068"/>
      <c r="G73" s="1068"/>
      <c r="H73" s="1068"/>
      <c r="I73" s="1068"/>
      <c r="J73" s="1068"/>
      <c r="K73" s="1068"/>
      <c r="L73" s="1068"/>
      <c r="M73" s="1068"/>
      <c r="N73" s="1068"/>
      <c r="O73" s="1068"/>
      <c r="P73" s="1069"/>
      <c r="Q73" s="1070">
        <v>269094</v>
      </c>
      <c r="R73" s="1064"/>
      <c r="S73" s="1064"/>
      <c r="T73" s="1064"/>
      <c r="U73" s="1064"/>
      <c r="V73" s="1064">
        <v>261949</v>
      </c>
      <c r="W73" s="1064"/>
      <c r="X73" s="1064"/>
      <c r="Y73" s="1064"/>
      <c r="Z73" s="1064"/>
      <c r="AA73" s="1064">
        <v>7145</v>
      </c>
      <c r="AB73" s="1064"/>
      <c r="AC73" s="1064"/>
      <c r="AD73" s="1064"/>
      <c r="AE73" s="1064"/>
      <c r="AF73" s="1064">
        <v>7145</v>
      </c>
      <c r="AG73" s="1064"/>
      <c r="AH73" s="1064"/>
      <c r="AI73" s="1064"/>
      <c r="AJ73" s="1064"/>
      <c r="AK73" s="1064">
        <v>9718</v>
      </c>
      <c r="AL73" s="1064"/>
      <c r="AM73" s="1064"/>
      <c r="AN73" s="1064"/>
      <c r="AO73" s="1064"/>
      <c r="AP73" s="1064" t="s">
        <v>586</v>
      </c>
      <c r="AQ73" s="1064"/>
      <c r="AR73" s="1064"/>
      <c r="AS73" s="1064"/>
      <c r="AT73" s="1064"/>
      <c r="AU73" s="1064" t="s">
        <v>586</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593</v>
      </c>
      <c r="C74" s="1068"/>
      <c r="D74" s="1068"/>
      <c r="E74" s="1068"/>
      <c r="F74" s="1068"/>
      <c r="G74" s="1068"/>
      <c r="H74" s="1068"/>
      <c r="I74" s="1068"/>
      <c r="J74" s="1068"/>
      <c r="K74" s="1068"/>
      <c r="L74" s="1068"/>
      <c r="M74" s="1068"/>
      <c r="N74" s="1068"/>
      <c r="O74" s="1068"/>
      <c r="P74" s="1069"/>
      <c r="Q74" s="1070">
        <v>11972</v>
      </c>
      <c r="R74" s="1064"/>
      <c r="S74" s="1064"/>
      <c r="T74" s="1064"/>
      <c r="U74" s="1064"/>
      <c r="V74" s="1064">
        <v>11300</v>
      </c>
      <c r="W74" s="1064"/>
      <c r="X74" s="1064"/>
      <c r="Y74" s="1064"/>
      <c r="Z74" s="1064"/>
      <c r="AA74" s="1064">
        <v>671</v>
      </c>
      <c r="AB74" s="1064"/>
      <c r="AC74" s="1064"/>
      <c r="AD74" s="1064"/>
      <c r="AE74" s="1064"/>
      <c r="AF74" s="1064">
        <v>671</v>
      </c>
      <c r="AG74" s="1064"/>
      <c r="AH74" s="1064"/>
      <c r="AI74" s="1064"/>
      <c r="AJ74" s="1064"/>
      <c r="AK74" s="1064" t="s">
        <v>586</v>
      </c>
      <c r="AL74" s="1064"/>
      <c r="AM74" s="1064"/>
      <c r="AN74" s="1064"/>
      <c r="AO74" s="1064"/>
      <c r="AP74" s="1064" t="s">
        <v>586</v>
      </c>
      <c r="AQ74" s="1064"/>
      <c r="AR74" s="1064"/>
      <c r="AS74" s="1064"/>
      <c r="AT74" s="1064"/>
      <c r="AU74" s="1064" t="s">
        <v>586</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386</v>
      </c>
      <c r="B88" s="1037" t="s">
        <v>418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7070</v>
      </c>
      <c r="AG88" s="1052"/>
      <c r="AH88" s="1052"/>
      <c r="AI88" s="1052"/>
      <c r="AJ88" s="1052"/>
      <c r="AK88" s="1056"/>
      <c r="AL88" s="1056"/>
      <c r="AM88" s="1056"/>
      <c r="AN88" s="1056"/>
      <c r="AO88" s="1056"/>
      <c r="AP88" s="1052">
        <v>13412</v>
      </c>
      <c r="AQ88" s="1052"/>
      <c r="AR88" s="1052"/>
      <c r="AS88" s="1052"/>
      <c r="AT88" s="1052"/>
      <c r="AU88" s="1052">
        <v>4640</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386</v>
      </c>
      <c r="BR102" s="1037" t="s">
        <v>419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8</v>
      </c>
      <c r="CS102" s="1044"/>
      <c r="CT102" s="1044"/>
      <c r="CU102" s="1044"/>
      <c r="CV102" s="1045"/>
      <c r="CW102" s="1043" t="s">
        <v>513</v>
      </c>
      <c r="CX102" s="1044"/>
      <c r="CY102" s="1044"/>
      <c r="CZ102" s="1044"/>
      <c r="DA102" s="1045"/>
      <c r="DB102" s="1043" t="s">
        <v>513</v>
      </c>
      <c r="DC102" s="1044"/>
      <c r="DD102" s="1044"/>
      <c r="DE102" s="1044"/>
      <c r="DF102" s="1045"/>
      <c r="DG102" s="1043" t="s">
        <v>513</v>
      </c>
      <c r="DH102" s="1044"/>
      <c r="DI102" s="1044"/>
      <c r="DJ102" s="1044"/>
      <c r="DK102" s="1045"/>
      <c r="DL102" s="1043" t="s">
        <v>513</v>
      </c>
      <c r="DM102" s="1044"/>
      <c r="DN102" s="1044"/>
      <c r="DO102" s="1044"/>
      <c r="DP102" s="1045"/>
      <c r="DQ102" s="1043" t="s">
        <v>513</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427</v>
      </c>
      <c r="AB109" s="987"/>
      <c r="AC109" s="987"/>
      <c r="AD109" s="987"/>
      <c r="AE109" s="988"/>
      <c r="AF109" s="989" t="s">
        <v>302</v>
      </c>
      <c r="AG109" s="987"/>
      <c r="AH109" s="987"/>
      <c r="AI109" s="987"/>
      <c r="AJ109" s="988"/>
      <c r="AK109" s="989" t="s">
        <v>301</v>
      </c>
      <c r="AL109" s="987"/>
      <c r="AM109" s="987"/>
      <c r="AN109" s="987"/>
      <c r="AO109" s="988"/>
      <c r="AP109" s="989" t="s">
        <v>428</v>
      </c>
      <c r="AQ109" s="987"/>
      <c r="AR109" s="987"/>
      <c r="AS109" s="987"/>
      <c r="AT109" s="1018"/>
      <c r="AU109" s="986" t="s">
        <v>426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427</v>
      </c>
      <c r="BR109" s="987"/>
      <c r="BS109" s="987"/>
      <c r="BT109" s="987"/>
      <c r="BU109" s="988"/>
      <c r="BV109" s="989" t="s">
        <v>302</v>
      </c>
      <c r="BW109" s="987"/>
      <c r="BX109" s="987"/>
      <c r="BY109" s="987"/>
      <c r="BZ109" s="988"/>
      <c r="CA109" s="989" t="s">
        <v>301</v>
      </c>
      <c r="CB109" s="987"/>
      <c r="CC109" s="987"/>
      <c r="CD109" s="987"/>
      <c r="CE109" s="988"/>
      <c r="CF109" s="1025" t="s">
        <v>428</v>
      </c>
      <c r="CG109" s="1025"/>
      <c r="CH109" s="1025"/>
      <c r="CI109" s="1025"/>
      <c r="CJ109" s="1025"/>
      <c r="CK109" s="989" t="s">
        <v>429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427</v>
      </c>
      <c r="DH109" s="987"/>
      <c r="DI109" s="987"/>
      <c r="DJ109" s="987"/>
      <c r="DK109" s="988"/>
      <c r="DL109" s="989" t="s">
        <v>302</v>
      </c>
      <c r="DM109" s="987"/>
      <c r="DN109" s="987"/>
      <c r="DO109" s="987"/>
      <c r="DP109" s="988"/>
      <c r="DQ109" s="989" t="s">
        <v>301</v>
      </c>
      <c r="DR109" s="987"/>
      <c r="DS109" s="987"/>
      <c r="DT109" s="987"/>
      <c r="DU109" s="988"/>
      <c r="DV109" s="989" t="s">
        <v>428</v>
      </c>
      <c r="DW109" s="987"/>
      <c r="DX109" s="987"/>
      <c r="DY109" s="987"/>
      <c r="DZ109" s="1018"/>
    </row>
    <row r="110" spans="1:131" s="247" customFormat="1" ht="26.25" customHeight="1" x14ac:dyDescent="0.15">
      <c r="A110" s="889" t="s">
        <v>430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440766</v>
      </c>
      <c r="AB110" s="980"/>
      <c r="AC110" s="980"/>
      <c r="AD110" s="980"/>
      <c r="AE110" s="981"/>
      <c r="AF110" s="982">
        <v>439171</v>
      </c>
      <c r="AG110" s="980"/>
      <c r="AH110" s="980"/>
      <c r="AI110" s="980"/>
      <c r="AJ110" s="981"/>
      <c r="AK110" s="982">
        <v>469570</v>
      </c>
      <c r="AL110" s="980"/>
      <c r="AM110" s="980"/>
      <c r="AN110" s="980"/>
      <c r="AO110" s="981"/>
      <c r="AP110" s="983">
        <v>10.9</v>
      </c>
      <c r="AQ110" s="984"/>
      <c r="AR110" s="984"/>
      <c r="AS110" s="984"/>
      <c r="AT110" s="985"/>
      <c r="AU110" s="1019" t="s">
        <v>72</v>
      </c>
      <c r="AV110" s="1020"/>
      <c r="AW110" s="1020"/>
      <c r="AX110" s="1020"/>
      <c r="AY110" s="1020"/>
      <c r="AZ110" s="945" t="s">
        <v>431</v>
      </c>
      <c r="BA110" s="890"/>
      <c r="BB110" s="890"/>
      <c r="BC110" s="890"/>
      <c r="BD110" s="890"/>
      <c r="BE110" s="890"/>
      <c r="BF110" s="890"/>
      <c r="BG110" s="890"/>
      <c r="BH110" s="890"/>
      <c r="BI110" s="890"/>
      <c r="BJ110" s="890"/>
      <c r="BK110" s="890"/>
      <c r="BL110" s="890"/>
      <c r="BM110" s="890"/>
      <c r="BN110" s="890"/>
      <c r="BO110" s="890"/>
      <c r="BP110" s="891"/>
      <c r="BQ110" s="946">
        <v>5917684</v>
      </c>
      <c r="BR110" s="927"/>
      <c r="BS110" s="927"/>
      <c r="BT110" s="927"/>
      <c r="BU110" s="927"/>
      <c r="BV110" s="927">
        <v>6531528</v>
      </c>
      <c r="BW110" s="927"/>
      <c r="BX110" s="927"/>
      <c r="BY110" s="927"/>
      <c r="BZ110" s="927"/>
      <c r="CA110" s="927">
        <v>7379240</v>
      </c>
      <c r="CB110" s="927"/>
      <c r="CC110" s="927"/>
      <c r="CD110" s="927"/>
      <c r="CE110" s="927"/>
      <c r="CF110" s="951">
        <v>170.8</v>
      </c>
      <c r="CG110" s="952"/>
      <c r="CH110" s="952"/>
      <c r="CI110" s="952"/>
      <c r="CJ110" s="952"/>
      <c r="CK110" s="1015" t="s">
        <v>432</v>
      </c>
      <c r="CL110" s="901"/>
      <c r="CM110" s="976" t="s">
        <v>433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125</v>
      </c>
      <c r="DH110" s="927"/>
      <c r="DI110" s="927"/>
      <c r="DJ110" s="927"/>
      <c r="DK110" s="927"/>
      <c r="DL110" s="927" t="s">
        <v>434</v>
      </c>
      <c r="DM110" s="927"/>
      <c r="DN110" s="927"/>
      <c r="DO110" s="927"/>
      <c r="DP110" s="927"/>
      <c r="DQ110" s="927" t="s">
        <v>434</v>
      </c>
      <c r="DR110" s="927"/>
      <c r="DS110" s="927"/>
      <c r="DT110" s="927"/>
      <c r="DU110" s="927"/>
      <c r="DV110" s="928" t="s">
        <v>434</v>
      </c>
      <c r="DW110" s="928"/>
      <c r="DX110" s="928"/>
      <c r="DY110" s="928"/>
      <c r="DZ110" s="929"/>
    </row>
    <row r="111" spans="1:131" s="247" customFormat="1" ht="26.25" customHeight="1" x14ac:dyDescent="0.15">
      <c r="A111" s="856" t="s">
        <v>435</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125</v>
      </c>
      <c r="AB111" s="1008"/>
      <c r="AC111" s="1008"/>
      <c r="AD111" s="1008"/>
      <c r="AE111" s="1009"/>
      <c r="AF111" s="1010" t="s">
        <v>436</v>
      </c>
      <c r="AG111" s="1008"/>
      <c r="AH111" s="1008"/>
      <c r="AI111" s="1008"/>
      <c r="AJ111" s="1009"/>
      <c r="AK111" s="1010" t="s">
        <v>125</v>
      </c>
      <c r="AL111" s="1008"/>
      <c r="AM111" s="1008"/>
      <c r="AN111" s="1008"/>
      <c r="AO111" s="1009"/>
      <c r="AP111" s="1011" t="s">
        <v>436</v>
      </c>
      <c r="AQ111" s="1012"/>
      <c r="AR111" s="1012"/>
      <c r="AS111" s="1012"/>
      <c r="AT111" s="1013"/>
      <c r="AU111" s="1021"/>
      <c r="AV111" s="1022"/>
      <c r="AW111" s="1022"/>
      <c r="AX111" s="1022"/>
      <c r="AY111" s="1022"/>
      <c r="AZ111" s="897" t="s">
        <v>437</v>
      </c>
      <c r="BA111" s="832"/>
      <c r="BB111" s="832"/>
      <c r="BC111" s="832"/>
      <c r="BD111" s="832"/>
      <c r="BE111" s="832"/>
      <c r="BF111" s="832"/>
      <c r="BG111" s="832"/>
      <c r="BH111" s="832"/>
      <c r="BI111" s="832"/>
      <c r="BJ111" s="832"/>
      <c r="BK111" s="832"/>
      <c r="BL111" s="832"/>
      <c r="BM111" s="832"/>
      <c r="BN111" s="832"/>
      <c r="BO111" s="832"/>
      <c r="BP111" s="833"/>
      <c r="BQ111" s="898" t="s">
        <v>434</v>
      </c>
      <c r="BR111" s="899"/>
      <c r="BS111" s="899"/>
      <c r="BT111" s="899"/>
      <c r="BU111" s="899"/>
      <c r="BV111" s="899" t="s">
        <v>438</v>
      </c>
      <c r="BW111" s="899"/>
      <c r="BX111" s="899"/>
      <c r="BY111" s="899"/>
      <c r="BZ111" s="899"/>
      <c r="CA111" s="899" t="s">
        <v>125</v>
      </c>
      <c r="CB111" s="899"/>
      <c r="CC111" s="899"/>
      <c r="CD111" s="899"/>
      <c r="CE111" s="899"/>
      <c r="CF111" s="960" t="s">
        <v>438</v>
      </c>
      <c r="CG111" s="961"/>
      <c r="CH111" s="961"/>
      <c r="CI111" s="961"/>
      <c r="CJ111" s="961"/>
      <c r="CK111" s="1016"/>
      <c r="CL111" s="903"/>
      <c r="CM111" s="906" t="s">
        <v>439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125</v>
      </c>
      <c r="DH111" s="899"/>
      <c r="DI111" s="899"/>
      <c r="DJ111" s="899"/>
      <c r="DK111" s="899"/>
      <c r="DL111" s="899" t="s">
        <v>125</v>
      </c>
      <c r="DM111" s="899"/>
      <c r="DN111" s="899"/>
      <c r="DO111" s="899"/>
      <c r="DP111" s="899"/>
      <c r="DQ111" s="899" t="s">
        <v>125</v>
      </c>
      <c r="DR111" s="899"/>
      <c r="DS111" s="899"/>
      <c r="DT111" s="899"/>
      <c r="DU111" s="899"/>
      <c r="DV111" s="876" t="s">
        <v>434</v>
      </c>
      <c r="DW111" s="876"/>
      <c r="DX111" s="876"/>
      <c r="DY111" s="876"/>
      <c r="DZ111" s="877"/>
    </row>
    <row r="112" spans="1:131" s="247" customFormat="1" ht="26.25" customHeight="1" x14ac:dyDescent="0.15">
      <c r="A112" s="1001" t="s">
        <v>440</v>
      </c>
      <c r="B112" s="1002"/>
      <c r="C112" s="832" t="s">
        <v>441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434</v>
      </c>
      <c r="AB112" s="862"/>
      <c r="AC112" s="862"/>
      <c r="AD112" s="862"/>
      <c r="AE112" s="863"/>
      <c r="AF112" s="864" t="s">
        <v>125</v>
      </c>
      <c r="AG112" s="862"/>
      <c r="AH112" s="862"/>
      <c r="AI112" s="862"/>
      <c r="AJ112" s="863"/>
      <c r="AK112" s="864" t="s">
        <v>125</v>
      </c>
      <c r="AL112" s="862"/>
      <c r="AM112" s="862"/>
      <c r="AN112" s="862"/>
      <c r="AO112" s="863"/>
      <c r="AP112" s="909" t="s">
        <v>434</v>
      </c>
      <c r="AQ112" s="910"/>
      <c r="AR112" s="910"/>
      <c r="AS112" s="910"/>
      <c r="AT112" s="911"/>
      <c r="AU112" s="1021"/>
      <c r="AV112" s="1022"/>
      <c r="AW112" s="1022"/>
      <c r="AX112" s="1022"/>
      <c r="AY112" s="1022"/>
      <c r="AZ112" s="897" t="s">
        <v>442</v>
      </c>
      <c r="BA112" s="832"/>
      <c r="BB112" s="832"/>
      <c r="BC112" s="832"/>
      <c r="BD112" s="832"/>
      <c r="BE112" s="832"/>
      <c r="BF112" s="832"/>
      <c r="BG112" s="832"/>
      <c r="BH112" s="832"/>
      <c r="BI112" s="832"/>
      <c r="BJ112" s="832"/>
      <c r="BK112" s="832"/>
      <c r="BL112" s="832"/>
      <c r="BM112" s="832"/>
      <c r="BN112" s="832"/>
      <c r="BO112" s="832"/>
      <c r="BP112" s="833"/>
      <c r="BQ112" s="898">
        <v>963402</v>
      </c>
      <c r="BR112" s="899"/>
      <c r="BS112" s="899"/>
      <c r="BT112" s="899"/>
      <c r="BU112" s="899"/>
      <c r="BV112" s="899">
        <v>1628457</v>
      </c>
      <c r="BW112" s="899"/>
      <c r="BX112" s="899"/>
      <c r="BY112" s="899"/>
      <c r="BZ112" s="899"/>
      <c r="CA112" s="899">
        <v>1875927</v>
      </c>
      <c r="CB112" s="899"/>
      <c r="CC112" s="899"/>
      <c r="CD112" s="899"/>
      <c r="CE112" s="899"/>
      <c r="CF112" s="960">
        <v>43.4</v>
      </c>
      <c r="CG112" s="961"/>
      <c r="CH112" s="961"/>
      <c r="CI112" s="961"/>
      <c r="CJ112" s="961"/>
      <c r="CK112" s="1016"/>
      <c r="CL112" s="903"/>
      <c r="CM112" s="906" t="s">
        <v>443</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125</v>
      </c>
      <c r="DH112" s="899"/>
      <c r="DI112" s="899"/>
      <c r="DJ112" s="899"/>
      <c r="DK112" s="899"/>
      <c r="DL112" s="899" t="s">
        <v>434</v>
      </c>
      <c r="DM112" s="899"/>
      <c r="DN112" s="899"/>
      <c r="DO112" s="899"/>
      <c r="DP112" s="899"/>
      <c r="DQ112" s="899" t="s">
        <v>125</v>
      </c>
      <c r="DR112" s="899"/>
      <c r="DS112" s="899"/>
      <c r="DT112" s="899"/>
      <c r="DU112" s="899"/>
      <c r="DV112" s="876" t="s">
        <v>125</v>
      </c>
      <c r="DW112" s="876"/>
      <c r="DX112" s="876"/>
      <c r="DY112" s="876"/>
      <c r="DZ112" s="877"/>
    </row>
    <row r="113" spans="1:130" s="247" customFormat="1" ht="26.25" customHeight="1" x14ac:dyDescent="0.15">
      <c r="A113" s="1003"/>
      <c r="B113" s="1004"/>
      <c r="C113" s="832" t="s">
        <v>444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142044</v>
      </c>
      <c r="AB113" s="1008"/>
      <c r="AC113" s="1008"/>
      <c r="AD113" s="1008"/>
      <c r="AE113" s="1009"/>
      <c r="AF113" s="1010">
        <v>187166</v>
      </c>
      <c r="AG113" s="1008"/>
      <c r="AH113" s="1008"/>
      <c r="AI113" s="1008"/>
      <c r="AJ113" s="1009"/>
      <c r="AK113" s="1010">
        <v>147015</v>
      </c>
      <c r="AL113" s="1008"/>
      <c r="AM113" s="1008"/>
      <c r="AN113" s="1008"/>
      <c r="AO113" s="1009"/>
      <c r="AP113" s="1011">
        <v>3.4</v>
      </c>
      <c r="AQ113" s="1012"/>
      <c r="AR113" s="1012"/>
      <c r="AS113" s="1012"/>
      <c r="AT113" s="1013"/>
      <c r="AU113" s="1021"/>
      <c r="AV113" s="1022"/>
      <c r="AW113" s="1022"/>
      <c r="AX113" s="1022"/>
      <c r="AY113" s="1022"/>
      <c r="AZ113" s="897" t="s">
        <v>445</v>
      </c>
      <c r="BA113" s="832"/>
      <c r="BB113" s="832"/>
      <c r="BC113" s="832"/>
      <c r="BD113" s="832"/>
      <c r="BE113" s="832"/>
      <c r="BF113" s="832"/>
      <c r="BG113" s="832"/>
      <c r="BH113" s="832"/>
      <c r="BI113" s="832"/>
      <c r="BJ113" s="832"/>
      <c r="BK113" s="832"/>
      <c r="BL113" s="832"/>
      <c r="BM113" s="832"/>
      <c r="BN113" s="832"/>
      <c r="BO113" s="832"/>
      <c r="BP113" s="833"/>
      <c r="BQ113" s="898">
        <v>4781058</v>
      </c>
      <c r="BR113" s="899"/>
      <c r="BS113" s="899"/>
      <c r="BT113" s="899"/>
      <c r="BU113" s="899"/>
      <c r="BV113" s="899">
        <v>4743192</v>
      </c>
      <c r="BW113" s="899"/>
      <c r="BX113" s="899"/>
      <c r="BY113" s="899"/>
      <c r="BZ113" s="899"/>
      <c r="CA113" s="899">
        <v>4640112</v>
      </c>
      <c r="CB113" s="899"/>
      <c r="CC113" s="899"/>
      <c r="CD113" s="899"/>
      <c r="CE113" s="899"/>
      <c r="CF113" s="960">
        <v>107.4</v>
      </c>
      <c r="CG113" s="961"/>
      <c r="CH113" s="961"/>
      <c r="CI113" s="961"/>
      <c r="CJ113" s="961"/>
      <c r="CK113" s="1016"/>
      <c r="CL113" s="903"/>
      <c r="CM113" s="906" t="s">
        <v>446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125</v>
      </c>
      <c r="DH113" s="862"/>
      <c r="DI113" s="862"/>
      <c r="DJ113" s="862"/>
      <c r="DK113" s="863"/>
      <c r="DL113" s="864" t="s">
        <v>434</v>
      </c>
      <c r="DM113" s="862"/>
      <c r="DN113" s="862"/>
      <c r="DO113" s="862"/>
      <c r="DP113" s="863"/>
      <c r="DQ113" s="864" t="s">
        <v>125</v>
      </c>
      <c r="DR113" s="862"/>
      <c r="DS113" s="862"/>
      <c r="DT113" s="862"/>
      <c r="DU113" s="863"/>
      <c r="DV113" s="909" t="s">
        <v>125</v>
      </c>
      <c r="DW113" s="910"/>
      <c r="DX113" s="910"/>
      <c r="DY113" s="910"/>
      <c r="DZ113" s="911"/>
    </row>
    <row r="114" spans="1:130" s="247" customFormat="1" ht="26.25" customHeight="1" x14ac:dyDescent="0.15">
      <c r="A114" s="1003"/>
      <c r="B114" s="1004"/>
      <c r="C114" s="832" t="s">
        <v>447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260374</v>
      </c>
      <c r="AB114" s="862"/>
      <c r="AC114" s="862"/>
      <c r="AD114" s="862"/>
      <c r="AE114" s="863"/>
      <c r="AF114" s="864">
        <v>257774</v>
      </c>
      <c r="AG114" s="862"/>
      <c r="AH114" s="862"/>
      <c r="AI114" s="862"/>
      <c r="AJ114" s="863"/>
      <c r="AK114" s="864">
        <v>255959</v>
      </c>
      <c r="AL114" s="862"/>
      <c r="AM114" s="862"/>
      <c r="AN114" s="862"/>
      <c r="AO114" s="863"/>
      <c r="AP114" s="909">
        <v>5.9</v>
      </c>
      <c r="AQ114" s="910"/>
      <c r="AR114" s="910"/>
      <c r="AS114" s="910"/>
      <c r="AT114" s="911"/>
      <c r="AU114" s="1021"/>
      <c r="AV114" s="1022"/>
      <c r="AW114" s="1022"/>
      <c r="AX114" s="1022"/>
      <c r="AY114" s="1022"/>
      <c r="AZ114" s="897" t="s">
        <v>448</v>
      </c>
      <c r="BA114" s="832"/>
      <c r="BB114" s="832"/>
      <c r="BC114" s="832"/>
      <c r="BD114" s="832"/>
      <c r="BE114" s="832"/>
      <c r="BF114" s="832"/>
      <c r="BG114" s="832"/>
      <c r="BH114" s="832"/>
      <c r="BI114" s="832"/>
      <c r="BJ114" s="832"/>
      <c r="BK114" s="832"/>
      <c r="BL114" s="832"/>
      <c r="BM114" s="832"/>
      <c r="BN114" s="832"/>
      <c r="BO114" s="832"/>
      <c r="BP114" s="833"/>
      <c r="BQ114" s="898">
        <v>987145</v>
      </c>
      <c r="BR114" s="899"/>
      <c r="BS114" s="899"/>
      <c r="BT114" s="899"/>
      <c r="BU114" s="899"/>
      <c r="BV114" s="899">
        <v>882709</v>
      </c>
      <c r="BW114" s="899"/>
      <c r="BX114" s="899"/>
      <c r="BY114" s="899"/>
      <c r="BZ114" s="899"/>
      <c r="CA114" s="899">
        <v>820819</v>
      </c>
      <c r="CB114" s="899"/>
      <c r="CC114" s="899"/>
      <c r="CD114" s="899"/>
      <c r="CE114" s="899"/>
      <c r="CF114" s="960">
        <v>19</v>
      </c>
      <c r="CG114" s="961"/>
      <c r="CH114" s="961"/>
      <c r="CI114" s="961"/>
      <c r="CJ114" s="961"/>
      <c r="CK114" s="1016"/>
      <c r="CL114" s="903"/>
      <c r="CM114" s="906" t="s">
        <v>449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450</v>
      </c>
      <c r="DH114" s="862"/>
      <c r="DI114" s="862"/>
      <c r="DJ114" s="862"/>
      <c r="DK114" s="863"/>
      <c r="DL114" s="864" t="s">
        <v>434</v>
      </c>
      <c r="DM114" s="862"/>
      <c r="DN114" s="862"/>
      <c r="DO114" s="862"/>
      <c r="DP114" s="863"/>
      <c r="DQ114" s="864" t="s">
        <v>125</v>
      </c>
      <c r="DR114" s="862"/>
      <c r="DS114" s="862"/>
      <c r="DT114" s="862"/>
      <c r="DU114" s="863"/>
      <c r="DV114" s="909" t="s">
        <v>434</v>
      </c>
      <c r="DW114" s="910"/>
      <c r="DX114" s="910"/>
      <c r="DY114" s="910"/>
      <c r="DZ114" s="911"/>
    </row>
    <row r="115" spans="1:130" s="247" customFormat="1" ht="26.25" customHeight="1" x14ac:dyDescent="0.15">
      <c r="A115" s="1003"/>
      <c r="B115" s="1004"/>
      <c r="C115" s="832" t="s">
        <v>451</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125</v>
      </c>
      <c r="AB115" s="1008"/>
      <c r="AC115" s="1008"/>
      <c r="AD115" s="1008"/>
      <c r="AE115" s="1009"/>
      <c r="AF115" s="1010" t="s">
        <v>125</v>
      </c>
      <c r="AG115" s="1008"/>
      <c r="AH115" s="1008"/>
      <c r="AI115" s="1008"/>
      <c r="AJ115" s="1009"/>
      <c r="AK115" s="1010" t="s">
        <v>125</v>
      </c>
      <c r="AL115" s="1008"/>
      <c r="AM115" s="1008"/>
      <c r="AN115" s="1008"/>
      <c r="AO115" s="1009"/>
      <c r="AP115" s="1011" t="s">
        <v>125</v>
      </c>
      <c r="AQ115" s="1012"/>
      <c r="AR115" s="1012"/>
      <c r="AS115" s="1012"/>
      <c r="AT115" s="1013"/>
      <c r="AU115" s="1021"/>
      <c r="AV115" s="1022"/>
      <c r="AW115" s="1022"/>
      <c r="AX115" s="1022"/>
      <c r="AY115" s="1022"/>
      <c r="AZ115" s="897" t="s">
        <v>452</v>
      </c>
      <c r="BA115" s="832"/>
      <c r="BB115" s="832"/>
      <c r="BC115" s="832"/>
      <c r="BD115" s="832"/>
      <c r="BE115" s="832"/>
      <c r="BF115" s="832"/>
      <c r="BG115" s="832"/>
      <c r="BH115" s="832"/>
      <c r="BI115" s="832"/>
      <c r="BJ115" s="832"/>
      <c r="BK115" s="832"/>
      <c r="BL115" s="832"/>
      <c r="BM115" s="832"/>
      <c r="BN115" s="832"/>
      <c r="BO115" s="832"/>
      <c r="BP115" s="833"/>
      <c r="BQ115" s="898" t="s">
        <v>125</v>
      </c>
      <c r="BR115" s="899"/>
      <c r="BS115" s="899"/>
      <c r="BT115" s="899"/>
      <c r="BU115" s="899"/>
      <c r="BV115" s="899" t="s">
        <v>125</v>
      </c>
      <c r="BW115" s="899"/>
      <c r="BX115" s="899"/>
      <c r="BY115" s="899"/>
      <c r="BZ115" s="899"/>
      <c r="CA115" s="899" t="s">
        <v>125</v>
      </c>
      <c r="CB115" s="899"/>
      <c r="CC115" s="899"/>
      <c r="CD115" s="899"/>
      <c r="CE115" s="899"/>
      <c r="CF115" s="960" t="s">
        <v>434</v>
      </c>
      <c r="CG115" s="961"/>
      <c r="CH115" s="961"/>
      <c r="CI115" s="961"/>
      <c r="CJ115" s="961"/>
      <c r="CK115" s="1016"/>
      <c r="CL115" s="903"/>
      <c r="CM115" s="897" t="s">
        <v>453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434</v>
      </c>
      <c r="DH115" s="862"/>
      <c r="DI115" s="862"/>
      <c r="DJ115" s="862"/>
      <c r="DK115" s="863"/>
      <c r="DL115" s="864" t="s">
        <v>125</v>
      </c>
      <c r="DM115" s="862"/>
      <c r="DN115" s="862"/>
      <c r="DO115" s="862"/>
      <c r="DP115" s="863"/>
      <c r="DQ115" s="864" t="s">
        <v>125</v>
      </c>
      <c r="DR115" s="862"/>
      <c r="DS115" s="862"/>
      <c r="DT115" s="862"/>
      <c r="DU115" s="863"/>
      <c r="DV115" s="909" t="s">
        <v>450</v>
      </c>
      <c r="DW115" s="910"/>
      <c r="DX115" s="910"/>
      <c r="DY115" s="910"/>
      <c r="DZ115" s="911"/>
    </row>
    <row r="116" spans="1:130" s="247" customFormat="1" ht="26.25" customHeight="1" x14ac:dyDescent="0.15">
      <c r="A116" s="1005"/>
      <c r="B116" s="1006"/>
      <c r="C116" s="965" t="s">
        <v>454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436</v>
      </c>
      <c r="AB116" s="862"/>
      <c r="AC116" s="862"/>
      <c r="AD116" s="862"/>
      <c r="AE116" s="863"/>
      <c r="AF116" s="864" t="s">
        <v>434</v>
      </c>
      <c r="AG116" s="862"/>
      <c r="AH116" s="862"/>
      <c r="AI116" s="862"/>
      <c r="AJ116" s="863"/>
      <c r="AK116" s="864" t="s">
        <v>438</v>
      </c>
      <c r="AL116" s="862"/>
      <c r="AM116" s="862"/>
      <c r="AN116" s="862"/>
      <c r="AO116" s="863"/>
      <c r="AP116" s="909" t="s">
        <v>125</v>
      </c>
      <c r="AQ116" s="910"/>
      <c r="AR116" s="910"/>
      <c r="AS116" s="910"/>
      <c r="AT116" s="911"/>
      <c r="AU116" s="1021"/>
      <c r="AV116" s="1022"/>
      <c r="AW116" s="1022"/>
      <c r="AX116" s="1022"/>
      <c r="AY116" s="1022"/>
      <c r="AZ116" s="948" t="s">
        <v>455</v>
      </c>
      <c r="BA116" s="949"/>
      <c r="BB116" s="949"/>
      <c r="BC116" s="949"/>
      <c r="BD116" s="949"/>
      <c r="BE116" s="949"/>
      <c r="BF116" s="949"/>
      <c r="BG116" s="949"/>
      <c r="BH116" s="949"/>
      <c r="BI116" s="949"/>
      <c r="BJ116" s="949"/>
      <c r="BK116" s="949"/>
      <c r="BL116" s="949"/>
      <c r="BM116" s="949"/>
      <c r="BN116" s="949"/>
      <c r="BO116" s="949"/>
      <c r="BP116" s="950"/>
      <c r="BQ116" s="898" t="s">
        <v>438</v>
      </c>
      <c r="BR116" s="899"/>
      <c r="BS116" s="899"/>
      <c r="BT116" s="899"/>
      <c r="BU116" s="899"/>
      <c r="BV116" s="899" t="s">
        <v>436</v>
      </c>
      <c r="BW116" s="899"/>
      <c r="BX116" s="899"/>
      <c r="BY116" s="899"/>
      <c r="BZ116" s="899"/>
      <c r="CA116" s="899" t="s">
        <v>456</v>
      </c>
      <c r="CB116" s="899"/>
      <c r="CC116" s="899"/>
      <c r="CD116" s="899"/>
      <c r="CE116" s="899"/>
      <c r="CF116" s="960" t="s">
        <v>434</v>
      </c>
      <c r="CG116" s="961"/>
      <c r="CH116" s="961"/>
      <c r="CI116" s="961"/>
      <c r="CJ116" s="961"/>
      <c r="CK116" s="1016"/>
      <c r="CL116" s="903"/>
      <c r="CM116" s="906" t="s">
        <v>457</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434</v>
      </c>
      <c r="DH116" s="862"/>
      <c r="DI116" s="862"/>
      <c r="DJ116" s="862"/>
      <c r="DK116" s="863"/>
      <c r="DL116" s="864" t="s">
        <v>436</v>
      </c>
      <c r="DM116" s="862"/>
      <c r="DN116" s="862"/>
      <c r="DO116" s="862"/>
      <c r="DP116" s="863"/>
      <c r="DQ116" s="864" t="s">
        <v>434</v>
      </c>
      <c r="DR116" s="862"/>
      <c r="DS116" s="862"/>
      <c r="DT116" s="862"/>
      <c r="DU116" s="863"/>
      <c r="DV116" s="909" t="s">
        <v>125</v>
      </c>
      <c r="DW116" s="910"/>
      <c r="DX116" s="910"/>
      <c r="DY116" s="910"/>
      <c r="DZ116" s="911"/>
    </row>
    <row r="117" spans="1:130" s="247" customFormat="1" ht="26.25" customHeight="1" x14ac:dyDescent="0.15">
      <c r="A117" s="986" t="s">
        <v>182</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458</v>
      </c>
      <c r="Z117" s="988"/>
      <c r="AA117" s="993">
        <v>843184</v>
      </c>
      <c r="AB117" s="994"/>
      <c r="AC117" s="994"/>
      <c r="AD117" s="994"/>
      <c r="AE117" s="995"/>
      <c r="AF117" s="996">
        <v>884111</v>
      </c>
      <c r="AG117" s="994"/>
      <c r="AH117" s="994"/>
      <c r="AI117" s="994"/>
      <c r="AJ117" s="995"/>
      <c r="AK117" s="996">
        <v>872544</v>
      </c>
      <c r="AL117" s="994"/>
      <c r="AM117" s="994"/>
      <c r="AN117" s="994"/>
      <c r="AO117" s="995"/>
      <c r="AP117" s="997"/>
      <c r="AQ117" s="998"/>
      <c r="AR117" s="998"/>
      <c r="AS117" s="998"/>
      <c r="AT117" s="999"/>
      <c r="AU117" s="1021"/>
      <c r="AV117" s="1022"/>
      <c r="AW117" s="1022"/>
      <c r="AX117" s="1022"/>
      <c r="AY117" s="1022"/>
      <c r="AZ117" s="948" t="s">
        <v>459</v>
      </c>
      <c r="BA117" s="949"/>
      <c r="BB117" s="949"/>
      <c r="BC117" s="949"/>
      <c r="BD117" s="949"/>
      <c r="BE117" s="949"/>
      <c r="BF117" s="949"/>
      <c r="BG117" s="949"/>
      <c r="BH117" s="949"/>
      <c r="BI117" s="949"/>
      <c r="BJ117" s="949"/>
      <c r="BK117" s="949"/>
      <c r="BL117" s="949"/>
      <c r="BM117" s="949"/>
      <c r="BN117" s="949"/>
      <c r="BO117" s="949"/>
      <c r="BP117" s="950"/>
      <c r="BQ117" s="898" t="s">
        <v>125</v>
      </c>
      <c r="BR117" s="899"/>
      <c r="BS117" s="899"/>
      <c r="BT117" s="899"/>
      <c r="BU117" s="899"/>
      <c r="BV117" s="899" t="s">
        <v>125</v>
      </c>
      <c r="BW117" s="899"/>
      <c r="BX117" s="899"/>
      <c r="BY117" s="899"/>
      <c r="BZ117" s="899"/>
      <c r="CA117" s="899" t="s">
        <v>125</v>
      </c>
      <c r="CB117" s="899"/>
      <c r="CC117" s="899"/>
      <c r="CD117" s="899"/>
      <c r="CE117" s="899"/>
      <c r="CF117" s="960" t="s">
        <v>434</v>
      </c>
      <c r="CG117" s="961"/>
      <c r="CH117" s="961"/>
      <c r="CI117" s="961"/>
      <c r="CJ117" s="961"/>
      <c r="CK117" s="1016"/>
      <c r="CL117" s="903"/>
      <c r="CM117" s="906" t="s">
        <v>460</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436</v>
      </c>
      <c r="DH117" s="862"/>
      <c r="DI117" s="862"/>
      <c r="DJ117" s="862"/>
      <c r="DK117" s="863"/>
      <c r="DL117" s="864" t="s">
        <v>125</v>
      </c>
      <c r="DM117" s="862"/>
      <c r="DN117" s="862"/>
      <c r="DO117" s="862"/>
      <c r="DP117" s="863"/>
      <c r="DQ117" s="864" t="s">
        <v>125</v>
      </c>
      <c r="DR117" s="862"/>
      <c r="DS117" s="862"/>
      <c r="DT117" s="862"/>
      <c r="DU117" s="863"/>
      <c r="DV117" s="909" t="s">
        <v>434</v>
      </c>
      <c r="DW117" s="910"/>
      <c r="DX117" s="910"/>
      <c r="DY117" s="910"/>
      <c r="DZ117" s="911"/>
    </row>
    <row r="118" spans="1:130" s="247" customFormat="1" ht="26.25" customHeight="1" x14ac:dyDescent="0.15">
      <c r="A118" s="986" t="s">
        <v>429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427</v>
      </c>
      <c r="AB118" s="987"/>
      <c r="AC118" s="987"/>
      <c r="AD118" s="987"/>
      <c r="AE118" s="988"/>
      <c r="AF118" s="989" t="s">
        <v>302</v>
      </c>
      <c r="AG118" s="987"/>
      <c r="AH118" s="987"/>
      <c r="AI118" s="987"/>
      <c r="AJ118" s="988"/>
      <c r="AK118" s="989" t="s">
        <v>301</v>
      </c>
      <c r="AL118" s="987"/>
      <c r="AM118" s="987"/>
      <c r="AN118" s="987"/>
      <c r="AO118" s="988"/>
      <c r="AP118" s="990" t="s">
        <v>428</v>
      </c>
      <c r="AQ118" s="991"/>
      <c r="AR118" s="991"/>
      <c r="AS118" s="991"/>
      <c r="AT118" s="992"/>
      <c r="AU118" s="1021"/>
      <c r="AV118" s="1022"/>
      <c r="AW118" s="1022"/>
      <c r="AX118" s="1022"/>
      <c r="AY118" s="1022"/>
      <c r="AZ118" s="964" t="s">
        <v>461</v>
      </c>
      <c r="BA118" s="965"/>
      <c r="BB118" s="965"/>
      <c r="BC118" s="965"/>
      <c r="BD118" s="965"/>
      <c r="BE118" s="965"/>
      <c r="BF118" s="965"/>
      <c r="BG118" s="965"/>
      <c r="BH118" s="965"/>
      <c r="BI118" s="965"/>
      <c r="BJ118" s="965"/>
      <c r="BK118" s="965"/>
      <c r="BL118" s="965"/>
      <c r="BM118" s="965"/>
      <c r="BN118" s="965"/>
      <c r="BO118" s="965"/>
      <c r="BP118" s="966"/>
      <c r="BQ118" s="967">
        <v>236606</v>
      </c>
      <c r="BR118" s="930"/>
      <c r="BS118" s="930"/>
      <c r="BT118" s="930"/>
      <c r="BU118" s="930"/>
      <c r="BV118" s="930">
        <v>285358</v>
      </c>
      <c r="BW118" s="930"/>
      <c r="BX118" s="930"/>
      <c r="BY118" s="930"/>
      <c r="BZ118" s="930"/>
      <c r="CA118" s="930">
        <v>338780</v>
      </c>
      <c r="CB118" s="930"/>
      <c r="CC118" s="930"/>
      <c r="CD118" s="930"/>
      <c r="CE118" s="930"/>
      <c r="CF118" s="960">
        <v>7.8</v>
      </c>
      <c r="CG118" s="961"/>
      <c r="CH118" s="961"/>
      <c r="CI118" s="961"/>
      <c r="CJ118" s="961"/>
      <c r="CK118" s="1016"/>
      <c r="CL118" s="903"/>
      <c r="CM118" s="906" t="s">
        <v>462</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434</v>
      </c>
      <c r="DH118" s="862"/>
      <c r="DI118" s="862"/>
      <c r="DJ118" s="862"/>
      <c r="DK118" s="863"/>
      <c r="DL118" s="864" t="s">
        <v>125</v>
      </c>
      <c r="DM118" s="862"/>
      <c r="DN118" s="862"/>
      <c r="DO118" s="862"/>
      <c r="DP118" s="863"/>
      <c r="DQ118" s="864" t="s">
        <v>125</v>
      </c>
      <c r="DR118" s="862"/>
      <c r="DS118" s="862"/>
      <c r="DT118" s="862"/>
      <c r="DU118" s="863"/>
      <c r="DV118" s="909" t="s">
        <v>125</v>
      </c>
      <c r="DW118" s="910"/>
      <c r="DX118" s="910"/>
      <c r="DY118" s="910"/>
      <c r="DZ118" s="911"/>
    </row>
    <row r="119" spans="1:130" s="247" customFormat="1" ht="26.25" customHeight="1" x14ac:dyDescent="0.15">
      <c r="A119" s="900" t="s">
        <v>432</v>
      </c>
      <c r="B119" s="901"/>
      <c r="C119" s="976" t="s">
        <v>433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125</v>
      </c>
      <c r="AB119" s="980"/>
      <c r="AC119" s="980"/>
      <c r="AD119" s="980"/>
      <c r="AE119" s="981"/>
      <c r="AF119" s="982" t="s">
        <v>125</v>
      </c>
      <c r="AG119" s="980"/>
      <c r="AH119" s="980"/>
      <c r="AI119" s="980"/>
      <c r="AJ119" s="981"/>
      <c r="AK119" s="982" t="s">
        <v>125</v>
      </c>
      <c r="AL119" s="980"/>
      <c r="AM119" s="980"/>
      <c r="AN119" s="980"/>
      <c r="AO119" s="981"/>
      <c r="AP119" s="983" t="s">
        <v>434</v>
      </c>
      <c r="AQ119" s="984"/>
      <c r="AR119" s="984"/>
      <c r="AS119" s="984"/>
      <c r="AT119" s="985"/>
      <c r="AU119" s="1023"/>
      <c r="AV119" s="1024"/>
      <c r="AW119" s="1024"/>
      <c r="AX119" s="1024"/>
      <c r="AY119" s="1024"/>
      <c r="AZ119" s="278" t="s">
        <v>182</v>
      </c>
      <c r="BA119" s="278"/>
      <c r="BB119" s="278"/>
      <c r="BC119" s="278"/>
      <c r="BD119" s="278"/>
      <c r="BE119" s="278"/>
      <c r="BF119" s="278"/>
      <c r="BG119" s="278"/>
      <c r="BH119" s="278"/>
      <c r="BI119" s="278"/>
      <c r="BJ119" s="278"/>
      <c r="BK119" s="278"/>
      <c r="BL119" s="278"/>
      <c r="BM119" s="278"/>
      <c r="BN119" s="278"/>
      <c r="BO119" s="962" t="s">
        <v>463</v>
      </c>
      <c r="BP119" s="963"/>
      <c r="BQ119" s="967">
        <v>12885895</v>
      </c>
      <c r="BR119" s="930"/>
      <c r="BS119" s="930"/>
      <c r="BT119" s="930"/>
      <c r="BU119" s="930"/>
      <c r="BV119" s="930">
        <v>14071244</v>
      </c>
      <c r="BW119" s="930"/>
      <c r="BX119" s="930"/>
      <c r="BY119" s="930"/>
      <c r="BZ119" s="930"/>
      <c r="CA119" s="930">
        <v>15054878</v>
      </c>
      <c r="CB119" s="930"/>
      <c r="CC119" s="930"/>
      <c r="CD119" s="930"/>
      <c r="CE119" s="930"/>
      <c r="CF119" s="828"/>
      <c r="CG119" s="829"/>
      <c r="CH119" s="829"/>
      <c r="CI119" s="829"/>
      <c r="CJ119" s="919"/>
      <c r="CK119" s="1017"/>
      <c r="CL119" s="905"/>
      <c r="CM119" s="923" t="s">
        <v>464</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436</v>
      </c>
      <c r="DH119" s="845"/>
      <c r="DI119" s="845"/>
      <c r="DJ119" s="845"/>
      <c r="DK119" s="846"/>
      <c r="DL119" s="847" t="s">
        <v>434</v>
      </c>
      <c r="DM119" s="845"/>
      <c r="DN119" s="845"/>
      <c r="DO119" s="845"/>
      <c r="DP119" s="846"/>
      <c r="DQ119" s="847" t="s">
        <v>434</v>
      </c>
      <c r="DR119" s="845"/>
      <c r="DS119" s="845"/>
      <c r="DT119" s="845"/>
      <c r="DU119" s="846"/>
      <c r="DV119" s="933" t="s">
        <v>125</v>
      </c>
      <c r="DW119" s="934"/>
      <c r="DX119" s="934"/>
      <c r="DY119" s="934"/>
      <c r="DZ119" s="935"/>
    </row>
    <row r="120" spans="1:130" s="247" customFormat="1" ht="26.25" customHeight="1" x14ac:dyDescent="0.15">
      <c r="A120" s="902"/>
      <c r="B120" s="903"/>
      <c r="C120" s="906" t="s">
        <v>439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125</v>
      </c>
      <c r="AB120" s="862"/>
      <c r="AC120" s="862"/>
      <c r="AD120" s="862"/>
      <c r="AE120" s="863"/>
      <c r="AF120" s="864" t="s">
        <v>125</v>
      </c>
      <c r="AG120" s="862"/>
      <c r="AH120" s="862"/>
      <c r="AI120" s="862"/>
      <c r="AJ120" s="863"/>
      <c r="AK120" s="864" t="s">
        <v>125</v>
      </c>
      <c r="AL120" s="862"/>
      <c r="AM120" s="862"/>
      <c r="AN120" s="862"/>
      <c r="AO120" s="863"/>
      <c r="AP120" s="909" t="s">
        <v>436</v>
      </c>
      <c r="AQ120" s="910"/>
      <c r="AR120" s="910"/>
      <c r="AS120" s="910"/>
      <c r="AT120" s="911"/>
      <c r="AU120" s="968" t="s">
        <v>465</v>
      </c>
      <c r="AV120" s="969"/>
      <c r="AW120" s="969"/>
      <c r="AX120" s="969"/>
      <c r="AY120" s="970"/>
      <c r="AZ120" s="945" t="s">
        <v>466</v>
      </c>
      <c r="BA120" s="890"/>
      <c r="BB120" s="890"/>
      <c r="BC120" s="890"/>
      <c r="BD120" s="890"/>
      <c r="BE120" s="890"/>
      <c r="BF120" s="890"/>
      <c r="BG120" s="890"/>
      <c r="BH120" s="890"/>
      <c r="BI120" s="890"/>
      <c r="BJ120" s="890"/>
      <c r="BK120" s="890"/>
      <c r="BL120" s="890"/>
      <c r="BM120" s="890"/>
      <c r="BN120" s="890"/>
      <c r="BO120" s="890"/>
      <c r="BP120" s="891"/>
      <c r="BQ120" s="946">
        <v>3463924</v>
      </c>
      <c r="BR120" s="927"/>
      <c r="BS120" s="927"/>
      <c r="BT120" s="927"/>
      <c r="BU120" s="927"/>
      <c r="BV120" s="927">
        <v>3524361</v>
      </c>
      <c r="BW120" s="927"/>
      <c r="BX120" s="927"/>
      <c r="BY120" s="927"/>
      <c r="BZ120" s="927"/>
      <c r="CA120" s="927">
        <v>3038806</v>
      </c>
      <c r="CB120" s="927"/>
      <c r="CC120" s="927"/>
      <c r="CD120" s="927"/>
      <c r="CE120" s="927"/>
      <c r="CF120" s="951">
        <v>70.3</v>
      </c>
      <c r="CG120" s="952"/>
      <c r="CH120" s="952"/>
      <c r="CI120" s="952"/>
      <c r="CJ120" s="952"/>
      <c r="CK120" s="953" t="s">
        <v>467</v>
      </c>
      <c r="CL120" s="937"/>
      <c r="CM120" s="937"/>
      <c r="CN120" s="937"/>
      <c r="CO120" s="938"/>
      <c r="CP120" s="957" t="s">
        <v>468</v>
      </c>
      <c r="CQ120" s="958"/>
      <c r="CR120" s="958"/>
      <c r="CS120" s="958"/>
      <c r="CT120" s="958"/>
      <c r="CU120" s="958"/>
      <c r="CV120" s="958"/>
      <c r="CW120" s="958"/>
      <c r="CX120" s="958"/>
      <c r="CY120" s="958"/>
      <c r="CZ120" s="958"/>
      <c r="DA120" s="958"/>
      <c r="DB120" s="958"/>
      <c r="DC120" s="958"/>
      <c r="DD120" s="958"/>
      <c r="DE120" s="958"/>
      <c r="DF120" s="959"/>
      <c r="DG120" s="946">
        <v>963402</v>
      </c>
      <c r="DH120" s="927"/>
      <c r="DI120" s="927"/>
      <c r="DJ120" s="927"/>
      <c r="DK120" s="927"/>
      <c r="DL120" s="927">
        <v>1628457</v>
      </c>
      <c r="DM120" s="927"/>
      <c r="DN120" s="927"/>
      <c r="DO120" s="927"/>
      <c r="DP120" s="927"/>
      <c r="DQ120" s="927">
        <v>1875927</v>
      </c>
      <c r="DR120" s="927"/>
      <c r="DS120" s="927"/>
      <c r="DT120" s="927"/>
      <c r="DU120" s="927"/>
      <c r="DV120" s="928">
        <v>43.4</v>
      </c>
      <c r="DW120" s="928"/>
      <c r="DX120" s="928"/>
      <c r="DY120" s="928"/>
      <c r="DZ120" s="929"/>
    </row>
    <row r="121" spans="1:130" s="247" customFormat="1" ht="26.25" customHeight="1" x14ac:dyDescent="0.15">
      <c r="A121" s="902"/>
      <c r="B121" s="903"/>
      <c r="C121" s="948" t="s">
        <v>469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125</v>
      </c>
      <c r="AB121" s="862"/>
      <c r="AC121" s="862"/>
      <c r="AD121" s="862"/>
      <c r="AE121" s="863"/>
      <c r="AF121" s="864" t="s">
        <v>125</v>
      </c>
      <c r="AG121" s="862"/>
      <c r="AH121" s="862"/>
      <c r="AI121" s="862"/>
      <c r="AJ121" s="863"/>
      <c r="AK121" s="864" t="s">
        <v>436</v>
      </c>
      <c r="AL121" s="862"/>
      <c r="AM121" s="862"/>
      <c r="AN121" s="862"/>
      <c r="AO121" s="863"/>
      <c r="AP121" s="909" t="s">
        <v>125</v>
      </c>
      <c r="AQ121" s="910"/>
      <c r="AR121" s="910"/>
      <c r="AS121" s="910"/>
      <c r="AT121" s="911"/>
      <c r="AU121" s="971"/>
      <c r="AV121" s="972"/>
      <c r="AW121" s="972"/>
      <c r="AX121" s="972"/>
      <c r="AY121" s="973"/>
      <c r="AZ121" s="897" t="s">
        <v>470</v>
      </c>
      <c r="BA121" s="832"/>
      <c r="BB121" s="832"/>
      <c r="BC121" s="832"/>
      <c r="BD121" s="832"/>
      <c r="BE121" s="832"/>
      <c r="BF121" s="832"/>
      <c r="BG121" s="832"/>
      <c r="BH121" s="832"/>
      <c r="BI121" s="832"/>
      <c r="BJ121" s="832"/>
      <c r="BK121" s="832"/>
      <c r="BL121" s="832"/>
      <c r="BM121" s="832"/>
      <c r="BN121" s="832"/>
      <c r="BO121" s="832"/>
      <c r="BP121" s="833"/>
      <c r="BQ121" s="898">
        <v>1026548</v>
      </c>
      <c r="BR121" s="899"/>
      <c r="BS121" s="899"/>
      <c r="BT121" s="899"/>
      <c r="BU121" s="899"/>
      <c r="BV121" s="899">
        <v>789147</v>
      </c>
      <c r="BW121" s="899"/>
      <c r="BX121" s="899"/>
      <c r="BY121" s="899"/>
      <c r="BZ121" s="899"/>
      <c r="CA121" s="899">
        <v>1501523</v>
      </c>
      <c r="CB121" s="899"/>
      <c r="CC121" s="899"/>
      <c r="CD121" s="899"/>
      <c r="CE121" s="899"/>
      <c r="CF121" s="960">
        <v>34.799999999999997</v>
      </c>
      <c r="CG121" s="961"/>
      <c r="CH121" s="961"/>
      <c r="CI121" s="961"/>
      <c r="CJ121" s="961"/>
      <c r="CK121" s="954"/>
      <c r="CL121" s="940"/>
      <c r="CM121" s="940"/>
      <c r="CN121" s="940"/>
      <c r="CO121" s="941"/>
      <c r="CP121" s="920" t="s">
        <v>471</v>
      </c>
      <c r="CQ121" s="921"/>
      <c r="CR121" s="921"/>
      <c r="CS121" s="921"/>
      <c r="CT121" s="921"/>
      <c r="CU121" s="921"/>
      <c r="CV121" s="921"/>
      <c r="CW121" s="921"/>
      <c r="CX121" s="921"/>
      <c r="CY121" s="921"/>
      <c r="CZ121" s="921"/>
      <c r="DA121" s="921"/>
      <c r="DB121" s="921"/>
      <c r="DC121" s="921"/>
      <c r="DD121" s="921"/>
      <c r="DE121" s="921"/>
      <c r="DF121" s="922"/>
      <c r="DG121" s="898" t="s">
        <v>125</v>
      </c>
      <c r="DH121" s="899"/>
      <c r="DI121" s="899"/>
      <c r="DJ121" s="899"/>
      <c r="DK121" s="899"/>
      <c r="DL121" s="899" t="s">
        <v>125</v>
      </c>
      <c r="DM121" s="899"/>
      <c r="DN121" s="899"/>
      <c r="DO121" s="899"/>
      <c r="DP121" s="899"/>
      <c r="DQ121" s="899" t="s">
        <v>125</v>
      </c>
      <c r="DR121" s="899"/>
      <c r="DS121" s="899"/>
      <c r="DT121" s="899"/>
      <c r="DU121" s="899"/>
      <c r="DV121" s="876" t="s">
        <v>125</v>
      </c>
      <c r="DW121" s="876"/>
      <c r="DX121" s="876"/>
      <c r="DY121" s="876"/>
      <c r="DZ121" s="877"/>
    </row>
    <row r="122" spans="1:130" s="247" customFormat="1" ht="26.25" customHeight="1" x14ac:dyDescent="0.15">
      <c r="A122" s="902"/>
      <c r="B122" s="903"/>
      <c r="C122" s="906" t="s">
        <v>449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434</v>
      </c>
      <c r="AB122" s="862"/>
      <c r="AC122" s="862"/>
      <c r="AD122" s="862"/>
      <c r="AE122" s="863"/>
      <c r="AF122" s="864" t="s">
        <v>125</v>
      </c>
      <c r="AG122" s="862"/>
      <c r="AH122" s="862"/>
      <c r="AI122" s="862"/>
      <c r="AJ122" s="863"/>
      <c r="AK122" s="864" t="s">
        <v>436</v>
      </c>
      <c r="AL122" s="862"/>
      <c r="AM122" s="862"/>
      <c r="AN122" s="862"/>
      <c r="AO122" s="863"/>
      <c r="AP122" s="909" t="s">
        <v>125</v>
      </c>
      <c r="AQ122" s="910"/>
      <c r="AR122" s="910"/>
      <c r="AS122" s="910"/>
      <c r="AT122" s="911"/>
      <c r="AU122" s="971"/>
      <c r="AV122" s="972"/>
      <c r="AW122" s="972"/>
      <c r="AX122" s="972"/>
      <c r="AY122" s="973"/>
      <c r="AZ122" s="964" t="s">
        <v>472</v>
      </c>
      <c r="BA122" s="965"/>
      <c r="BB122" s="965"/>
      <c r="BC122" s="965"/>
      <c r="BD122" s="965"/>
      <c r="BE122" s="965"/>
      <c r="BF122" s="965"/>
      <c r="BG122" s="965"/>
      <c r="BH122" s="965"/>
      <c r="BI122" s="965"/>
      <c r="BJ122" s="965"/>
      <c r="BK122" s="965"/>
      <c r="BL122" s="965"/>
      <c r="BM122" s="965"/>
      <c r="BN122" s="965"/>
      <c r="BO122" s="965"/>
      <c r="BP122" s="966"/>
      <c r="BQ122" s="967">
        <v>8372817</v>
      </c>
      <c r="BR122" s="930"/>
      <c r="BS122" s="930"/>
      <c r="BT122" s="930"/>
      <c r="BU122" s="930"/>
      <c r="BV122" s="930">
        <v>8356104</v>
      </c>
      <c r="BW122" s="930"/>
      <c r="BX122" s="930"/>
      <c r="BY122" s="930"/>
      <c r="BZ122" s="930"/>
      <c r="CA122" s="930">
        <v>8528807</v>
      </c>
      <c r="CB122" s="930"/>
      <c r="CC122" s="930"/>
      <c r="CD122" s="930"/>
      <c r="CE122" s="930"/>
      <c r="CF122" s="931">
        <v>197.4</v>
      </c>
      <c r="CG122" s="932"/>
      <c r="CH122" s="932"/>
      <c r="CI122" s="932"/>
      <c r="CJ122" s="932"/>
      <c r="CK122" s="954"/>
      <c r="CL122" s="940"/>
      <c r="CM122" s="940"/>
      <c r="CN122" s="940"/>
      <c r="CO122" s="941"/>
      <c r="CP122" s="920" t="s">
        <v>473</v>
      </c>
      <c r="CQ122" s="921"/>
      <c r="CR122" s="921"/>
      <c r="CS122" s="921"/>
      <c r="CT122" s="921"/>
      <c r="CU122" s="921"/>
      <c r="CV122" s="921"/>
      <c r="CW122" s="921"/>
      <c r="CX122" s="921"/>
      <c r="CY122" s="921"/>
      <c r="CZ122" s="921"/>
      <c r="DA122" s="921"/>
      <c r="DB122" s="921"/>
      <c r="DC122" s="921"/>
      <c r="DD122" s="921"/>
      <c r="DE122" s="921"/>
      <c r="DF122" s="922"/>
      <c r="DG122" s="898" t="s">
        <v>434</v>
      </c>
      <c r="DH122" s="899"/>
      <c r="DI122" s="899"/>
      <c r="DJ122" s="899"/>
      <c r="DK122" s="899"/>
      <c r="DL122" s="899" t="s">
        <v>434</v>
      </c>
      <c r="DM122" s="899"/>
      <c r="DN122" s="899"/>
      <c r="DO122" s="899"/>
      <c r="DP122" s="899"/>
      <c r="DQ122" s="899" t="s">
        <v>434</v>
      </c>
      <c r="DR122" s="899"/>
      <c r="DS122" s="899"/>
      <c r="DT122" s="899"/>
      <c r="DU122" s="899"/>
      <c r="DV122" s="876" t="s">
        <v>125</v>
      </c>
      <c r="DW122" s="876"/>
      <c r="DX122" s="876"/>
      <c r="DY122" s="876"/>
      <c r="DZ122" s="877"/>
    </row>
    <row r="123" spans="1:130" s="247" customFormat="1" ht="26.25" customHeight="1" x14ac:dyDescent="0.15">
      <c r="A123" s="902"/>
      <c r="B123" s="903"/>
      <c r="C123" s="906" t="s">
        <v>457</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434</v>
      </c>
      <c r="AB123" s="862"/>
      <c r="AC123" s="862"/>
      <c r="AD123" s="862"/>
      <c r="AE123" s="863"/>
      <c r="AF123" s="864" t="s">
        <v>125</v>
      </c>
      <c r="AG123" s="862"/>
      <c r="AH123" s="862"/>
      <c r="AI123" s="862"/>
      <c r="AJ123" s="863"/>
      <c r="AK123" s="864" t="s">
        <v>434</v>
      </c>
      <c r="AL123" s="862"/>
      <c r="AM123" s="862"/>
      <c r="AN123" s="862"/>
      <c r="AO123" s="863"/>
      <c r="AP123" s="909" t="s">
        <v>434</v>
      </c>
      <c r="AQ123" s="910"/>
      <c r="AR123" s="910"/>
      <c r="AS123" s="910"/>
      <c r="AT123" s="911"/>
      <c r="AU123" s="974"/>
      <c r="AV123" s="975"/>
      <c r="AW123" s="975"/>
      <c r="AX123" s="975"/>
      <c r="AY123" s="975"/>
      <c r="AZ123" s="278" t="s">
        <v>182</v>
      </c>
      <c r="BA123" s="278"/>
      <c r="BB123" s="278"/>
      <c r="BC123" s="278"/>
      <c r="BD123" s="278"/>
      <c r="BE123" s="278"/>
      <c r="BF123" s="278"/>
      <c r="BG123" s="278"/>
      <c r="BH123" s="278"/>
      <c r="BI123" s="278"/>
      <c r="BJ123" s="278"/>
      <c r="BK123" s="278"/>
      <c r="BL123" s="278"/>
      <c r="BM123" s="278"/>
      <c r="BN123" s="278"/>
      <c r="BO123" s="962" t="s">
        <v>474</v>
      </c>
      <c r="BP123" s="963"/>
      <c r="BQ123" s="917">
        <v>12863289</v>
      </c>
      <c r="BR123" s="918"/>
      <c r="BS123" s="918"/>
      <c r="BT123" s="918"/>
      <c r="BU123" s="918"/>
      <c r="BV123" s="918">
        <v>12669612</v>
      </c>
      <c r="BW123" s="918"/>
      <c r="BX123" s="918"/>
      <c r="BY123" s="918"/>
      <c r="BZ123" s="918"/>
      <c r="CA123" s="918">
        <v>13069136</v>
      </c>
      <c r="CB123" s="918"/>
      <c r="CC123" s="918"/>
      <c r="CD123" s="918"/>
      <c r="CE123" s="918"/>
      <c r="CF123" s="828"/>
      <c r="CG123" s="829"/>
      <c r="CH123" s="829"/>
      <c r="CI123" s="829"/>
      <c r="CJ123" s="919"/>
      <c r="CK123" s="954"/>
      <c r="CL123" s="940"/>
      <c r="CM123" s="940"/>
      <c r="CN123" s="940"/>
      <c r="CO123" s="941"/>
      <c r="CP123" s="920" t="s">
        <v>475</v>
      </c>
      <c r="CQ123" s="921"/>
      <c r="CR123" s="921"/>
      <c r="CS123" s="921"/>
      <c r="CT123" s="921"/>
      <c r="CU123" s="921"/>
      <c r="CV123" s="921"/>
      <c r="CW123" s="921"/>
      <c r="CX123" s="921"/>
      <c r="CY123" s="921"/>
      <c r="CZ123" s="921"/>
      <c r="DA123" s="921"/>
      <c r="DB123" s="921"/>
      <c r="DC123" s="921"/>
      <c r="DD123" s="921"/>
      <c r="DE123" s="921"/>
      <c r="DF123" s="922"/>
      <c r="DG123" s="861" t="s">
        <v>434</v>
      </c>
      <c r="DH123" s="862"/>
      <c r="DI123" s="862"/>
      <c r="DJ123" s="862"/>
      <c r="DK123" s="863"/>
      <c r="DL123" s="864" t="s">
        <v>434</v>
      </c>
      <c r="DM123" s="862"/>
      <c r="DN123" s="862"/>
      <c r="DO123" s="862"/>
      <c r="DP123" s="863"/>
      <c r="DQ123" s="864" t="s">
        <v>434</v>
      </c>
      <c r="DR123" s="862"/>
      <c r="DS123" s="862"/>
      <c r="DT123" s="862"/>
      <c r="DU123" s="863"/>
      <c r="DV123" s="909" t="s">
        <v>125</v>
      </c>
      <c r="DW123" s="910"/>
      <c r="DX123" s="910"/>
      <c r="DY123" s="910"/>
      <c r="DZ123" s="911"/>
    </row>
    <row r="124" spans="1:130" s="247" customFormat="1" ht="26.25" customHeight="1" thickBot="1" x14ac:dyDescent="0.2">
      <c r="A124" s="902"/>
      <c r="B124" s="903"/>
      <c r="C124" s="906" t="s">
        <v>460</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125</v>
      </c>
      <c r="AB124" s="862"/>
      <c r="AC124" s="862"/>
      <c r="AD124" s="862"/>
      <c r="AE124" s="863"/>
      <c r="AF124" s="864" t="s">
        <v>434</v>
      </c>
      <c r="AG124" s="862"/>
      <c r="AH124" s="862"/>
      <c r="AI124" s="862"/>
      <c r="AJ124" s="863"/>
      <c r="AK124" s="864" t="s">
        <v>434</v>
      </c>
      <c r="AL124" s="862"/>
      <c r="AM124" s="862"/>
      <c r="AN124" s="862"/>
      <c r="AO124" s="863"/>
      <c r="AP124" s="909" t="s">
        <v>434</v>
      </c>
      <c r="AQ124" s="910"/>
      <c r="AR124" s="910"/>
      <c r="AS124" s="910"/>
      <c r="AT124" s="911"/>
      <c r="AU124" s="912" t="s">
        <v>476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0.5</v>
      </c>
      <c r="BR124" s="916"/>
      <c r="BS124" s="916"/>
      <c r="BT124" s="916"/>
      <c r="BU124" s="916"/>
      <c r="BV124" s="916">
        <v>32.5</v>
      </c>
      <c r="BW124" s="916"/>
      <c r="BX124" s="916"/>
      <c r="BY124" s="916"/>
      <c r="BZ124" s="916"/>
      <c r="CA124" s="916">
        <v>45.9</v>
      </c>
      <c r="CB124" s="916"/>
      <c r="CC124" s="916"/>
      <c r="CD124" s="916"/>
      <c r="CE124" s="916"/>
      <c r="CF124" s="806"/>
      <c r="CG124" s="807"/>
      <c r="CH124" s="807"/>
      <c r="CI124" s="807"/>
      <c r="CJ124" s="947"/>
      <c r="CK124" s="955"/>
      <c r="CL124" s="955"/>
      <c r="CM124" s="955"/>
      <c r="CN124" s="955"/>
      <c r="CO124" s="956"/>
      <c r="CP124" s="920" t="s">
        <v>477</v>
      </c>
      <c r="CQ124" s="921"/>
      <c r="CR124" s="921"/>
      <c r="CS124" s="921"/>
      <c r="CT124" s="921"/>
      <c r="CU124" s="921"/>
      <c r="CV124" s="921"/>
      <c r="CW124" s="921"/>
      <c r="CX124" s="921"/>
      <c r="CY124" s="921"/>
      <c r="CZ124" s="921"/>
      <c r="DA124" s="921"/>
      <c r="DB124" s="921"/>
      <c r="DC124" s="921"/>
      <c r="DD124" s="921"/>
      <c r="DE124" s="921"/>
      <c r="DF124" s="922"/>
      <c r="DG124" s="844" t="s">
        <v>125</v>
      </c>
      <c r="DH124" s="845"/>
      <c r="DI124" s="845"/>
      <c r="DJ124" s="845"/>
      <c r="DK124" s="846"/>
      <c r="DL124" s="847" t="s">
        <v>125</v>
      </c>
      <c r="DM124" s="845"/>
      <c r="DN124" s="845"/>
      <c r="DO124" s="845"/>
      <c r="DP124" s="846"/>
      <c r="DQ124" s="847" t="s">
        <v>434</v>
      </c>
      <c r="DR124" s="845"/>
      <c r="DS124" s="845"/>
      <c r="DT124" s="845"/>
      <c r="DU124" s="846"/>
      <c r="DV124" s="933" t="s">
        <v>125</v>
      </c>
      <c r="DW124" s="934"/>
      <c r="DX124" s="934"/>
      <c r="DY124" s="934"/>
      <c r="DZ124" s="935"/>
    </row>
    <row r="125" spans="1:130" s="247" customFormat="1" ht="26.25" customHeight="1" x14ac:dyDescent="0.15">
      <c r="A125" s="902"/>
      <c r="B125" s="903"/>
      <c r="C125" s="906" t="s">
        <v>462</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125</v>
      </c>
      <c r="AB125" s="862"/>
      <c r="AC125" s="862"/>
      <c r="AD125" s="862"/>
      <c r="AE125" s="863"/>
      <c r="AF125" s="864" t="s">
        <v>434</v>
      </c>
      <c r="AG125" s="862"/>
      <c r="AH125" s="862"/>
      <c r="AI125" s="862"/>
      <c r="AJ125" s="863"/>
      <c r="AK125" s="864" t="s">
        <v>434</v>
      </c>
      <c r="AL125" s="862"/>
      <c r="AM125" s="862"/>
      <c r="AN125" s="862"/>
      <c r="AO125" s="863"/>
      <c r="AP125" s="909" t="s">
        <v>434</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478</v>
      </c>
      <c r="CL125" s="937"/>
      <c r="CM125" s="937"/>
      <c r="CN125" s="937"/>
      <c r="CO125" s="938"/>
      <c r="CP125" s="945" t="s">
        <v>479</v>
      </c>
      <c r="CQ125" s="890"/>
      <c r="CR125" s="890"/>
      <c r="CS125" s="890"/>
      <c r="CT125" s="890"/>
      <c r="CU125" s="890"/>
      <c r="CV125" s="890"/>
      <c r="CW125" s="890"/>
      <c r="CX125" s="890"/>
      <c r="CY125" s="890"/>
      <c r="CZ125" s="890"/>
      <c r="DA125" s="890"/>
      <c r="DB125" s="890"/>
      <c r="DC125" s="890"/>
      <c r="DD125" s="890"/>
      <c r="DE125" s="890"/>
      <c r="DF125" s="891"/>
      <c r="DG125" s="946" t="s">
        <v>434</v>
      </c>
      <c r="DH125" s="927"/>
      <c r="DI125" s="927"/>
      <c r="DJ125" s="927"/>
      <c r="DK125" s="927"/>
      <c r="DL125" s="927" t="s">
        <v>125</v>
      </c>
      <c r="DM125" s="927"/>
      <c r="DN125" s="927"/>
      <c r="DO125" s="927"/>
      <c r="DP125" s="927"/>
      <c r="DQ125" s="927" t="s">
        <v>125</v>
      </c>
      <c r="DR125" s="927"/>
      <c r="DS125" s="927"/>
      <c r="DT125" s="927"/>
      <c r="DU125" s="927"/>
      <c r="DV125" s="928" t="s">
        <v>125</v>
      </c>
      <c r="DW125" s="928"/>
      <c r="DX125" s="928"/>
      <c r="DY125" s="928"/>
      <c r="DZ125" s="929"/>
    </row>
    <row r="126" spans="1:130" s="247" customFormat="1" ht="26.25" customHeight="1" thickBot="1" x14ac:dyDescent="0.2">
      <c r="A126" s="902"/>
      <c r="B126" s="903"/>
      <c r="C126" s="906" t="s">
        <v>464</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434</v>
      </c>
      <c r="AB126" s="862"/>
      <c r="AC126" s="862"/>
      <c r="AD126" s="862"/>
      <c r="AE126" s="863"/>
      <c r="AF126" s="864" t="s">
        <v>125</v>
      </c>
      <c r="AG126" s="862"/>
      <c r="AH126" s="862"/>
      <c r="AI126" s="862"/>
      <c r="AJ126" s="863"/>
      <c r="AK126" s="864" t="s">
        <v>434</v>
      </c>
      <c r="AL126" s="862"/>
      <c r="AM126" s="862"/>
      <c r="AN126" s="862"/>
      <c r="AO126" s="863"/>
      <c r="AP126" s="909" t="s">
        <v>434</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480</v>
      </c>
      <c r="CQ126" s="832"/>
      <c r="CR126" s="832"/>
      <c r="CS126" s="832"/>
      <c r="CT126" s="832"/>
      <c r="CU126" s="832"/>
      <c r="CV126" s="832"/>
      <c r="CW126" s="832"/>
      <c r="CX126" s="832"/>
      <c r="CY126" s="832"/>
      <c r="CZ126" s="832"/>
      <c r="DA126" s="832"/>
      <c r="DB126" s="832"/>
      <c r="DC126" s="832"/>
      <c r="DD126" s="832"/>
      <c r="DE126" s="832"/>
      <c r="DF126" s="833"/>
      <c r="DG126" s="898" t="s">
        <v>125</v>
      </c>
      <c r="DH126" s="899"/>
      <c r="DI126" s="899"/>
      <c r="DJ126" s="899"/>
      <c r="DK126" s="899"/>
      <c r="DL126" s="899" t="s">
        <v>125</v>
      </c>
      <c r="DM126" s="899"/>
      <c r="DN126" s="899"/>
      <c r="DO126" s="899"/>
      <c r="DP126" s="899"/>
      <c r="DQ126" s="899" t="s">
        <v>434</v>
      </c>
      <c r="DR126" s="899"/>
      <c r="DS126" s="899"/>
      <c r="DT126" s="899"/>
      <c r="DU126" s="899"/>
      <c r="DV126" s="876" t="s">
        <v>125</v>
      </c>
      <c r="DW126" s="876"/>
      <c r="DX126" s="876"/>
      <c r="DY126" s="876"/>
      <c r="DZ126" s="877"/>
    </row>
    <row r="127" spans="1:130" s="247" customFormat="1" ht="26.25" customHeight="1" x14ac:dyDescent="0.15">
      <c r="A127" s="904"/>
      <c r="B127" s="905"/>
      <c r="C127" s="923" t="s">
        <v>481</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125</v>
      </c>
      <c r="AB127" s="862"/>
      <c r="AC127" s="862"/>
      <c r="AD127" s="862"/>
      <c r="AE127" s="863"/>
      <c r="AF127" s="864" t="s">
        <v>125</v>
      </c>
      <c r="AG127" s="862"/>
      <c r="AH127" s="862"/>
      <c r="AI127" s="862"/>
      <c r="AJ127" s="863"/>
      <c r="AK127" s="864" t="s">
        <v>125</v>
      </c>
      <c r="AL127" s="862"/>
      <c r="AM127" s="862"/>
      <c r="AN127" s="862"/>
      <c r="AO127" s="863"/>
      <c r="AP127" s="909" t="s">
        <v>434</v>
      </c>
      <c r="AQ127" s="910"/>
      <c r="AR127" s="910"/>
      <c r="AS127" s="910"/>
      <c r="AT127" s="911"/>
      <c r="AU127" s="283"/>
      <c r="AV127" s="283"/>
      <c r="AW127" s="283"/>
      <c r="AX127" s="926" t="s">
        <v>482</v>
      </c>
      <c r="AY127" s="894"/>
      <c r="AZ127" s="894"/>
      <c r="BA127" s="894"/>
      <c r="BB127" s="894"/>
      <c r="BC127" s="894"/>
      <c r="BD127" s="894"/>
      <c r="BE127" s="895"/>
      <c r="BF127" s="893" t="s">
        <v>483</v>
      </c>
      <c r="BG127" s="894"/>
      <c r="BH127" s="894"/>
      <c r="BI127" s="894"/>
      <c r="BJ127" s="894"/>
      <c r="BK127" s="894"/>
      <c r="BL127" s="895"/>
      <c r="BM127" s="893" t="s">
        <v>484</v>
      </c>
      <c r="BN127" s="894"/>
      <c r="BO127" s="894"/>
      <c r="BP127" s="894"/>
      <c r="BQ127" s="894"/>
      <c r="BR127" s="894"/>
      <c r="BS127" s="895"/>
      <c r="BT127" s="893" t="s">
        <v>485</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486</v>
      </c>
      <c r="CQ127" s="832"/>
      <c r="CR127" s="832"/>
      <c r="CS127" s="832"/>
      <c r="CT127" s="832"/>
      <c r="CU127" s="832"/>
      <c r="CV127" s="832"/>
      <c r="CW127" s="832"/>
      <c r="CX127" s="832"/>
      <c r="CY127" s="832"/>
      <c r="CZ127" s="832"/>
      <c r="DA127" s="832"/>
      <c r="DB127" s="832"/>
      <c r="DC127" s="832"/>
      <c r="DD127" s="832"/>
      <c r="DE127" s="832"/>
      <c r="DF127" s="833"/>
      <c r="DG127" s="898" t="s">
        <v>125</v>
      </c>
      <c r="DH127" s="899"/>
      <c r="DI127" s="899"/>
      <c r="DJ127" s="899"/>
      <c r="DK127" s="899"/>
      <c r="DL127" s="899" t="s">
        <v>125</v>
      </c>
      <c r="DM127" s="899"/>
      <c r="DN127" s="899"/>
      <c r="DO127" s="899"/>
      <c r="DP127" s="899"/>
      <c r="DQ127" s="899" t="s">
        <v>434</v>
      </c>
      <c r="DR127" s="899"/>
      <c r="DS127" s="899"/>
      <c r="DT127" s="899"/>
      <c r="DU127" s="899"/>
      <c r="DV127" s="876" t="s">
        <v>125</v>
      </c>
      <c r="DW127" s="876"/>
      <c r="DX127" s="876"/>
      <c r="DY127" s="876"/>
      <c r="DZ127" s="877"/>
    </row>
    <row r="128" spans="1:130" s="247" customFormat="1" ht="26.25" customHeight="1" thickBot="1" x14ac:dyDescent="0.2">
      <c r="A128" s="878" t="s">
        <v>487</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488</v>
      </c>
      <c r="X128" s="880"/>
      <c r="Y128" s="880"/>
      <c r="Z128" s="881"/>
      <c r="AA128" s="882">
        <v>198772</v>
      </c>
      <c r="AB128" s="883"/>
      <c r="AC128" s="883"/>
      <c r="AD128" s="883"/>
      <c r="AE128" s="884"/>
      <c r="AF128" s="885">
        <v>193761</v>
      </c>
      <c r="AG128" s="883"/>
      <c r="AH128" s="883"/>
      <c r="AI128" s="883"/>
      <c r="AJ128" s="884"/>
      <c r="AK128" s="885">
        <v>165832</v>
      </c>
      <c r="AL128" s="883"/>
      <c r="AM128" s="883"/>
      <c r="AN128" s="883"/>
      <c r="AO128" s="884"/>
      <c r="AP128" s="886"/>
      <c r="AQ128" s="887"/>
      <c r="AR128" s="887"/>
      <c r="AS128" s="887"/>
      <c r="AT128" s="888"/>
      <c r="AU128" s="283"/>
      <c r="AV128" s="283"/>
      <c r="AW128" s="283"/>
      <c r="AX128" s="889" t="s">
        <v>489</v>
      </c>
      <c r="AY128" s="890"/>
      <c r="AZ128" s="890"/>
      <c r="BA128" s="890"/>
      <c r="BB128" s="890"/>
      <c r="BC128" s="890"/>
      <c r="BD128" s="890"/>
      <c r="BE128" s="891"/>
      <c r="BF128" s="868" t="s">
        <v>434</v>
      </c>
      <c r="BG128" s="869"/>
      <c r="BH128" s="869"/>
      <c r="BI128" s="869"/>
      <c r="BJ128" s="869"/>
      <c r="BK128" s="869"/>
      <c r="BL128" s="892"/>
      <c r="BM128" s="868">
        <v>14.97</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490</v>
      </c>
      <c r="CQ128" s="810"/>
      <c r="CR128" s="810"/>
      <c r="CS128" s="810"/>
      <c r="CT128" s="810"/>
      <c r="CU128" s="810"/>
      <c r="CV128" s="810"/>
      <c r="CW128" s="810"/>
      <c r="CX128" s="810"/>
      <c r="CY128" s="810"/>
      <c r="CZ128" s="810"/>
      <c r="DA128" s="810"/>
      <c r="DB128" s="810"/>
      <c r="DC128" s="810"/>
      <c r="DD128" s="810"/>
      <c r="DE128" s="810"/>
      <c r="DF128" s="811"/>
      <c r="DG128" s="872" t="s">
        <v>434</v>
      </c>
      <c r="DH128" s="873"/>
      <c r="DI128" s="873"/>
      <c r="DJ128" s="873"/>
      <c r="DK128" s="873"/>
      <c r="DL128" s="873" t="s">
        <v>434</v>
      </c>
      <c r="DM128" s="873"/>
      <c r="DN128" s="873"/>
      <c r="DO128" s="873"/>
      <c r="DP128" s="873"/>
      <c r="DQ128" s="873" t="s">
        <v>434</v>
      </c>
      <c r="DR128" s="873"/>
      <c r="DS128" s="873"/>
      <c r="DT128" s="873"/>
      <c r="DU128" s="873"/>
      <c r="DV128" s="874" t="s">
        <v>434</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491</v>
      </c>
      <c r="X129" s="859"/>
      <c r="Y129" s="859"/>
      <c r="Z129" s="860"/>
      <c r="AA129" s="861">
        <v>5009460</v>
      </c>
      <c r="AB129" s="862"/>
      <c r="AC129" s="862"/>
      <c r="AD129" s="862"/>
      <c r="AE129" s="863"/>
      <c r="AF129" s="864">
        <v>5039722</v>
      </c>
      <c r="AG129" s="862"/>
      <c r="AH129" s="862"/>
      <c r="AI129" s="862"/>
      <c r="AJ129" s="863"/>
      <c r="AK129" s="864">
        <v>5046962</v>
      </c>
      <c r="AL129" s="862"/>
      <c r="AM129" s="862"/>
      <c r="AN129" s="862"/>
      <c r="AO129" s="863"/>
      <c r="AP129" s="865"/>
      <c r="AQ129" s="866"/>
      <c r="AR129" s="866"/>
      <c r="AS129" s="866"/>
      <c r="AT129" s="867"/>
      <c r="AU129" s="285"/>
      <c r="AV129" s="285"/>
      <c r="AW129" s="285"/>
      <c r="AX129" s="831" t="s">
        <v>492</v>
      </c>
      <c r="AY129" s="832"/>
      <c r="AZ129" s="832"/>
      <c r="BA129" s="832"/>
      <c r="BB129" s="832"/>
      <c r="BC129" s="832"/>
      <c r="BD129" s="832"/>
      <c r="BE129" s="833"/>
      <c r="BF129" s="851" t="s">
        <v>125</v>
      </c>
      <c r="BG129" s="852"/>
      <c r="BH129" s="852"/>
      <c r="BI129" s="852"/>
      <c r="BJ129" s="852"/>
      <c r="BK129" s="852"/>
      <c r="BL129" s="853"/>
      <c r="BM129" s="851">
        <v>19.97</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493</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494</v>
      </c>
      <c r="X130" s="859"/>
      <c r="Y130" s="859"/>
      <c r="Z130" s="860"/>
      <c r="AA130" s="861">
        <v>717674</v>
      </c>
      <c r="AB130" s="862"/>
      <c r="AC130" s="862"/>
      <c r="AD130" s="862"/>
      <c r="AE130" s="863"/>
      <c r="AF130" s="864">
        <v>732466</v>
      </c>
      <c r="AG130" s="862"/>
      <c r="AH130" s="862"/>
      <c r="AI130" s="862"/>
      <c r="AJ130" s="863"/>
      <c r="AK130" s="864">
        <v>726527</v>
      </c>
      <c r="AL130" s="862"/>
      <c r="AM130" s="862"/>
      <c r="AN130" s="862"/>
      <c r="AO130" s="863"/>
      <c r="AP130" s="865"/>
      <c r="AQ130" s="866"/>
      <c r="AR130" s="866"/>
      <c r="AS130" s="866"/>
      <c r="AT130" s="867"/>
      <c r="AU130" s="285"/>
      <c r="AV130" s="285"/>
      <c r="AW130" s="285"/>
      <c r="AX130" s="831" t="s">
        <v>495</v>
      </c>
      <c r="AY130" s="832"/>
      <c r="AZ130" s="832"/>
      <c r="BA130" s="832"/>
      <c r="BB130" s="832"/>
      <c r="BC130" s="832"/>
      <c r="BD130" s="832"/>
      <c r="BE130" s="833"/>
      <c r="BF130" s="834">
        <v>-1</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496</v>
      </c>
      <c r="X131" s="842"/>
      <c r="Y131" s="842"/>
      <c r="Z131" s="843"/>
      <c r="AA131" s="844">
        <v>4291786</v>
      </c>
      <c r="AB131" s="845"/>
      <c r="AC131" s="845"/>
      <c r="AD131" s="845"/>
      <c r="AE131" s="846"/>
      <c r="AF131" s="847">
        <v>4307256</v>
      </c>
      <c r="AG131" s="845"/>
      <c r="AH131" s="845"/>
      <c r="AI131" s="845"/>
      <c r="AJ131" s="846"/>
      <c r="AK131" s="847">
        <v>4320435</v>
      </c>
      <c r="AL131" s="845"/>
      <c r="AM131" s="845"/>
      <c r="AN131" s="845"/>
      <c r="AO131" s="846"/>
      <c r="AP131" s="848"/>
      <c r="AQ131" s="849"/>
      <c r="AR131" s="849"/>
      <c r="AS131" s="849"/>
      <c r="AT131" s="850"/>
      <c r="AU131" s="285"/>
      <c r="AV131" s="285"/>
      <c r="AW131" s="285"/>
      <c r="AX131" s="809" t="s">
        <v>497</v>
      </c>
      <c r="AY131" s="810"/>
      <c r="AZ131" s="810"/>
      <c r="BA131" s="810"/>
      <c r="BB131" s="810"/>
      <c r="BC131" s="810"/>
      <c r="BD131" s="810"/>
      <c r="BE131" s="811"/>
      <c r="BF131" s="812">
        <v>45.9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498</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499</v>
      </c>
      <c r="W132" s="822"/>
      <c r="X132" s="822"/>
      <c r="Y132" s="822"/>
      <c r="Z132" s="823"/>
      <c r="AA132" s="824">
        <v>-1.707028263</v>
      </c>
      <c r="AB132" s="825"/>
      <c r="AC132" s="825"/>
      <c r="AD132" s="825"/>
      <c r="AE132" s="826"/>
      <c r="AF132" s="827">
        <v>-0.97779189300000002</v>
      </c>
      <c r="AG132" s="825"/>
      <c r="AH132" s="825"/>
      <c r="AI132" s="825"/>
      <c r="AJ132" s="826"/>
      <c r="AK132" s="827">
        <v>-0.45863437400000001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500</v>
      </c>
      <c r="W133" s="801"/>
      <c r="X133" s="801"/>
      <c r="Y133" s="801"/>
      <c r="Z133" s="802"/>
      <c r="AA133" s="803">
        <v>-1</v>
      </c>
      <c r="AB133" s="804"/>
      <c r="AC133" s="804"/>
      <c r="AD133" s="804"/>
      <c r="AE133" s="805"/>
      <c r="AF133" s="803">
        <v>-1</v>
      </c>
      <c r="AG133" s="804"/>
      <c r="AH133" s="804"/>
      <c r="AI133" s="804"/>
      <c r="AJ133" s="805"/>
      <c r="AK133" s="803">
        <v>-1</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VxlDjOZQ03i69LdVcrSakt5L6PkEIhdAMTl/dLEOx3swn4R79y1IaPMQoTodPU13CgZIaAtDjEoyQkXSn3s+OQ==" saltValue="meP16JO9R2vM1GLfQzHA2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uswrVFANZuJbeok8efdflyCOdqHl9dkudL8TbaFYJGEQAZLriolRotUYkK3hVFgSkdP536zv6GYJo4AekzJXmw==" saltValue="SRfwYkg99cz76WAZkTJS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6xrkcLqZQMOe2kDYaBrP31carlK5DrSPkiiPVrY5oBiXUWjejhu2IyC6spsu0bYwjlWkBUJtm6pWUzuEFikiQ==" saltValue="TfmrTGhcwTgPekyXsZeWQ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504</v>
      </c>
      <c r="AP7" s="304"/>
      <c r="AQ7" s="305" t="s">
        <v>505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506</v>
      </c>
      <c r="AQ8" s="311" t="s">
        <v>507</v>
      </c>
      <c r="AR8" s="312" t="s">
        <v>508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509</v>
      </c>
      <c r="AL9" s="1231"/>
      <c r="AM9" s="1231"/>
      <c r="AN9" s="1232"/>
      <c r="AO9" s="313">
        <v>1449357</v>
      </c>
      <c r="AP9" s="313">
        <v>61129</v>
      </c>
      <c r="AQ9" s="314">
        <v>56845</v>
      </c>
      <c r="AR9" s="315">
        <v>7.5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510</v>
      </c>
      <c r="AL10" s="1231"/>
      <c r="AM10" s="1231"/>
      <c r="AN10" s="1232"/>
      <c r="AO10" s="316">
        <v>53590</v>
      </c>
      <c r="AP10" s="316">
        <v>2260</v>
      </c>
      <c r="AQ10" s="317">
        <v>5922</v>
      </c>
      <c r="AR10" s="318">
        <v>-61.8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511</v>
      </c>
      <c r="AL11" s="1231"/>
      <c r="AM11" s="1231"/>
      <c r="AN11" s="1232"/>
      <c r="AO11" s="316">
        <v>301443</v>
      </c>
      <c r="AP11" s="316">
        <v>12714</v>
      </c>
      <c r="AQ11" s="317">
        <v>8264</v>
      </c>
      <c r="AR11" s="318">
        <v>53.8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512</v>
      </c>
      <c r="AL12" s="1231"/>
      <c r="AM12" s="1231"/>
      <c r="AN12" s="1232"/>
      <c r="AO12" s="316" t="s">
        <v>513</v>
      </c>
      <c r="AP12" s="316" t="s">
        <v>513</v>
      </c>
      <c r="AQ12" s="317">
        <v>284</v>
      </c>
      <c r="AR12" s="318" t="s">
        <v>513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514</v>
      </c>
      <c r="AL13" s="1231"/>
      <c r="AM13" s="1231"/>
      <c r="AN13" s="1232"/>
      <c r="AO13" s="316" t="s">
        <v>513</v>
      </c>
      <c r="AP13" s="316" t="s">
        <v>513</v>
      </c>
      <c r="AQ13" s="317">
        <v>20</v>
      </c>
      <c r="AR13" s="318" t="s">
        <v>513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515</v>
      </c>
      <c r="AL14" s="1231"/>
      <c r="AM14" s="1231"/>
      <c r="AN14" s="1232"/>
      <c r="AO14" s="316">
        <v>60483</v>
      </c>
      <c r="AP14" s="316">
        <v>2551</v>
      </c>
      <c r="AQ14" s="317">
        <v>2517</v>
      </c>
      <c r="AR14" s="318">
        <v>1.4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516</v>
      </c>
      <c r="AL15" s="1231"/>
      <c r="AM15" s="1231"/>
      <c r="AN15" s="1232"/>
      <c r="AO15" s="316">
        <v>52541</v>
      </c>
      <c r="AP15" s="316">
        <v>2216</v>
      </c>
      <c r="AQ15" s="317">
        <v>1185</v>
      </c>
      <c r="AR15" s="318">
        <v>87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517</v>
      </c>
      <c r="AL16" s="1234"/>
      <c r="AM16" s="1234"/>
      <c r="AN16" s="1235"/>
      <c r="AO16" s="316">
        <v>-118591</v>
      </c>
      <c r="AP16" s="316">
        <v>-5002</v>
      </c>
      <c r="AQ16" s="317">
        <v>-4726</v>
      </c>
      <c r="AR16" s="318">
        <v>5.8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182</v>
      </c>
      <c r="AL17" s="1234"/>
      <c r="AM17" s="1234"/>
      <c r="AN17" s="1235"/>
      <c r="AO17" s="316">
        <v>1798823</v>
      </c>
      <c r="AP17" s="316">
        <v>75868</v>
      </c>
      <c r="AQ17" s="317">
        <v>70311</v>
      </c>
      <c r="AR17" s="318">
        <v>7.9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519</v>
      </c>
      <c r="AP20" s="324" t="s">
        <v>520</v>
      </c>
      <c r="AQ20" s="325" t="s">
        <v>521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522</v>
      </c>
      <c r="AL21" s="1228"/>
      <c r="AM21" s="1228"/>
      <c r="AN21" s="1229"/>
      <c r="AO21" s="328">
        <v>7.21</v>
      </c>
      <c r="AP21" s="329">
        <v>6.54</v>
      </c>
      <c r="AQ21" s="330">
        <v>0.67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523</v>
      </c>
      <c r="AL22" s="1228"/>
      <c r="AM22" s="1228"/>
      <c r="AN22" s="1229"/>
      <c r="AO22" s="333">
        <v>94.9</v>
      </c>
      <c r="AP22" s="334">
        <v>97.4</v>
      </c>
      <c r="AQ22" s="335">
        <v>-2.5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504</v>
      </c>
      <c r="AP30" s="304"/>
      <c r="AQ30" s="305" t="s">
        <v>505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506</v>
      </c>
      <c r="AQ31" s="311" t="s">
        <v>507</v>
      </c>
      <c r="AR31" s="312" t="s">
        <v>508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527</v>
      </c>
      <c r="AL32" s="1219"/>
      <c r="AM32" s="1219"/>
      <c r="AN32" s="1220"/>
      <c r="AO32" s="343">
        <v>469570</v>
      </c>
      <c r="AP32" s="343">
        <v>19805</v>
      </c>
      <c r="AQ32" s="344">
        <v>31480</v>
      </c>
      <c r="AR32" s="345">
        <v>-37.1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528</v>
      </c>
      <c r="AL33" s="1219"/>
      <c r="AM33" s="1219"/>
      <c r="AN33" s="1220"/>
      <c r="AO33" s="343" t="s">
        <v>513</v>
      </c>
      <c r="AP33" s="343" t="s">
        <v>513</v>
      </c>
      <c r="AQ33" s="344" t="s">
        <v>513</v>
      </c>
      <c r="AR33" s="345" t="s">
        <v>513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529</v>
      </c>
      <c r="AL34" s="1219"/>
      <c r="AM34" s="1219"/>
      <c r="AN34" s="1220"/>
      <c r="AO34" s="343" t="s">
        <v>513</v>
      </c>
      <c r="AP34" s="343" t="s">
        <v>513</v>
      </c>
      <c r="AQ34" s="344">
        <v>0</v>
      </c>
      <c r="AR34" s="345" t="s">
        <v>513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530</v>
      </c>
      <c r="AL35" s="1219"/>
      <c r="AM35" s="1219"/>
      <c r="AN35" s="1220"/>
      <c r="AO35" s="343">
        <v>147015</v>
      </c>
      <c r="AP35" s="343">
        <v>6201</v>
      </c>
      <c r="AQ35" s="344">
        <v>9510</v>
      </c>
      <c r="AR35" s="345">
        <v>-34.799999999999997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531</v>
      </c>
      <c r="AL36" s="1219"/>
      <c r="AM36" s="1219"/>
      <c r="AN36" s="1220"/>
      <c r="AO36" s="343">
        <v>255959</v>
      </c>
      <c r="AP36" s="343">
        <v>10795</v>
      </c>
      <c r="AQ36" s="344">
        <v>2191</v>
      </c>
      <c r="AR36" s="345">
        <v>392.7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532</v>
      </c>
      <c r="AL37" s="1219"/>
      <c r="AM37" s="1219"/>
      <c r="AN37" s="1220"/>
      <c r="AO37" s="343" t="s">
        <v>513</v>
      </c>
      <c r="AP37" s="343" t="s">
        <v>513</v>
      </c>
      <c r="AQ37" s="344">
        <v>905</v>
      </c>
      <c r="AR37" s="345" t="s">
        <v>513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533</v>
      </c>
      <c r="AL38" s="1222"/>
      <c r="AM38" s="1222"/>
      <c r="AN38" s="1223"/>
      <c r="AO38" s="346" t="s">
        <v>513</v>
      </c>
      <c r="AP38" s="346" t="s">
        <v>513</v>
      </c>
      <c r="AQ38" s="347">
        <v>0</v>
      </c>
      <c r="AR38" s="335" t="s">
        <v>513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534</v>
      </c>
      <c r="AL39" s="1222"/>
      <c r="AM39" s="1222"/>
      <c r="AN39" s="1223"/>
      <c r="AO39" s="343">
        <v>-165832</v>
      </c>
      <c r="AP39" s="343">
        <v>-6994</v>
      </c>
      <c r="AQ39" s="344">
        <v>-3197</v>
      </c>
      <c r="AR39" s="345">
        <v>118.8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535</v>
      </c>
      <c r="AL40" s="1219"/>
      <c r="AM40" s="1219"/>
      <c r="AN40" s="1220"/>
      <c r="AO40" s="343">
        <v>-726527</v>
      </c>
      <c r="AP40" s="343">
        <v>-30642</v>
      </c>
      <c r="AQ40" s="344">
        <v>-28113</v>
      </c>
      <c r="AR40" s="345">
        <v>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294</v>
      </c>
      <c r="AL41" s="1225"/>
      <c r="AM41" s="1225"/>
      <c r="AN41" s="1226"/>
      <c r="AO41" s="343">
        <v>-19815</v>
      </c>
      <c r="AP41" s="343">
        <v>-836</v>
      </c>
      <c r="AQ41" s="344">
        <v>12777</v>
      </c>
      <c r="AR41" s="345">
        <v>-106.5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504</v>
      </c>
      <c r="AN49" s="1213" t="s">
        <v>539</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540</v>
      </c>
      <c r="AO50" s="360" t="s">
        <v>541</v>
      </c>
      <c r="AP50" s="361" t="s">
        <v>542</v>
      </c>
      <c r="AQ50" s="362" t="s">
        <v>543</v>
      </c>
      <c r="AR50" s="363" t="s">
        <v>544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545</v>
      </c>
      <c r="AL51" s="356"/>
      <c r="AM51" s="364">
        <v>1249946</v>
      </c>
      <c r="AN51" s="365">
        <v>52740</v>
      </c>
      <c r="AO51" s="366">
        <v>35.799999999999997</v>
      </c>
      <c r="AP51" s="367">
        <v>49919</v>
      </c>
      <c r="AQ51" s="368">
        <v>-6.3</v>
      </c>
      <c r="AR51" s="369">
        <v>42.1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546</v>
      </c>
      <c r="AM52" s="372">
        <v>1144576</v>
      </c>
      <c r="AN52" s="373">
        <v>48294</v>
      </c>
      <c r="AO52" s="374">
        <v>59.3</v>
      </c>
      <c r="AP52" s="375">
        <v>26398</v>
      </c>
      <c r="AQ52" s="376">
        <v>-8.6999999999999993</v>
      </c>
      <c r="AR52" s="377">
        <v>68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547</v>
      </c>
      <c r="AL53" s="356"/>
      <c r="AM53" s="364">
        <v>389939</v>
      </c>
      <c r="AN53" s="365">
        <v>16506</v>
      </c>
      <c r="AO53" s="366">
        <v>-68.7</v>
      </c>
      <c r="AP53" s="367">
        <v>47738</v>
      </c>
      <c r="AQ53" s="368">
        <v>-4.4000000000000004</v>
      </c>
      <c r="AR53" s="369">
        <v>-64.3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546</v>
      </c>
      <c r="AM54" s="372">
        <v>307865</v>
      </c>
      <c r="AN54" s="373">
        <v>13032</v>
      </c>
      <c r="AO54" s="374">
        <v>-73</v>
      </c>
      <c r="AP54" s="375">
        <v>24937</v>
      </c>
      <c r="AQ54" s="376">
        <v>-5.5</v>
      </c>
      <c r="AR54" s="377">
        <v>-67.5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548</v>
      </c>
      <c r="AL55" s="356"/>
      <c r="AM55" s="364">
        <v>858244</v>
      </c>
      <c r="AN55" s="365">
        <v>36260</v>
      </c>
      <c r="AO55" s="366">
        <v>119.7</v>
      </c>
      <c r="AP55" s="367">
        <v>52191</v>
      </c>
      <c r="AQ55" s="368">
        <v>9.3000000000000007</v>
      </c>
      <c r="AR55" s="369">
        <v>110.4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546</v>
      </c>
      <c r="AM56" s="372">
        <v>569743</v>
      </c>
      <c r="AN56" s="373">
        <v>24071</v>
      </c>
      <c r="AO56" s="374">
        <v>84.7</v>
      </c>
      <c r="AP56" s="375">
        <v>24843</v>
      </c>
      <c r="AQ56" s="376">
        <v>-0.4</v>
      </c>
      <c r="AR56" s="377">
        <v>85.1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549</v>
      </c>
      <c r="AL57" s="356"/>
      <c r="AM57" s="364">
        <v>1405168</v>
      </c>
      <c r="AN57" s="365">
        <v>59435</v>
      </c>
      <c r="AO57" s="366">
        <v>63.9</v>
      </c>
      <c r="AP57" s="367">
        <v>47387</v>
      </c>
      <c r="AQ57" s="368">
        <v>-9.1999999999999993</v>
      </c>
      <c r="AR57" s="369">
        <v>73.099999999999994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546</v>
      </c>
      <c r="AM58" s="372">
        <v>875892</v>
      </c>
      <c r="AN58" s="373">
        <v>37048</v>
      </c>
      <c r="AO58" s="374">
        <v>53.9</v>
      </c>
      <c r="AP58" s="375">
        <v>24928</v>
      </c>
      <c r="AQ58" s="376">
        <v>0.3</v>
      </c>
      <c r="AR58" s="377">
        <v>53.6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550</v>
      </c>
      <c r="AL59" s="356"/>
      <c r="AM59" s="364">
        <v>1685359</v>
      </c>
      <c r="AN59" s="365">
        <v>71082</v>
      </c>
      <c r="AO59" s="366">
        <v>19.600000000000001</v>
      </c>
      <c r="AP59" s="367">
        <v>51264</v>
      </c>
      <c r="AQ59" s="368">
        <v>8.1999999999999993</v>
      </c>
      <c r="AR59" s="369">
        <v>11.4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546</v>
      </c>
      <c r="AM60" s="372">
        <v>1217977</v>
      </c>
      <c r="AN60" s="373">
        <v>51370</v>
      </c>
      <c r="AO60" s="374">
        <v>38.700000000000003</v>
      </c>
      <c r="AP60" s="375">
        <v>26040</v>
      </c>
      <c r="AQ60" s="376">
        <v>4.5</v>
      </c>
      <c r="AR60" s="377">
        <v>34.200000000000003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551</v>
      </c>
      <c r="AL61" s="378"/>
      <c r="AM61" s="379">
        <v>1117731</v>
      </c>
      <c r="AN61" s="380">
        <v>47205</v>
      </c>
      <c r="AO61" s="381">
        <v>34.1</v>
      </c>
      <c r="AP61" s="382">
        <v>49700</v>
      </c>
      <c r="AQ61" s="383">
        <v>-0.5</v>
      </c>
      <c r="AR61" s="369">
        <v>34.6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546</v>
      </c>
      <c r="AM62" s="372">
        <v>823211</v>
      </c>
      <c r="AN62" s="373">
        <v>34763</v>
      </c>
      <c r="AO62" s="374">
        <v>32.700000000000003</v>
      </c>
      <c r="AP62" s="375">
        <v>25429</v>
      </c>
      <c r="AQ62" s="376">
        <v>-2</v>
      </c>
      <c r="AR62" s="377">
        <v>34.700000000000003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kSdTBNFvA9vOpTp8/YyYUT7FlzZ+hnYGACT9gRa1gmpS5xAU1rdwO89mW0YiKmvdxRSLh9fHXfg9cfSVWI8l4g==" saltValue="4nrkv8VoQ9913TOtjolZE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21" spans="125:125" ht="13.5" hidden="1" customHeight="1" x14ac:dyDescent="0.15">
      <c r="DU121" s="291"/>
    </row>
  </sheetData>
  <sheetProtection algorithmName="SHA-512" hashValue="71S+CIZw5GKS3+hFDp/6nlKpfRmlzAKhWqyF97nBSmQgBMgVgy5oTQSz/M4hbRwRYYdjHuI0YzgTc+pJk67UtQ==" saltValue="nIihsFV/pyQdJwvR8/BDs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554</v>
      </c>
    </row>
  </sheetData>
  <sheetProtection algorithmName="SHA-512" hashValue="NMafblMin49QmoqVgLcc69Fugxrtb/FOvgzMRj7eYK2rTGYK+X/lehdZ3bWM5FC+ifP6Ilefy1OfuCOFPUdiQA==" saltValue="qtQVV3cSxhJUbW+hQAJPu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236" t="s">
        <v>3</v>
      </c>
      <c r="D47" s="1236"/>
      <c r="E47" s="1237"/>
      <c r="F47" s="11">
        <v>40.659999999999997</v>
      </c>
      <c r="G47" s="12">
        <v>44.12</v>
      </c>
      <c r="H47" s="12">
        <v>38.35</v>
      </c>
      <c r="I47" s="12">
        <v>39.04</v>
      </c>
      <c r="J47" s="13">
        <v>29.97</v>
      </c>
    </row>
    <row r="48" spans="2:10" ht="57.75" customHeight="1" x14ac:dyDescent="0.15">
      <c r="B48" s="14"/>
      <c r="C48" s="1238" t="s">
        <v>4</v>
      </c>
      <c r="D48" s="1238"/>
      <c r="E48" s="1239"/>
      <c r="F48" s="15">
        <v>8.36</v>
      </c>
      <c r="G48" s="16">
        <v>6.23</v>
      </c>
      <c r="H48" s="16">
        <v>8.44</v>
      </c>
      <c r="I48" s="16">
        <v>6.3</v>
      </c>
      <c r="J48" s="17">
        <v>8.2799999999999994</v>
      </c>
    </row>
    <row r="49" spans="2:10" ht="57.75" customHeight="1" thickBot="1" x14ac:dyDescent="0.2">
      <c r="B49" s="18"/>
      <c r="C49" s="1240" t="s">
        <v>5</v>
      </c>
      <c r="D49" s="1240"/>
      <c r="E49" s="1241"/>
      <c r="F49" s="19">
        <v>5.01</v>
      </c>
      <c r="G49" s="20" t="s">
        <v>560</v>
      </c>
      <c r="H49" s="20" t="s">
        <v>561</v>
      </c>
      <c r="I49" s="20" t="s">
        <v>562</v>
      </c>
      <c r="J49" s="21" t="s">
        <v>563</v>
      </c>
    </row>
    <row r="50" spans="2:10" ht="13.5" customHeight="1" x14ac:dyDescent="0.15"/>
  </sheetData>
  <sheetProtection algorithmName="SHA-512" hashValue="xFScuMl2T9qDvM/Kk8jqyxvogNusn8ieY9KIrpvoEOcymWVDl6svALBeSin2Qo57HbHjyy6VR5FLOL0uoeJCuQ==" saltValue="0FMHuPSVNWpsUdvpEAHV+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2021-03-09T05:09:43Z</cp:lastPrinted>
  <dcterms:created xsi:type="dcterms:W3CDTF">2021-02-05T01:05:27Z</dcterms:created>
  <dcterms:modified xsi:type="dcterms:W3CDTF">2021-11-19T04:45:17Z</dcterms:modified>
  <cp:category/>
</cp:coreProperties>
</file>