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36" i="10"/>
  <c r="CO35" i="10"/>
  <c r="BW35" i="10"/>
  <c r="AM35" i="10"/>
  <c r="CO34" i="10"/>
  <c r="BW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alcChain>
</file>

<file path=xl/sharedStrings.xml><?xml version="1.0" encoding="utf-8"?>
<sst xmlns="http://schemas.openxmlformats.org/spreadsheetml/2006/main" count="1188" uniqueCount="610">
  <si>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</si>
  <si>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</si>
  <si>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</si>
  <si>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</si>
  <si>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</si>
  <si>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</si>
  <si>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</si>
  <si>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</si>
  <si>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</si>
  <si>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</si>
  <si>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</si>
  <si>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</si>
  <si>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</si>
  <si>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</si>
  <si>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</si>
  <si>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</si>
  <si>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</si>
  <si>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</si>
  <si>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</si>
  <si>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</si>
  <si>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</si>
  <si>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</si>
  <si>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</si>
  <si>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</si>
  <si>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</si>
  <si>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</si>
  <si>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</si>
  <si>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</si>
  <si>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</si>
  <si>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</si>
  <si>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</si>
  <si>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</si>
  <si>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</si>
  <si>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</si>
  <si>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</si>
  <si>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</si>
  <si>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</si>
  <si>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</si>
  <si>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</si>
  <si>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</si>
  <si>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</si>
  <si>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</si>
  <si>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</si>
  <si>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</si>
  <si>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</si>
  <si>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</si>
  <si>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</si>
  <si>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</si>
  <si>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</si>
  <si>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</si>
  <si>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</si>
  <si>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</si>
  <si>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</si>
  <si>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</si>
  <si>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</si>
  <si>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</si>
  <si>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</si>
  <si>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</si>
  <si>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</si>
  <si>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</si>
  <si>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</si>
  <si>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</si>
  <si>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</si>
  <si>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</si>
  <si>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</si>
  <si>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</si>
  <si>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</si>
  <si>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</si>
  <si>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</si>
  <si>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</si>
  <si>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</si>
  <si>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</si>
  <si>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</si>
  <si>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</si>
  <si>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</si>
  <si>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</si>
  <si>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</si>
  <si>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</si>
  <si>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</si>
  <si>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</si>
  <si>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</si>
  <si>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</si>
  <si>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</si>
  <si>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</si>
  <si>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</si>
  <si>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</si>
  <si>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</si>
  <si>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</si>
  <si>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</si>
  <si>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</si>
  <si>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</si>
  <si>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</si>
  <si>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</si>
  <si>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</si>
  <si>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</si>
  <si>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</si>
  <si>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</si>
  <si>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</si>
  <si>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</si>
  <si>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</si>
  <si>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</si>
  <si>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</si>
  <si>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</si>
  <si>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</si>
  <si>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</si>
  <si>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</si>
  <si>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</si>
  <si>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</si>
  <si>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</si>
  <si>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</si>
  <si>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</si>
  <si>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</si>
  <si>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</si>
  <si>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</si>
  <si>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</si>
  <si>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</si>
  <si>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</si>
  <si>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</si>
  <si>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</si>
  <si>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</si>
  <si>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</si>
  <si>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</si>
  <si>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</si>
  <si>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</si>
  <si>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</si>
  <si>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</si>
  <si>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</si>
  <si>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</si>
  <si>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</si>
  <si>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</si>
  <si>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</si>
  <si>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</si>
  <si>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</si>
  <si>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</si>
  <si>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</si>
  <si>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</si>
  <si>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</si>
  <si>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</si>
  <si>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</si>
  <si>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</si>
  <si>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</si>
  <si>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</si>
  <si>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</si>
  <si>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</si>
  <si>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</si>
  <si>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</si>
  <si>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</si>
  <si>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</si>
  <si>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</si>
  <si>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</si>
  <si>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</si>
  <si>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</si>
  <si>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</si>
  <si>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</si>
  <si>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</si>
  <si>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</si>
  <si>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</si>
  <si>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</si>
  <si>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</si>
  <si>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</si>
  <si>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</si>
  <si>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</si>
  <si>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</si>
  <si>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</si>
  <si>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</si>
  <si>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</si>
  <si>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</si>
  <si>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</si>
  <si>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</si>
  <si>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</si>
  <si>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</si>
  <si>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</si>
  <si>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</si>
  <si>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</si>
  <si>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</si>
  <si>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</si>
  <si>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</si>
  <si>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</si>
  <si>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</si>
  <si>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</si>
  <si>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</si>
  <si>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</si>
  <si>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</si>
  <si>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</si>
  <si>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</si>
  <si>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</si>
  <si>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</si>
  <si>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</si>
  <si>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</si>
  <si>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</si>
  <si>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</si>
  <si>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</si>
  <si>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</si>
  <si>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</si>
  <si>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</si>
  <si>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</si>
  <si>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</si>
  <si>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</si>
  <si>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</si>
  <si>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</si>
  <si>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</si>
  <si>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</si>
  <si>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</si>
  <si>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</si>
  <si>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</si>
  <si>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</si>
  <si>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</si>
  <si>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</si>
  <si>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</si>
  <si>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</si>
  <si>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</si>
  <si>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</si>
  <si>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</si>
  <si>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宮城県女川町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</si>
  <si>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</si>
  <si>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</si>
  <si>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</si>
  <si>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</si>
  <si>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</si>
  <si>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</si>
  <si>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</si>
  <si>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</si>
  <si>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</si>
  <si>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</si>
  <si>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</si>
  <si>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</si>
  <si>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</si>
  <si>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</si>
  <si>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</si>
  <si>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</si>
  <si>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</si>
  <si>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</si>
  <si>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</si>
  <si>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</si>
  <si>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</si>
  <si>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</si>
  <si>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</si>
  <si>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</si>
  <si>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</si>
  <si>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</si>
  <si>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</si>
  <si>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</si>
  <si>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</si>
  <si>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</si>
  <si>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</si>
  <si>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</si>
  <si>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</si>
  <si>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</si>
  <si>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</si>
  <si>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</si>
  <si>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</si>
  <si>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</si>
  <si>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</si>
  <si>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</si>
  <si>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</si>
  <si>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</si>
  <si>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</si>
  <si>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</si>
  <si>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</si>
  <si>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</si>
  <si>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</si>
  <si>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</si>
  <si>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</si>
  <si>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</si>
  <si>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</si>
  <si>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</si>
  <si>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</si>
  <si>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</si>
  <si>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</si>
  <si>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</si>
  <si>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</si>
  <si>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</si>
  <si>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</si>
  <si>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</si>
  <si>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</si>
  <si>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</si>
  <si>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</si>
  <si>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</si>
  <si>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</si>
  <si>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</si>
  <si>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</si>
  <si>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</si>
  <si>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</si>
  <si>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</si>
  <si>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</si>
  <si>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</si>
  <si>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</si>
  <si>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</si>
  <si>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</si>
  <si>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</si>
  <si>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</si>
  <si>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</si>
  <si>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</si>
  <si>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</si>
  <si>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</si>
  <si>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</si>
  <si>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</si>
  <si>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</si>
  <si>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</si>
  <si>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</si>
  <si>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</si>
  <si>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</si>
  <si>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</si>
  <si>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</si>
  <si>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</si>
  <si>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</si>
  <si>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</si>
  <si>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</si>
  <si>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</si>
  <si>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</si>
  <si>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</si>
  <si>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</si>
  <si>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</si>
  <si>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</si>
  <si>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</si>
  <si>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</si>
  <si>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</si>
  <si>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</si>
  <si>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</si>
  <si>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</si>
  <si>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</si>
  <si>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</si>
  <si>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</si>
  <si>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</si>
  <si>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</si>
  <si>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</si>
  <si>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</si>
  <si>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</si>
  <si>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</si>
  <si>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</si>
  <si>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</si>
  <si>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</si>
  <si>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</si>
  <si>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</si>
  <si>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</si>
  <si>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</si>
  <si>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</si>
  <si>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市場</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</si>
  <si>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</si>
  <si>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</si>
  <si>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</si>
  <si>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</si>
  <si>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</si>
  <si>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</si>
  <si>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</si>
  <si>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</si>
  <si>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</si>
  <si>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</si>
  <si>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</si>
  <si>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</si>
  <si>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</si>
  <si>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</si>
  <si>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</si>
  <si>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</si>
  <si>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</si>
  <si>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</si>
  <si>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</si>
  <si>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</si>
  <si>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</si>
  <si>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</si>
  <si>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</si>
  <si>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</si>
  <si>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</si>
  <si>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宮城県女川町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</si>
  <si>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</si>
  <si>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</si>
  <si>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</si>
  <si>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</si>
  <si>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</si>
  <si>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</si>
  <si>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</si>
  <si>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</si>
  <si>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</si>
  <si>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</si>
  <si>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</si>
  <si>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</si>
  <si>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</si>
  <si>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</si>
  <si>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</si>
  <si>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</si>
  <si>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</si>
  <si>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</si>
  <si>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</si>
  <si>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</si>
  <si>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</si>
  <si>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</si>
  <si>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</si>
  <si>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</si>
  <si>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</si>
  <si>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</si>
  <si>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</si>
  <si>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</si>
  <si>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</si>
  <si>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</si>
  <si>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</si>
  <si>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</si>
  <si>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</si>
  <si>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</si>
  <si>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</si>
  <si>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</si>
  <si>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t>
    <phoneticPr fontId="5"/>
  </si>
  <si>
    <t>介護保険特別会計</t>
    <phoneticPr fontId="5"/>
  </si>
  <si>
    <t>水道事業会計</t>
    <phoneticPr fontId="5"/>
  </si>
  <si>
    <t>法適用企業</t>
    <phoneticPr fontId="5"/>
  </si>
  <si>
    <t>地方卸売市場特別会計</t>
    <phoneticPr fontId="5"/>
  </si>
  <si>
    <t>-</t>
    <phoneticPr fontId="5"/>
  </si>
  <si>
    <t>法非適用企業</t>
    <phoneticPr fontId="5"/>
  </si>
  <si>
    <t>下水道事業特別会計</t>
    <phoneticPr fontId="5"/>
  </si>
  <si>
    <t>-</t>
    <phoneticPr fontId="5"/>
  </si>
  <si>
    <t>浄化槽事業特別会計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</si>
  <si>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</si>
  <si>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</si>
  <si>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</si>
  <si>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</si>
  <si>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</si>
  <si>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</si>
  <si>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</si>
  <si>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</si>
  <si>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</si>
  <si>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</si>
  <si>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</si>
  <si>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</si>
  <si>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</si>
  <si>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</si>
  <si>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</si>
  <si>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</si>
  <si>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</si>
  <si>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</si>
  <si>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</si>
  <si>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</si>
  <si>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</si>
  <si>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</si>
  <si>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</si>
  <si>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</si>
  <si>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</si>
  <si>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</si>
  <si>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</si>
  <si>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</si>
  <si>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</si>
  <si>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</si>
  <si>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</si>
  <si>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</si>
  <si>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</si>
  <si>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</si>
  <si>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</si>
  <si>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</si>
  <si>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</si>
  <si>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</si>
  <si>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</si>
  <si>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</si>
  <si>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</si>
  <si>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</si>
  <si>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</si>
  <si>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</si>
  <si>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</si>
  <si>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</si>
  <si>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</si>
  <si>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</si>
  <si>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</si>
  <si>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</si>
  <si>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</si>
  <si>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</si>
  <si>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</si>
  <si>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</si>
  <si>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</si>
  <si>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</si>
  <si>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</si>
  <si>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</si>
  <si>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</si>
  <si>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</si>
  <si>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</si>
  <si>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</si>
  <si>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</si>
  <si>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</si>
  <si>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</si>
  <si>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地方卸売市場特別会計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</si>
  <si>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</si>
  <si>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</si>
  <si>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</si>
  <si>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</si>
  <si>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</si>
  <si>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</si>
  <si>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</si>
  <si>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</si>
  <si>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</si>
  <si>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</si>
  <si>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</si>
  <si>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</si>
  <si>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</si>
  <si>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</si>
  <si>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</si>
  <si>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</si>
  <si>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</si>
  <si>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</si>
  <si>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</si>
  <si>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</si>
  <si>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</si>
  <si>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</si>
  <si>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</si>
  <si>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</si>
  <si>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</si>
  <si>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</si>
  <si>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</si>
  <si>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</si>
  <si>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</si>
  <si>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</si>
  <si>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</si>
  <si>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</si>
  <si>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</si>
  <si>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</si>
  <si>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</si>
  <si>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</si>
  <si>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</si>
  <si>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</si>
  <si>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</si>
  <si>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</si>
  <si>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</si>
  <si>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</si>
  <si>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</si>
  <si>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</si>
  <si>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</si>
  <si>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</si>
  <si>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</si>
  <si>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</si>
  <si>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</si>
  <si>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</si>
  <si>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</si>
  <si>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</si>
  <si>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</si>
  <si>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</si>
  <si>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</si>
  <si>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</si>
  <si>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</si>
  <si>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</si>
  <si>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</si>
  <si>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</si>
  <si>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</si>
  <si>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</si>
  <si>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</si>
  <si>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</si>
  <si>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</si>
  <si>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</si>
  <si>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</si>
  <si>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</si>
  <si>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</si>
  <si>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</si>
  <si>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</si>
  <si>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</si>
  <si>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</si>
  <si>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</si>
  <si>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</si>
  <si>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</si>
  <si>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</si>
  <si>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</si>
  <si>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</si>
  <si>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</si>
  <si>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</si>
  <si>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</si>
  <si>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</si>
  <si>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</si>
  <si>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</si>
  <si>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</si>
  <si>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</si>
  <si>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</si>
  <si>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57.92</t>
  </si>
  <si>
    <t>▲ 90.71</t>
  </si>
  <si>
    <t>一般会計</t>
  </si>
  <si>
    <t>水道事業会計</t>
  </si>
  <si>
    <t>介護保険特別会計</t>
  </si>
  <si>
    <t>国民健康保険特別会計</t>
  </si>
  <si>
    <t>土地区画整理事業特別会計（普通会計）</t>
  </si>
  <si>
    <t>後期高齢者医療特別会計</t>
  </si>
  <si>
    <t>地方卸売市場特別会計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</si>
  <si>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</si>
  <si>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</si>
  <si>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</si>
  <si>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</si>
  <si>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</si>
  <si>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</si>
  <si>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</si>
  <si>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</si>
  <si>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</si>
  <si>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</si>
  <si>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</si>
  <si>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</si>
  <si>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</si>
  <si>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</si>
  <si>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シーパル女川汽船</t>
    <rPh sb="4" eb="6">
      <t>オナガワ</t>
    </rPh>
    <rPh sb="6" eb="8">
      <t>キセン</t>
    </rPh>
    <phoneticPr fontId="2"/>
  </si>
  <si>
    <t>女川観光ホテル</t>
    <rPh sb="0" eb="2">
      <t>オナガワ</t>
    </rPh>
    <rPh sb="2" eb="4">
      <t>カンコウ</t>
    </rPh>
    <phoneticPr fontId="2"/>
  </si>
  <si>
    <t>女川魚市場</t>
    <rPh sb="0" eb="2">
      <t>オナガワ</t>
    </rPh>
    <rPh sb="2" eb="3">
      <t>サカナ</t>
    </rPh>
    <rPh sb="3" eb="5">
      <t>イチバ</t>
    </rPh>
    <phoneticPr fontId="2"/>
  </si>
  <si>
    <t>女川みらい創造</t>
    <rPh sb="0" eb="2">
      <t>オナガワ</t>
    </rPh>
    <rPh sb="5" eb="7">
      <t>ソウゾウ</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</si>
  <si>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</si>
  <si>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公共施設整備等基金</t>
    <rPh sb="0" eb="2">
      <t>コウキョウ</t>
    </rPh>
    <rPh sb="2" eb="4">
      <t>シセツ</t>
    </rPh>
    <rPh sb="4" eb="6">
      <t>セイビ</t>
    </rPh>
    <rPh sb="6" eb="7">
      <t>トウ</t>
    </rPh>
    <rPh sb="7" eb="9">
      <t>キキン</t>
    </rPh>
    <phoneticPr fontId="2"/>
  </si>
  <si>
    <t>復興まちづくり基金</t>
    <rPh sb="0" eb="2">
      <t>フッコウ</t>
    </rPh>
    <rPh sb="7" eb="9">
      <t>キキン</t>
    </rPh>
    <phoneticPr fontId="2"/>
  </si>
  <si>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2"/>
  </si>
  <si>
    <t>カタールフレンド基金</t>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</si>
  <si>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</si>
  <si>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</si>
  <si>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</si>
  <si>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</si>
  <si>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</si>
  <si>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</si>
  <si>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</si>
  <si>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</si>
  <si>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</si>
  <si>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</si>
  <si>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</si>
  <si>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</si>
  <si>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旧来からの起債抑制策により将来負担比率は類似団体内平均値を下回っている。また、東日本大震災に係る復旧・復興事業による災害公営住宅等の整備による新規施設の増加に伴い、有形固定資産減価償却率が類似団体内平均値を大きく下回っている。今後は、復旧・復興事業により整備した新規施設の減価償却により、有形固定資産減価償却率の増加が見込まれるため、引き続き健全な財政運営が図れるよう財政の適正化に取り組み、老朽化対策を含めた施設管理を行っていく必要がある。</t>
    <rPh sb="1" eb="3">
      <t>キュウライ</t>
    </rPh>
    <rPh sb="6" eb="8">
      <t>キサイ</t>
    </rPh>
    <rPh sb="8" eb="11">
      <t>ヨクセイサク</t>
    </rPh>
    <rPh sb="14" eb="16">
      <t>ショウライ</t>
    </rPh>
    <rPh sb="16" eb="18">
      <t>フタン</t>
    </rPh>
    <rPh sb="18" eb="20">
      <t>ヒリツ</t>
    </rPh>
    <rPh sb="21" eb="23">
      <t>ルイジ</t>
    </rPh>
    <rPh sb="23" eb="25">
      <t>ダンタイ</t>
    </rPh>
    <rPh sb="25" eb="26">
      <t>ナイ</t>
    </rPh>
    <rPh sb="26" eb="29">
      <t>ヘイキンチ</t>
    </rPh>
    <rPh sb="30" eb="32">
      <t>シタマワ</t>
    </rPh>
    <rPh sb="40" eb="41">
      <t>ヒガシ</t>
    </rPh>
    <rPh sb="41" eb="43">
      <t>ニホン</t>
    </rPh>
    <rPh sb="43" eb="46">
      <t>ダイシンサイ</t>
    </rPh>
    <rPh sb="47" eb="48">
      <t>カカ</t>
    </rPh>
    <rPh sb="49" eb="51">
      <t>フッキュウ</t>
    </rPh>
    <rPh sb="52" eb="54">
      <t>フッコウ</t>
    </rPh>
    <rPh sb="54" eb="56">
      <t>ジギョウ</t>
    </rPh>
    <rPh sb="59" eb="61">
      <t>サイガイ</t>
    </rPh>
    <rPh sb="61" eb="63">
      <t>コウエイ</t>
    </rPh>
    <rPh sb="63" eb="65">
      <t>ジュウタク</t>
    </rPh>
    <rPh sb="65" eb="66">
      <t>トウ</t>
    </rPh>
    <rPh sb="67" eb="69">
      <t>セイビ</t>
    </rPh>
    <rPh sb="72" eb="74">
      <t>シンキ</t>
    </rPh>
    <rPh sb="74" eb="76">
      <t>シセツ</t>
    </rPh>
    <rPh sb="77" eb="79">
      <t>ゾウカ</t>
    </rPh>
    <rPh sb="80" eb="81">
      <t>トモナ</t>
    </rPh>
    <rPh sb="83" eb="85">
      <t>ユウケイ</t>
    </rPh>
    <rPh sb="85" eb="87">
      <t>コテイ</t>
    </rPh>
    <rPh sb="87" eb="89">
      <t>シサン</t>
    </rPh>
    <rPh sb="89" eb="91">
      <t>ゲンカ</t>
    </rPh>
    <rPh sb="91" eb="93">
      <t>ショウキャク</t>
    </rPh>
    <rPh sb="93" eb="94">
      <t>リツ</t>
    </rPh>
    <rPh sb="95" eb="97">
      <t>ルイジ</t>
    </rPh>
    <rPh sb="97" eb="99">
      <t>ダンタイ</t>
    </rPh>
    <rPh sb="99" eb="100">
      <t>ナイ</t>
    </rPh>
    <rPh sb="100" eb="103">
      <t>ヘイキンチ</t>
    </rPh>
    <rPh sb="104" eb="105">
      <t>オオ</t>
    </rPh>
    <rPh sb="107" eb="109">
      <t>シタマワ</t>
    </rPh>
    <rPh sb="114" eb="116">
      <t>コンゴ</t>
    </rPh>
    <rPh sb="118" eb="120">
      <t>フッキュウ</t>
    </rPh>
    <rPh sb="121" eb="123">
      <t>フッコウ</t>
    </rPh>
    <rPh sb="123" eb="125">
      <t>ジギョウ</t>
    </rPh>
    <rPh sb="128" eb="130">
      <t>セイビ</t>
    </rPh>
    <rPh sb="132" eb="134">
      <t>シンキ</t>
    </rPh>
    <rPh sb="134" eb="136">
      <t>シセツ</t>
    </rPh>
    <rPh sb="137" eb="139">
      <t>ゲンカ</t>
    </rPh>
    <rPh sb="139" eb="141">
      <t>ショウキャク</t>
    </rPh>
    <rPh sb="145" eb="147">
      <t>ユウケイ</t>
    </rPh>
    <rPh sb="147" eb="149">
      <t>コテイ</t>
    </rPh>
    <rPh sb="149" eb="151">
      <t>シサン</t>
    </rPh>
    <rPh sb="151" eb="153">
      <t>ゲンカ</t>
    </rPh>
    <rPh sb="153" eb="155">
      <t>ショウキャク</t>
    </rPh>
    <rPh sb="155" eb="156">
      <t>リツ</t>
    </rPh>
    <rPh sb="157" eb="159">
      <t>ゾウカ</t>
    </rPh>
    <rPh sb="160" eb="162">
      <t>ミコ</t>
    </rPh>
    <rPh sb="168" eb="169">
      <t>ヒ</t>
    </rPh>
    <rPh sb="170" eb="171">
      <t>ツヅ</t>
    </rPh>
    <rPh sb="172" eb="174">
      <t>ケンゼン</t>
    </rPh>
    <rPh sb="175" eb="177">
      <t>ザイセイ</t>
    </rPh>
    <rPh sb="177" eb="179">
      <t>ウンエイ</t>
    </rPh>
    <rPh sb="180" eb="181">
      <t>ハカ</t>
    </rPh>
    <rPh sb="185" eb="187">
      <t>ザイセイ</t>
    </rPh>
    <rPh sb="188" eb="191">
      <t>テキセイカ</t>
    </rPh>
    <rPh sb="192" eb="193">
      <t>ト</t>
    </rPh>
    <rPh sb="194" eb="195">
      <t>ク</t>
    </rPh>
    <rPh sb="197" eb="200">
      <t>ロウキュウカ</t>
    </rPh>
    <rPh sb="200" eb="202">
      <t>タイサク</t>
    </rPh>
    <rPh sb="203" eb="204">
      <t>フク</t>
    </rPh>
    <rPh sb="206" eb="208">
      <t>シセツ</t>
    </rPh>
    <rPh sb="208" eb="210">
      <t>カンリ</t>
    </rPh>
    <rPh sb="211" eb="212">
      <t>オコナ</t>
    </rPh>
    <rPh sb="216" eb="218">
      <t>ヒツヨウ</t>
    </rPh>
    <phoneticPr fontId="5"/>
  </si>
  <si>
    <t>　将来負担比率及び実質公債費比率ともに類似団体内平均値を下回っている状況であり、実質公債費比率については減少傾向にある。これは、旧来からの起債抑制策によるものであるが、今後は復興関連事業（災害公営住宅建設事業、出島架橋建設事業等）に係る起債額・償還額の増加により、実質公債費比率の上昇が想定される。そのため、引き続き、健全な財政運営が図れるよう、これまで以上に公債費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</si>
</sst>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128611</c:v>
                </c:pt>
                <c:pt idx="2">
                  <c:v>138651</c:v>
                </c:pt>
                <c:pt idx="3">
                  <c:v>122882</c:v>
                </c:pt>
                <c:pt idx="4">
                  <c:v>114790</c:v>
                </c:pt>
              </c:numCache>
            </c:numRef>
          </c:val>
          <c:smooth val="0"/>
          <c:extLst>
            <c:ext xmlns:c16="http://schemas.microsoft.com/office/drawing/2014/chart" uri="{C3380CC4-5D6E-409C-BE32-E72D297353CC}">
              <c16:uniqueId val="{00000000-5CD9-4BC3-9F2A-3D2277BCFD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2674913</c:v>
                </c:pt>
                <c:pt idx="1">
                  <c:v>4360971</c:v>
                </c:pt>
                <c:pt idx="2">
                  <c:v>4508332</c:v>
                </c:pt>
                <c:pt idx="3">
                  <c:v>5810974</c:v>
                </c:pt>
                <c:pt idx="4">
                  <c:v>3337385</c:v>
                </c:pt>
              </c:numCache>
            </c:numRef>
          </c:val>
          <c:smooth val="0"/>
          <c:extLst>
            <c:ext xmlns:c16="http://schemas.microsoft.com/office/drawing/2014/chart" uri="{C3380CC4-5D6E-409C-BE32-E72D297353CC}">
              <c16:uniqueId val="{00000001-5CD9-4BC3-9F2A-3D2277BCFD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31.37</c:v>
                </c:pt>
                <c:pt idx="1">
                  <c:v>0.69</c:v>
                </c:pt>
                <c:pt idx="2">
                  <c:v>52.69</c:v>
                </c:pt>
                <c:pt idx="3">
                  <c:v>2.78</c:v>
                </c:pt>
                <c:pt idx="4">
                  <c:v>37.51</c:v>
                </c:pt>
              </c:numCache>
            </c:numRef>
          </c:val>
          <c:extLst>
            <c:ext xmlns:c16="http://schemas.microsoft.com/office/drawing/2014/chart" uri="{C3380CC4-5D6E-409C-BE32-E72D297353CC}">
              <c16:uniqueId val="{00000000-61B3-4613-B79E-05A3532616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335.85</c:v>
                </c:pt>
                <c:pt idx="1">
                  <c:v>327.86</c:v>
                </c:pt>
                <c:pt idx="2">
                  <c:v>342.07</c:v>
                </c:pt>
                <c:pt idx="3">
                  <c:v>359.42</c:v>
                </c:pt>
                <c:pt idx="4">
                  <c:v>372.23</c:v>
                </c:pt>
              </c:numCache>
            </c:numRef>
          </c:val>
          <c:extLst>
            <c:ext xmlns:c16="http://schemas.microsoft.com/office/drawing/2014/chart" uri="{C3380CC4-5D6E-409C-BE32-E72D297353CC}">
              <c16:uniqueId val="{00000001-61B3-4613-B79E-05A3532616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18.39</c:v>
                </c:pt>
                <c:pt idx="1">
                  <c:v>-57.92</c:v>
                </c:pt>
                <c:pt idx="2">
                  <c:v>54.26</c:v>
                </c:pt>
                <c:pt idx="3">
                  <c:v>-90.71</c:v>
                </c:pt>
                <c:pt idx="4">
                  <c:v>36.97</c:v>
                </c:pt>
              </c:numCache>
            </c:numRef>
          </c:val>
          <c:smooth val="0"/>
          <c:extLst>
            <c:ext xmlns:c16="http://schemas.microsoft.com/office/drawing/2014/chart" uri="{C3380CC4-5D6E-409C-BE32-E72D297353CC}">
              <c16:uniqueId val="{00000002-61B3-4613-B79E-05A3532616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D6B-4EA3-8E4A-23E943F6F4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6B-4EA3-8E4A-23E943F6F4E2}"/>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D6B-4EA3-8E4A-23E943F6F4E2}"/>
            </c:ext>
          </c:extLst>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D6B-4EA3-8E4A-23E943F6F4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0.06</c:v>
                </c:pt>
                <c:pt idx="6">
                  <c:v>#N/A</c:v>
                </c:pt>
                <c:pt idx="7">
                  <c:v>0.01</c:v>
                </c:pt>
                <c:pt idx="8">
                  <c:v>#N/A</c:v>
                </c:pt>
                <c:pt idx="9">
                  <c:v>0</c:v>
                </c:pt>
              </c:numCache>
            </c:numRef>
          </c:val>
          <c:extLst>
            <c:ext xmlns:c16="http://schemas.microsoft.com/office/drawing/2014/chart" uri="{C3380CC4-5D6E-409C-BE32-E72D297353CC}">
              <c16:uniqueId val="{00000004-8D6B-4EA3-8E4A-23E943F6F4E2}"/>
            </c:ext>
          </c:extLst>
        </c:ser>
        <c:ser>
          <c:idx val="5"/>
          <c:order val="5"/>
          <c:tx>
            <c:strRef>
              <c:f>データシート!$A$32</c:f>
              <c:strCache>
                <c:ptCount val="1"/>
                <c:pt idx="0">
                  <c:v>土地区画整理事業特別会計（普通会計）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8D6B-4EA3-8E4A-23E943F6F4E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1.5</c:v>
                </c:pt>
                <c:pt idx="4">
                  <c:v>#N/A</c:v>
                </c:pt>
                <c:pt idx="5">
                  <c:v>2.91</c:v>
                </c:pt>
                <c:pt idx="6">
                  <c:v>#N/A</c:v>
                </c:pt>
                <c:pt idx="7">
                  <c:v>2.36</c:v>
                </c:pt>
                <c:pt idx="8">
                  <c:v>#N/A</c:v>
                </c:pt>
                <c:pt idx="9">
                  <c:v>0.35</c:v>
                </c:pt>
              </c:numCache>
            </c:numRef>
          </c:val>
          <c:extLst>
            <c:ext xmlns:c16="http://schemas.microsoft.com/office/drawing/2014/chart" uri="{C3380CC4-5D6E-409C-BE32-E72D297353CC}">
              <c16:uniqueId val="{00000006-8D6B-4EA3-8E4A-23E943F6F4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0.75</c:v>
                </c:pt>
                <c:pt idx="4">
                  <c:v>#N/A</c:v>
                </c:pt>
                <c:pt idx="5">
                  <c:v>0.99</c:v>
                </c:pt>
                <c:pt idx="6">
                  <c:v>#N/A</c:v>
                </c:pt>
                <c:pt idx="7">
                  <c:v>0.98</c:v>
                </c:pt>
                <c:pt idx="8">
                  <c:v>#N/A</c:v>
                </c:pt>
                <c:pt idx="9">
                  <c:v>1.71</c:v>
                </c:pt>
              </c:numCache>
            </c:numRef>
          </c:val>
          <c:extLst>
            <c:ext xmlns:c16="http://schemas.microsoft.com/office/drawing/2014/chart" uri="{C3380CC4-5D6E-409C-BE32-E72D297353CC}">
              <c16:uniqueId val="{00000007-8D6B-4EA3-8E4A-23E943F6F4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5.23</c:v>
                </c:pt>
                <c:pt idx="2">
                  <c:v>#N/A</c:v>
                </c:pt>
                <c:pt idx="3">
                  <c:v>4.92</c:v>
                </c:pt>
                <c:pt idx="4">
                  <c:v>#N/A</c:v>
                </c:pt>
                <c:pt idx="5">
                  <c:v>4.7300000000000004</c:v>
                </c:pt>
                <c:pt idx="6">
                  <c:v>#N/A</c:v>
                </c:pt>
                <c:pt idx="7">
                  <c:v>2.94</c:v>
                </c:pt>
                <c:pt idx="8">
                  <c:v>#N/A</c:v>
                </c:pt>
                <c:pt idx="9">
                  <c:v>6.04</c:v>
                </c:pt>
              </c:numCache>
            </c:numRef>
          </c:val>
          <c:extLst>
            <c:ext xmlns:c16="http://schemas.microsoft.com/office/drawing/2014/chart" uri="{C3380CC4-5D6E-409C-BE32-E72D297353CC}">
              <c16:uniqueId val="{00000008-8D6B-4EA3-8E4A-23E943F6F4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31.36</c:v>
                </c:pt>
                <c:pt idx="2">
                  <c:v>#N/A</c:v>
                </c:pt>
                <c:pt idx="3">
                  <c:v>0.68</c:v>
                </c:pt>
                <c:pt idx="4">
                  <c:v>#N/A</c:v>
                </c:pt>
                <c:pt idx="5">
                  <c:v>52.67</c:v>
                </c:pt>
                <c:pt idx="6">
                  <c:v>#N/A</c:v>
                </c:pt>
                <c:pt idx="7">
                  <c:v>2.78</c:v>
                </c:pt>
                <c:pt idx="8">
                  <c:v>#N/A</c:v>
                </c:pt>
                <c:pt idx="9">
                  <c:v>37.5</c:v>
                </c:pt>
              </c:numCache>
            </c:numRef>
          </c:val>
          <c:extLst>
            <c:ext xmlns:c16="http://schemas.microsoft.com/office/drawing/2014/chart" uri="{C3380CC4-5D6E-409C-BE32-E72D297353CC}">
              <c16:uniqueId val="{00000009-8D6B-4EA3-8E4A-23E943F6F4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432</c:v>
                </c:pt>
                <c:pt idx="5">
                  <c:v>415</c:v>
                </c:pt>
                <c:pt idx="8">
                  <c:v>413</c:v>
                </c:pt>
                <c:pt idx="11">
                  <c:v>438</c:v>
                </c:pt>
                <c:pt idx="14">
                  <c:v>419</c:v>
                </c:pt>
              </c:numCache>
            </c:numRef>
          </c:val>
          <c:extLst>
            <c:ext xmlns:c16="http://schemas.microsoft.com/office/drawing/2014/chart" uri="{C3380CC4-5D6E-409C-BE32-E72D297353CC}">
              <c16:uniqueId val="{00000000-4C3C-4F5C-A182-AE3C4B0688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3C-4F5C-A182-AE3C4B0688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4C3C-4F5C-A182-AE3C4B0688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26</c:v>
                </c:pt>
                <c:pt idx="6">
                  <c:v>23</c:v>
                </c:pt>
                <c:pt idx="9">
                  <c:v>9</c:v>
                </c:pt>
                <c:pt idx="12">
                  <c:v>3</c:v>
                </c:pt>
              </c:numCache>
            </c:numRef>
          </c:val>
          <c:extLst>
            <c:ext xmlns:c16="http://schemas.microsoft.com/office/drawing/2014/chart" uri="{C3380CC4-5D6E-409C-BE32-E72D297353CC}">
              <c16:uniqueId val="{00000003-4C3C-4F5C-A182-AE3C4B0688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211</c:v>
                </c:pt>
                <c:pt idx="3">
                  <c:v>225</c:v>
                </c:pt>
                <c:pt idx="6">
                  <c:v>251</c:v>
                </c:pt>
                <c:pt idx="9">
                  <c:v>206</c:v>
                </c:pt>
                <c:pt idx="12">
                  <c:v>213</c:v>
                </c:pt>
              </c:numCache>
            </c:numRef>
          </c:val>
          <c:extLst>
            <c:ext xmlns:c16="http://schemas.microsoft.com/office/drawing/2014/chart" uri="{C3380CC4-5D6E-409C-BE32-E72D297353CC}">
              <c16:uniqueId val="{00000004-4C3C-4F5C-A182-AE3C4B0688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3C-4F5C-A182-AE3C4B0688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3C-4F5C-A182-AE3C4B0688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337</c:v>
                </c:pt>
                <c:pt idx="3">
                  <c:v>307</c:v>
                </c:pt>
                <c:pt idx="6">
                  <c:v>287</c:v>
                </c:pt>
                <c:pt idx="9">
                  <c:v>301</c:v>
                </c:pt>
                <c:pt idx="12">
                  <c:v>325</c:v>
                </c:pt>
              </c:numCache>
            </c:numRef>
          </c:val>
          <c:extLst>
            <c:ext xmlns:c16="http://schemas.microsoft.com/office/drawing/2014/chart" uri="{C3380CC4-5D6E-409C-BE32-E72D297353CC}">
              <c16:uniqueId val="{00000007-4C3C-4F5C-A182-AE3C4B0688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143</c:v>
                </c:pt>
                <c:pt idx="2">
                  <c:v>#N/A</c:v>
                </c:pt>
                <c:pt idx="3">
                  <c:v>#N/A</c:v>
                </c:pt>
                <c:pt idx="4">
                  <c:v>143</c:v>
                </c:pt>
                <c:pt idx="5">
                  <c:v>#N/A</c:v>
                </c:pt>
                <c:pt idx="6">
                  <c:v>#N/A</c:v>
                </c:pt>
                <c:pt idx="7">
                  <c:v>148</c:v>
                </c:pt>
                <c:pt idx="8">
                  <c:v>#N/A</c:v>
                </c:pt>
                <c:pt idx="9">
                  <c:v>#N/A</c:v>
                </c:pt>
                <c:pt idx="10">
                  <c:v>78</c:v>
                </c:pt>
                <c:pt idx="11">
                  <c:v>#N/A</c:v>
                </c:pt>
                <c:pt idx="12">
                  <c:v>#N/A</c:v>
                </c:pt>
                <c:pt idx="13">
                  <c:v>122</c:v>
                </c:pt>
                <c:pt idx="14">
                  <c:v>#N/A</c:v>
                </c:pt>
              </c:numCache>
            </c:numRef>
          </c:val>
          <c:smooth val="0"/>
          <c:extLst>
            <c:ext xmlns:c16="http://schemas.microsoft.com/office/drawing/2014/chart" uri="{C3380CC4-5D6E-409C-BE32-E72D297353CC}">
              <c16:uniqueId val="{00000008-4C3C-4F5C-A182-AE3C4B0688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3879</c:v>
                </c:pt>
                <c:pt idx="5">
                  <c:v>3643</c:v>
                </c:pt>
                <c:pt idx="8">
                  <c:v>3588</c:v>
                </c:pt>
                <c:pt idx="11">
                  <c:v>3922</c:v>
                </c:pt>
                <c:pt idx="14">
                  <c:v>3626</c:v>
                </c:pt>
              </c:numCache>
            </c:numRef>
          </c:val>
          <c:extLst>
            <c:ext xmlns:c16="http://schemas.microsoft.com/office/drawing/2014/chart" uri="{C3380CC4-5D6E-409C-BE32-E72D297353CC}">
              <c16:uniqueId val="{00000000-E00B-4F70-911C-687326D884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747</c:v>
                </c:pt>
                <c:pt idx="5">
                  <c:v>1200</c:v>
                </c:pt>
                <c:pt idx="8">
                  <c:v>2481</c:v>
                </c:pt>
                <c:pt idx="11">
                  <c:v>3753</c:v>
                </c:pt>
                <c:pt idx="14">
                  <c:v>3609</c:v>
                </c:pt>
              </c:numCache>
            </c:numRef>
          </c:val>
          <c:extLst>
            <c:ext xmlns:c16="http://schemas.microsoft.com/office/drawing/2014/chart" uri="{C3380CC4-5D6E-409C-BE32-E72D297353CC}">
              <c16:uniqueId val="{00000001-E00B-4F70-911C-687326D884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17072</c:v>
                </c:pt>
                <c:pt idx="5">
                  <c:v>17029</c:v>
                </c:pt>
                <c:pt idx="8">
                  <c:v>16210</c:v>
                </c:pt>
                <c:pt idx="11">
                  <c:v>17496</c:v>
                </c:pt>
                <c:pt idx="14">
                  <c:v>18696</c:v>
                </c:pt>
              </c:numCache>
            </c:numRef>
          </c:val>
          <c:extLst>
            <c:ext xmlns:c16="http://schemas.microsoft.com/office/drawing/2014/chart" uri="{C3380CC4-5D6E-409C-BE32-E72D297353CC}">
              <c16:uniqueId val="{00000002-E00B-4F70-911C-687326D884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0B-4F70-911C-687326D884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0B-4F70-911C-687326D884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0B-4F70-911C-687326D884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985</c:v>
                </c:pt>
                <c:pt idx="3">
                  <c:v>946</c:v>
                </c:pt>
                <c:pt idx="6">
                  <c:v>818</c:v>
                </c:pt>
                <c:pt idx="9">
                  <c:v>779</c:v>
                </c:pt>
                <c:pt idx="12">
                  <c:v>740</c:v>
                </c:pt>
              </c:numCache>
            </c:numRef>
          </c:val>
          <c:extLst>
            <c:ext xmlns:c16="http://schemas.microsoft.com/office/drawing/2014/chart" uri="{C3380CC4-5D6E-409C-BE32-E72D297353CC}">
              <c16:uniqueId val="{00000006-E00B-4F70-911C-687326D884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63</c:v>
                </c:pt>
                <c:pt idx="3">
                  <c:v>43</c:v>
                </c:pt>
                <c:pt idx="6">
                  <c:v>25</c:v>
                </c:pt>
                <c:pt idx="9">
                  <c:v>23</c:v>
                </c:pt>
                <c:pt idx="12">
                  <c:v>28</c:v>
                </c:pt>
              </c:numCache>
            </c:numRef>
          </c:val>
          <c:extLst>
            <c:ext xmlns:c16="http://schemas.microsoft.com/office/drawing/2014/chart" uri="{C3380CC4-5D6E-409C-BE32-E72D297353CC}">
              <c16:uniqueId val="{00000007-E00B-4F70-911C-687326D884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2741</c:v>
                </c:pt>
                <c:pt idx="3">
                  <c:v>3461</c:v>
                </c:pt>
                <c:pt idx="6">
                  <c:v>3173</c:v>
                </c:pt>
                <c:pt idx="9">
                  <c:v>2984</c:v>
                </c:pt>
                <c:pt idx="12">
                  <c:v>2859</c:v>
                </c:pt>
              </c:numCache>
            </c:numRef>
          </c:val>
          <c:extLst>
            <c:ext xmlns:c16="http://schemas.microsoft.com/office/drawing/2014/chart" uri="{C3380CC4-5D6E-409C-BE32-E72D297353CC}">
              <c16:uniqueId val="{00000008-E00B-4F70-911C-687326D884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0B-4F70-911C-687326D884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3550</c:v>
                </c:pt>
                <c:pt idx="3">
                  <c:v>3595</c:v>
                </c:pt>
                <c:pt idx="6">
                  <c:v>4437</c:v>
                </c:pt>
                <c:pt idx="9">
                  <c:v>5831</c:v>
                </c:pt>
                <c:pt idx="12">
                  <c:v>6104</c:v>
                </c:pt>
              </c:numCache>
            </c:numRef>
          </c:val>
          <c:extLst>
            <c:ext xmlns:c16="http://schemas.microsoft.com/office/drawing/2014/chart" uri="{C3380CC4-5D6E-409C-BE32-E72D297353CC}">
              <c16:uniqueId val="{0000000A-E00B-4F70-911C-687326D884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0B-4F70-911C-687326D884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12425</c:v>
                </c:pt>
                <c:pt idx="1">
                  <c:v>12898</c:v>
                </c:pt>
                <c:pt idx="2">
                  <c:v>13078</c:v>
                </c:pt>
              </c:numCache>
            </c:numRef>
          </c:val>
          <c:extLst>
            <c:ext xmlns:c16="http://schemas.microsoft.com/office/drawing/2014/chart" uri="{C3380CC4-5D6E-409C-BE32-E72D297353CC}">
              <c16:uniqueId val="{00000000-B21D-4AF7-B871-EF21E851E1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B21D-4AF7-B871-EF21E851E1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54516</c:v>
                </c:pt>
                <c:pt idx="1">
                  <c:v>35137</c:v>
                </c:pt>
                <c:pt idx="2">
                  <c:v>25806</c:v>
                </c:pt>
              </c:numCache>
            </c:numRef>
          </c:val>
          <c:extLst>
            <c:ext xmlns:c16="http://schemas.microsoft.com/office/drawing/2014/chart" uri="{C3380CC4-5D6E-409C-BE32-E72D297353CC}">
              <c16:uniqueId val="{00000002-B21D-4AF7-B871-EF21E851E1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{3A76B792-7F6E-4615-8142-8D5B48CBE2D2}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0DD-417A-AD22-36CECB57F9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{0FF9BCFE-6220-40E2-AAB5-A67AE78E47D9}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DD-417A-AD22-36CECB57F9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{060F9ED1-E56D-409D-89E2-318F8E961FA7}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DD-417A-AD22-36CECB57F9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{AAD134FF-AB85-4559-917C-07F5D16DA546}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DD-417A-AD22-36CECB57F9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{CF6786B6-090D-4855-A8BB-0F8F0EE806C9}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DD-417A-AD22-36CECB57F9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{72CD9E1D-2166-42C5-803C-282768F43C5C}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0DD-417A-AD22-36CECB57F9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{9202BF85-A7B5-4A26-908E-B17E81EFA273}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0DD-417A-AD22-36CECB57F9B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{A1587872-0A7F-4395-A523-DC3CDC00FEB5}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0DD-417A-AD22-36CECB57F9B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{2D7B188A-24C9-4BBD-B649-FB0572D837EF}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0DD-417A-AD22-36CECB57F9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43.4</c:v>
                </c:pt>
                <c:pt idx="16">
                  <c:v>36.1</c:v>
                </c:pt>
                <c:pt idx="24">
                  <c:v>37.799999999999997</c:v>
                </c:pt>
                <c:pt idx="32">
                  <c:v>40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DD-417A-AD22-36CECB57F9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{48B893C7-3C77-4823-9910-97B5156042E1}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0DD-417A-AD22-36CECB57F9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{B3D3D8BD-ECFE-40AE-AE96-2B597B85A27D}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DD-417A-AD22-36CECB57F9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{34406E77-9567-4AAC-9B9B-32C687E87487}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DD-417A-AD22-36CECB57F9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{0C9C8514-8DF9-478E-94A5-6CA013132598}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DD-417A-AD22-36CECB57F9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{17C89C74-9515-4FC8-B8D3-53023635CCFE}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DD-417A-AD22-36CECB57F9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{1B617A26-6FDC-44BB-8684-CE7666EF8259}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0DD-417A-AD22-36CECB57F9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{F917D40B-4760-4D54-8256-DEDF211C6F0E}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0DD-417A-AD22-36CECB57F9B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{BCB708CC-B626-4CB6-AA6E-B758F2F20B87}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0DD-417A-AD22-36CECB57F9B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{C8A23BB2-EF9A-4561-8221-20C58BABD091}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0DD-417A-AD22-36CECB57F9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60DD-417A-AD22-36CECB57F9B0}"/>
            </c:ext>
          </c:extLst>
        </c:ser>
        <c:dLbls>
          <c:showLegendKey val="0"/>
          <c:showVal val="1"/>
          <c:showCatName val="0"/>
          <c:showSerName val="0"/>
          <c:showPercent val="0"/>
          <c:showBubbleSize val="0"/>
        </c:dLbls>
        <c:axId val="46179840"/>
        <c:axId val="46181760"/>
      </c:scatterChart>
      <c:valAx>
        <c:axId val="46179840"/>
        <c:scaling>
          <c:orientation val="minMax"/>
          <c:max val="61.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{055F4B3D-3B00-4C32-84FE-FE717C1BC476}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BD4-4E6C-B93E-BDDD7B7086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{BC359394-4577-458D-964D-7D2F51BE1D77}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D4-4E6C-B93E-BDDD7B7086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{C83141E9-24E1-4638-9323-D4C197149EFC}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D4-4E6C-B93E-BDDD7B7086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{09F67D54-6EDE-447B-8836-9CAC39CC44F0}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D4-4E6C-B93E-BDDD7B7086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{CCFA1631-977D-4EEB-866A-BA2415C29FC3}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D4-4E6C-B93E-BDDD7B70861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{35D321D0-0054-42DF-85C6-FD3A1ABB0CC7}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BD4-4E6C-B93E-BDDD7B70861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{E8569674-9CF3-46E1-BB8F-B200A087EC6D}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BD4-4E6C-B93E-BDDD7B70861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{B207E1C6-DBE1-4806-A281-A141FD6BC4EE}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BD4-4E6C-B93E-BDDD7B70861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{F5073C66-F358-4F87-999A-4D9672F0A9E8}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BD4-4E6C-B93E-BDDD7B7086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4.9000000000000004</c:v>
                </c:pt>
                <c:pt idx="16">
                  <c:v>4.3</c:v>
                </c:pt>
                <c:pt idx="24">
                  <c:v>3.7</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BD4-4E6C-B93E-BDDD7B7086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{6EB5DF29-872F-4466-8823-5DEEC8588556}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BD4-4E6C-B93E-BDDD7B7086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{EAD6F1FF-81FB-47A9-94FD-4367CCAC9A03}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D4-4E6C-B93E-BDDD7B7086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{613DEA43-8497-42D0-A542-CD7194F7C8F4}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D4-4E6C-B93E-BDDD7B7086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{38ED0E58-4CD6-486D-B7D8-5EC36BE08171}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D4-4E6C-B93E-BDDD7B7086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{E982BB88-44CF-4AA0-BEF8-3B6831621EF1}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D4-4E6C-B93E-BDDD7B70861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{244D0CF6-4E3D-4902-9623-7B1EF62BB426}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BD4-4E6C-B93E-BDDD7B70861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{51DE87A1-6F6C-4190-BEE0-12339A1A8C5A}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BD4-4E6C-B93E-BDDD7B708612}"/>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{B8330A21-9BBC-44AF-ACE8-C97117036EF7}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BD4-4E6C-B93E-BDDD7B708612}"/>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{CDD68F75-FFA3-4172-BBB2-F040867B46C4}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BD4-4E6C-B93E-BDDD7B7086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c:v>
                </c:pt>
                <c:pt idx="16">
                  <c:v>7.3</c:v>
                </c:pt>
                <c:pt idx="24">
                  <c:v>7.2</c:v>
                </c:pt>
                <c:pt idx="32">
                  <c:v>7.2</c:v>
                </c:pt>
              </c:numCache>
            </c:numRef>
          </c:xVal>
          <c:yVal>
            <c:numRef>
              <c:f>公会計指標分析・財政指標組合せ分析表!$BP$77:$DC$77</c:f>
              <c:numCache>
                <c:formatCode>#,##0.0;"▲ "#,##0.0</c:formatCode>
                <c:ptCount val="40"/>
                <c:pt idx="0">
                  <c:v>0</c:v>
                </c:pt>
                <c:pt idx="8">
                  <c:v>0.8</c:v>
                </c:pt>
                <c:pt idx="16">
                  <c:v>0</c:v>
                </c:pt>
                <c:pt idx="24">
                  <c:v>0</c:v>
                </c:pt>
                <c:pt idx="32">
                  <c:v>0</c:v>
                </c:pt>
              </c:numCache>
            </c:numRef>
          </c:yVal>
          <c:smooth val="0"/>
          <c:extLst>
            <c:ext xmlns:c16="http://schemas.microsoft.com/office/drawing/2014/chart" uri="{C3380CC4-5D6E-409C-BE32-E72D297353CC}">
              <c16:uniqueId val="{00000013-0BD4-4E6C-B93E-BDDD7B708612}"/>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元利償還金の増加要因は、東日本大震災以降、災害公営住宅の建設に伴い借入を行っており、元金据置期間の終了により元金償還が発生したことによるものである。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算入公債費等については、普通交付税に算入された事業費補正等により、震災前の水準に回復している。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本町では、満期一括償還による借入がない。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災害公営住宅債の借入に伴い増加し、その後、漁港や教育関係施設の借入の完済などにより減少したものの、出島架橋建設事業に係る起債の借入があるため、地方債現在高は増加しており、今後も増加する見込みである。</a:t>
          </a:r>
        </a:p>
        <a:p>
          <a:r>
            <a:rPr kumimoji="1" lang="ja-JP" altLang="en-US" sz="1400">
              <a:latin typeface="ＭＳ ゴシック" pitchFamily="49" charset="-128"/>
              <a:ea typeface="ＭＳ ゴシック" pitchFamily="49" charset="-128"/>
            </a:rPr>
            <a:t>　充当可能財源については、東日本大震災からの復旧復興関連事業に係る震災復興特別交付税の影響により一時的に増加しているが、今後は、事業費の確定に伴う精算が行われるため、減少傾向になるもの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東日本大震災からの復興事業に係る財源である東日本大震災復興交付金を東日本大震災復興交付金基金に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億円積立てた一方、復興事業の進捗により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原子力発電所施設の固定資産税（償却資産分）等について、例年、計画的に積立を行ってきている。しかし、固定資産税については、性質上、毎年減収となっていくため、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また、東日本大震災復興交付金基金についても、復興事業の進捗により年々減少していくものと思われる。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・東日本大震災復興交付金基金：東日本大震災復興特別区域法（平成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・公共施設整備等基金：公共施設の整備及び管理運営に資するため。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・カタールフレンド基金：女川町の子供たちが将来に夢と希望を持ち、かつ、安全で健やかに育つことを目的とした教育のための事業に要する経費の財源に充てるため。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・東日本大震災復興交付金基金：東日本大震災からの復興事業に係る財源である東日本大震災復興交付金を東日本大震災復興交付金基金に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億円積立てた一方、復興事業の進捗により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・公共施設整備等基金：災害公営住宅に係る家賃低廉・低減事業に係る補助金収入を積立てたことにより、増額となった。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からの復興事業の進捗により、事業変更等による東日本大震災復興交付金の交付（基金への積立）は見込まれるものの、事業完了に向け取崩額の増加も見込まれ、基金残高については年々減少していく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タールフレンド基金：東日本大震災からの復興事業の一環として実施する小・中学校建設事業の財源として充当予定であり、また、基金の性質上、新たに積立を行うものではないため、年々減少していく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原子力発電所施設の固定資産税（償却資産分）等について、例年、計画的に積立を行ってきている。しかし、固定資産税については、性質上、毎年減収となっていくため、減少が見込まれる。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運用利子による微増はあるものの、百万円単位未満のため数値上は昨年度と同数値となっている。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地方債の償還計画を踏まえ、積立を行っていく予定。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6,500
6,291
65.35
42,572,867
41,046,826
1,317,960
3,513,470
6,104,338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％となっており、類似団体内平均値との比較では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以上下回っている状況となっている。これは、東日本大震災からの復旧・復興事業による新規施設の増加が要因と考えられる。前年度と比較すると微増ではあるものの、復旧・復興事業の進捗により類似団体内平均値を下回る状況が続くものと思われ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83608</xdr:rowOff>
    </xdr:from>
    <xdr:to>
      <xdr:col>23</xdr:col>
      <xdr:colOff>136525</xdr:colOff>
      <xdr:row>33</xdr:row>
      <xdr:rowOff>13758</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62035</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6319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123190</xdr:rowOff>
    </xdr:from>
    <xdr:to>
      <xdr:col>19</xdr:col>
      <xdr:colOff>187325</xdr:colOff>
      <xdr:row>33</xdr:row>
      <xdr:rowOff>53340</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134408</xdr:rowOff>
    </xdr:from>
    <xdr:to>
      <xdr:col>23</xdr:col>
      <xdr:colOff>85725</xdr:colOff>
      <xdr:row>33</xdr:row>
      <xdr:rowOff>2540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4051300" y="639233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153776</xdr:rowOff>
    </xdr:from>
    <xdr:to>
      <xdr:col>15</xdr:col>
      <xdr:colOff>187325</xdr:colOff>
      <xdr:row>33</xdr:row>
      <xdr:rowOff>83926</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64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2540</xdr:rowOff>
    </xdr:from>
    <xdr:to>
      <xdr:col>19</xdr:col>
      <xdr:colOff>136525</xdr:colOff>
      <xdr:row>33</xdr:row>
      <xdr:rowOff>33126</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3289300" y="643191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22437</xdr:rowOff>
    </xdr:from>
    <xdr:to>
      <xdr:col>11</xdr:col>
      <xdr:colOff>187325</xdr:colOff>
      <xdr:row>32</xdr:row>
      <xdr:rowOff>124037</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73237</xdr:rowOff>
    </xdr:from>
    <xdr:to>
      <xdr:col>15</xdr:col>
      <xdr:colOff>136525</xdr:colOff>
      <xdr:row>33</xdr:row>
      <xdr:rowOff>33126</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2527300" y="6331162"/>
          <a:ext cx="762000" cy="1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44467</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75053</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6504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115164</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主な要因としては、旧来からの起債抑制策により公債費に係る経常収支比率が低いこと、また、原子力発電所の固定資産税（償却資産分）収入があ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年度から令和４年度にかけて出島架橋建設事業を実施しており、起債の発行を毎年度行う計画としているため、債務償還比率の増加が見込まれる。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161243</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6,500
6,291
65.35
42,572,867
41,046,826
1,317,960
3,513,470
6,104,338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144780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6255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118745</xdr:rowOff>
    </xdr:from>
    <xdr:to>
      <xdr:col>15</xdr:col>
      <xdr:colOff>101600</xdr:colOff>
      <xdr:row>39</xdr:row>
      <xdr:rowOff>48895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38</xdr:row>
      <xdr:rowOff>169545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6598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169545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49795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40022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154836</xdr:rowOff>
    </xdr:from>
    <xdr:to>
      <xdr:col>55</xdr:col>
      <xdr:colOff>50800</xdr:colOff>
      <xdr:row>42</xdr:row>
      <xdr:rowOff>84986</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7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154916</xdr:rowOff>
    </xdr:from>
    <xdr:to>
      <xdr:col>50</xdr:col>
      <xdr:colOff>165100</xdr:colOff>
      <xdr:row>42</xdr:row>
      <xdr:rowOff>85066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71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34186</xdr:rowOff>
    </xdr:from>
    <xdr:to>
      <xdr:col>55</xdr:col>
      <xdr:colOff>0</xdr:colOff>
      <xdr:row>42</xdr:row>
      <xdr:rowOff>34266</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7235086"/>
          <a:ext cx="8382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154972</xdr:rowOff>
    </xdr:from>
    <xdr:to>
      <xdr:col>46</xdr:col>
      <xdr:colOff>38100</xdr:colOff>
      <xdr:row>42</xdr:row>
      <xdr:rowOff>85122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71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34266</xdr:rowOff>
    </xdr:from>
    <xdr:to>
      <xdr:col>50</xdr:col>
      <xdr:colOff>114300</xdr:colOff>
      <xdr:row>42</xdr:row>
      <xdr:rowOff>34322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7235166"/>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155608</xdr:rowOff>
    </xdr:from>
    <xdr:to>
      <xdr:col>41</xdr:col>
      <xdr:colOff>101600</xdr:colOff>
      <xdr:row>42</xdr:row>
      <xdr:rowOff>85758</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71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34322</xdr:rowOff>
    </xdr:from>
    <xdr:to>
      <xdr:col>45</xdr:col>
      <xdr:colOff>177800</xdr:colOff>
      <xdr:row>42</xdr:row>
      <xdr:rowOff>34958</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7235222"/>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76193</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72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76249</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72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76885</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72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34109</xdr:rowOff>
    </xdr:from>
    <xdr:to>
      <xdr:col>24</xdr:col>
      <xdr:colOff>114300</xdr:colOff>
      <xdr:row>62</xdr:row>
      <xdr:rowOff>135709</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12536</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58601</xdr:rowOff>
    </xdr:from>
    <xdr:to>
      <xdr:col>20</xdr:col>
      <xdr:colOff>38100</xdr:colOff>
      <xdr:row>62</xdr:row>
      <xdr:rowOff>160201</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84909</xdr:rowOff>
    </xdr:from>
    <xdr:to>
      <xdr:col>24</xdr:col>
      <xdr:colOff>63500</xdr:colOff>
      <xdr:row>62</xdr:row>
      <xdr:rowOff>109401</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3797300" y="1071480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81462</xdr:rowOff>
    </xdr:from>
    <xdr:to>
      <xdr:col>15</xdr:col>
      <xdr:colOff>101600</xdr:colOff>
      <xdr:row>63</xdr:row>
      <xdr:rowOff>11612</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109401</xdr:rowOff>
    </xdr:from>
    <xdr:to>
      <xdr:col>19</xdr:col>
      <xdr:colOff>177800</xdr:colOff>
      <xdr:row>62</xdr:row>
      <xdr:rowOff>132262</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908300" y="107393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104322</xdr:rowOff>
    </xdr:from>
    <xdr:to>
      <xdr:col>10</xdr:col>
      <xdr:colOff>165100</xdr:colOff>
      <xdr:row>63</xdr:row>
      <xdr:rowOff>34472</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132262</xdr:rowOff>
    </xdr:from>
    <xdr:to>
      <xdr:col>15</xdr:col>
      <xdr:colOff>50800</xdr:colOff>
      <xdr:row>62</xdr:row>
      <xdr:rowOff>155122</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107621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151328</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2739</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25599</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25309</xdr:rowOff>
    </xdr:from>
    <xdr:to>
      <xdr:col>55</xdr:col>
      <xdr:colOff>50800</xdr:colOff>
      <xdr:row>63</xdr:row>
      <xdr:rowOff>126909</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108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111686</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1074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27277</xdr:rowOff>
    </xdr:from>
    <xdr:to>
      <xdr:col>50</xdr:col>
      <xdr:colOff>165100</xdr:colOff>
      <xdr:row>63</xdr:row>
      <xdr:rowOff>128877</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108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76109</xdr:rowOff>
    </xdr:from>
    <xdr:to>
      <xdr:col>55</xdr:col>
      <xdr:colOff>0</xdr:colOff>
      <xdr:row>63</xdr:row>
      <xdr:rowOff>78077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10877459"/>
          <a:ext cx="8382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28635</xdr:rowOff>
    </xdr:from>
    <xdr:to>
      <xdr:col>46</xdr:col>
      <xdr:colOff>38100</xdr:colOff>
      <xdr:row>63</xdr:row>
      <xdr:rowOff>130235</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8699500" y="108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78077</xdr:rowOff>
    </xdr:from>
    <xdr:to>
      <xdr:col>50</xdr:col>
      <xdr:colOff>114300</xdr:colOff>
      <xdr:row>63</xdr:row>
      <xdr:rowOff>79435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750300" y="10879427"/>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30299</xdr:rowOff>
    </xdr:from>
    <xdr:to>
      <xdr:col>41</xdr:col>
      <xdr:colOff>101600</xdr:colOff>
      <xdr:row>63</xdr:row>
      <xdr:rowOff>131899</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7810500" y="108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79435</xdr:rowOff>
    </xdr:from>
    <xdr:to>
      <xdr:col>45</xdr:col>
      <xdr:colOff>177800</xdr:colOff>
      <xdr:row>63</xdr:row>
      <xdr:rowOff>81099</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7861300" y="10880785"/>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120004</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9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121362</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92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123026</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92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127726</xdr:rowOff>
    </xdr:from>
    <xdr:to>
      <xdr:col>24</xdr:col>
      <xdr:colOff>114300</xdr:colOff>
      <xdr:row>86</xdr:row>
      <xdr:rowOff>57876</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42653</xdr:rowOff>
    </xdr:from>
    <xdr:ext cx="340478"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4615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18324</xdr:rowOff>
    </xdr:from>
    <xdr:to>
      <xdr:col>20</xdr:col>
      <xdr:colOff>38100</xdr:colOff>
      <xdr:row>86</xdr:row>
      <xdr:rowOff>119924</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7076</xdr:rowOff>
    </xdr:from>
    <xdr:to>
      <xdr:col>24</xdr:col>
      <xdr:colOff>63500</xdr:colOff>
      <xdr:row>86</xdr:row>
      <xdr:rowOff>69124</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475177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44450</xdr:rowOff>
    </xdr:from>
    <xdr:to>
      <xdr:col>15</xdr:col>
      <xdr:colOff>101600</xdr:colOff>
      <xdr:row>86</xdr:row>
      <xdr:rowOff>146050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69124</xdr:rowOff>
    </xdr:from>
    <xdr:to>
      <xdr:col>19</xdr:col>
      <xdr:colOff>177800</xdr:colOff>
      <xdr:row>86</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48138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26488</xdr:rowOff>
    </xdr:from>
    <xdr:to>
      <xdr:col>10</xdr:col>
      <xdr:colOff>165100</xdr:colOff>
      <xdr:row>86</xdr:row>
      <xdr:rowOff>128088</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77288</xdr:rowOff>
    </xdr:from>
    <xdr:to>
      <xdr:col>15</xdr:col>
      <xdr:colOff>50800</xdr:colOff>
      <xdr:row>86</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019300" y="148219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111051</xdr:rowOff>
    </xdr:from>
    <xdr:ext cx="340478"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614361" y="14855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137177</xdr:rowOff>
    </xdr:from>
    <xdr:ext cx="340478"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38061" y="14881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86</xdr:row>
      <xdr:rowOff>119215</xdr:rowOff>
    </xdr:from>
    <xdr:ext cx="340478"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49061" y="1486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74867</xdr:rowOff>
    </xdr:from>
    <xdr:to>
      <xdr:col>54</xdr:col>
      <xdr:colOff>189865</xdr:colOff>
      <xdr:row>86</xdr:row>
      <xdr:rowOff>107823</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0476865" y="13790867"/>
          <a:ext cx="0" cy="106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111650</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E00-00003F010000}"/>
            </a:ext>
          </a:extLst>
        </xdr:cNvPr>
        <xdr:cNvSpPr txBox="1"/>
      </xdr:nvSpPr>
      <xdr:spPr>
        <a:xfrm>
          <a:off x="10515600"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107823</xdr:rowOff>
    </xdr:from>
    <xdr:to>
      <xdr:col>55</xdr:col>
      <xdr:colOff>88900</xdr:colOff>
      <xdr:row>86</xdr:row>
      <xdr:rowOff>107823</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4852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21544</xdr:rowOff>
    </xdr:from>
    <xdr:ext cx="469744" cy="259045"/>
    <xdr:sp macro="" textlink="">
      <xdr:nvSpPr>
        <xdr:cNvPr id="321" name="【公営住宅】&#10;一人当たり面積最大値テキスト">
          <a:extLst>
            <a:ext uri="{FF2B5EF4-FFF2-40B4-BE49-F238E27FC236}">
              <a16:creationId xmlns:a16="http://schemas.microsoft.com/office/drawing/2014/main" id="{00000000-0008-0000-0E00-000041010000}"/>
            </a:ext>
          </a:extLst>
        </xdr:cNvPr>
        <xdr:cNvSpPr txBox="1"/>
      </xdr:nvSpPr>
      <xdr:spPr>
        <a:xfrm>
          <a:off x="10515600" y="1356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74867</xdr:rowOff>
    </xdr:from>
    <xdr:to>
      <xdr:col>55</xdr:col>
      <xdr:colOff>88900</xdr:colOff>
      <xdr:row>80</xdr:row>
      <xdr:rowOff>74867</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379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136796</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E00-000043010000}"/>
            </a:ext>
          </a:extLst>
        </xdr:cNvPr>
        <xdr:cNvSpPr txBox="1"/>
      </xdr:nvSpPr>
      <xdr:spPr>
        <a:xfrm>
          <a:off x="10515600" y="14538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158369</xdr:rowOff>
    </xdr:from>
    <xdr:to>
      <xdr:col>55</xdr:col>
      <xdr:colOff>50800</xdr:colOff>
      <xdr:row>85</xdr:row>
      <xdr:rowOff>88519</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0426700" y="1456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152273</xdr:rowOff>
    </xdr:from>
    <xdr:to>
      <xdr:col>50</xdr:col>
      <xdr:colOff>165100</xdr:colOff>
      <xdr:row>85</xdr:row>
      <xdr:rowOff>82423</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9588500" y="1455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143511</xdr:rowOff>
    </xdr:from>
    <xdr:to>
      <xdr:col>46</xdr:col>
      <xdr:colOff>38100</xdr:colOff>
      <xdr:row>85</xdr:row>
      <xdr:rowOff>73661</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8699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145414</xdr:rowOff>
    </xdr:from>
    <xdr:to>
      <xdr:col>41</xdr:col>
      <xdr:colOff>101600</xdr:colOff>
      <xdr:row>85</xdr:row>
      <xdr:rowOff>75564</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7810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104267</xdr:rowOff>
    </xdr:from>
    <xdr:to>
      <xdr:col>55</xdr:col>
      <xdr:colOff>50800</xdr:colOff>
      <xdr:row>81</xdr:row>
      <xdr:rowOff>34417</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10426700" y="138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19194</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E00-00004E010000}"/>
            </a:ext>
          </a:extLst>
        </xdr:cNvPr>
        <xdr:cNvSpPr txBox="1"/>
      </xdr:nvSpPr>
      <xdr:spPr>
        <a:xfrm>
          <a:off x="10515600" y="1373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154560</xdr:rowOff>
    </xdr:from>
    <xdr:to>
      <xdr:col>50</xdr:col>
      <xdr:colOff>165100</xdr:colOff>
      <xdr:row>79</xdr:row>
      <xdr:rowOff>84710</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9588500" y="135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33910</xdr:rowOff>
    </xdr:from>
    <xdr:to>
      <xdr:col>55</xdr:col>
      <xdr:colOff>0</xdr:colOff>
      <xdr:row>80</xdr:row>
      <xdr:rowOff>155067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9639300" y="13578460"/>
          <a:ext cx="8382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1778</xdr:rowOff>
    </xdr:from>
    <xdr:to>
      <xdr:col>46</xdr:col>
      <xdr:colOff>38100</xdr:colOff>
      <xdr:row>79</xdr:row>
      <xdr:rowOff>103378</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8699500" y="135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33910</xdr:rowOff>
    </xdr:from>
    <xdr:to>
      <xdr:col>50</xdr:col>
      <xdr:colOff>114300</xdr:colOff>
      <xdr:row>79</xdr:row>
      <xdr:rowOff>52578</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8750300" y="13578460"/>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120650</xdr:rowOff>
    </xdr:from>
    <xdr:to>
      <xdr:col>41</xdr:col>
      <xdr:colOff>101600</xdr:colOff>
      <xdr:row>82</xdr:row>
      <xdr:rowOff>50800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781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52578</xdr:rowOff>
    </xdr:from>
    <xdr:to>
      <xdr:col>45</xdr:col>
      <xdr:colOff>177800</xdr:colOff>
      <xdr:row>82</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7861300" y="13597128"/>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73550</xdr:rowOff>
    </xdr:from>
    <xdr:ext cx="469744" cy="259045"/>
    <xdr:sp macro="" textlink="">
      <xdr:nvSpPr>
        <xdr:cNvPr id="341" name="n_1aveValue【公営住宅】&#10;一人当たり面積">
          <a:extLst>
            <a:ext uri="{FF2B5EF4-FFF2-40B4-BE49-F238E27FC236}">
              <a16:creationId xmlns:a16="http://schemas.microsoft.com/office/drawing/2014/main" id="{00000000-0008-0000-0E00-000055010000}"/>
            </a:ext>
          </a:extLst>
        </xdr:cNvPr>
        <xdr:cNvSpPr txBox="1"/>
      </xdr:nvSpPr>
      <xdr:spPr>
        <a:xfrm>
          <a:off x="9391727" y="146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64788</xdr:rowOff>
    </xdr:from>
    <xdr:ext cx="469744" cy="259045"/>
    <xdr:sp macro="" textlink="">
      <xdr:nvSpPr>
        <xdr:cNvPr id="342" name="n_2aveValue【公営住宅】&#10;一人当たり面積">
          <a:extLst>
            <a:ext uri="{FF2B5EF4-FFF2-40B4-BE49-F238E27FC236}">
              <a16:creationId xmlns:a16="http://schemas.microsoft.com/office/drawing/2014/main" id="{00000000-0008-0000-0E00-000056010000}"/>
            </a:ext>
          </a:extLst>
        </xdr:cNvPr>
        <xdr:cNvSpPr txBox="1"/>
      </xdr:nvSpPr>
      <xdr:spPr>
        <a:xfrm>
          <a:off x="8515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66691</xdr:rowOff>
    </xdr:from>
    <xdr:ext cx="469744" cy="259045"/>
    <xdr:sp macro="" textlink="">
      <xdr:nvSpPr>
        <xdr:cNvPr id="343" name="n_3aveValue【公営住宅】&#10;一人当たり面積">
          <a:extLst>
            <a:ext uri="{FF2B5EF4-FFF2-40B4-BE49-F238E27FC236}">
              <a16:creationId xmlns:a16="http://schemas.microsoft.com/office/drawing/2014/main" id="{00000000-0008-0000-0E00-000057010000}"/>
            </a:ext>
          </a:extLst>
        </xdr:cNvPr>
        <xdr:cNvSpPr txBox="1"/>
      </xdr:nvSpPr>
      <xdr:spPr>
        <a:xfrm>
          <a:off x="7626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101237</xdr:rowOff>
    </xdr:from>
    <xdr:ext cx="469744" cy="259045"/>
    <xdr:sp macro="" textlink="">
      <xdr:nvSpPr>
        <xdr:cNvPr id="344" name="n_1mainValue【公営住宅】&#10;一人当たり面積">
          <a:extLst>
            <a:ext uri="{FF2B5EF4-FFF2-40B4-BE49-F238E27FC236}">
              <a16:creationId xmlns:a16="http://schemas.microsoft.com/office/drawing/2014/main" id="{00000000-0008-0000-0E00-000058010000}"/>
            </a:ext>
          </a:extLst>
        </xdr:cNvPr>
        <xdr:cNvSpPr txBox="1"/>
      </xdr:nvSpPr>
      <xdr:spPr>
        <a:xfrm>
          <a:off x="9391727" y="133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119905</xdr:rowOff>
    </xdr:from>
    <xdr:ext cx="469744" cy="259045"/>
    <xdr:sp macro="" textlink="">
      <xdr:nvSpPr>
        <xdr:cNvPr id="345" name="n_2mainValue【公営住宅】&#10;一人当たり面積">
          <a:extLst>
            <a:ext uri="{FF2B5EF4-FFF2-40B4-BE49-F238E27FC236}">
              <a16:creationId xmlns:a16="http://schemas.microsoft.com/office/drawing/2014/main" id="{00000000-0008-0000-0E00-000059010000}"/>
            </a:ext>
          </a:extLst>
        </xdr:cNvPr>
        <xdr:cNvSpPr txBox="1"/>
      </xdr:nvSpPr>
      <xdr:spPr>
        <a:xfrm>
          <a:off x="8515427" y="1332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67327</xdr:rowOff>
    </xdr:from>
    <xdr:ext cx="469744" cy="259045"/>
    <xdr:sp macro="" textlink="">
      <xdr:nvSpPr>
        <xdr:cNvPr id="346" name="n_3mainValue【公営住宅】&#10;一人当たり面積">
          <a:extLst>
            <a:ext uri="{FF2B5EF4-FFF2-40B4-BE49-F238E27FC236}">
              <a16:creationId xmlns:a16="http://schemas.microsoft.com/office/drawing/2014/main" id="{00000000-0008-0000-0E00-00005A010000}"/>
            </a:ext>
          </a:extLst>
        </xdr:cNvPr>
        <xdr:cNvSpPr txBox="1"/>
      </xdr:nvSpPr>
      <xdr:spPr>
        <a:xfrm>
          <a:off x="7626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0000000-0008-0000-0E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00000000-0008-0000-0E00-000085010000}"/>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00000000-0008-0000-0E00-00008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0000000-0008-0000-0E00-000089010000}"/>
            </a:ext>
          </a:extLst>
        </xdr:cNvPr>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142966</xdr:rowOff>
    </xdr:from>
    <xdr:to>
      <xdr:col>85</xdr:col>
      <xdr:colOff>177800</xdr:colOff>
      <xdr:row>34</xdr:row>
      <xdr:rowOff>73116</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6268700" y="58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165843</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0000000-0008-0000-0E00-000094010000}"/>
            </a:ext>
          </a:extLst>
        </xdr:cNvPr>
        <xdr:cNvSpPr txBox="1"/>
      </xdr:nvSpPr>
      <xdr:spPr>
        <a:xfrm>
          <a:off x="16357600" y="56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907</xdr:rowOff>
    </xdr:from>
    <xdr:to>
      <xdr:col>81</xdr:col>
      <xdr:colOff>101600</xdr:colOff>
      <xdr:row>34</xdr:row>
      <xdr:rowOff>102507</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5430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22316</xdr:rowOff>
    </xdr:from>
    <xdr:to>
      <xdr:col>85</xdr:col>
      <xdr:colOff>127000</xdr:colOff>
      <xdr:row>34</xdr:row>
      <xdr:rowOff>51707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5481300" y="58516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30299</xdr:rowOff>
    </xdr:from>
    <xdr:to>
      <xdr:col>76</xdr:col>
      <xdr:colOff>165100</xdr:colOff>
      <xdr:row>34</xdr:row>
      <xdr:rowOff>131899</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4541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51707</xdr:rowOff>
    </xdr:from>
    <xdr:to>
      <xdr:col>81</xdr:col>
      <xdr:colOff>50800</xdr:colOff>
      <xdr:row>34</xdr:row>
      <xdr:rowOff>81099</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4592300" y="58810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81099</xdr:rowOff>
    </xdr:from>
    <xdr:to>
      <xdr:col>76</xdr:col>
      <xdr:colOff>114300</xdr:colOff>
      <xdr:row>34</xdr:row>
      <xdr:rowOff>110490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3703300" y="59103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119034</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52660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148426</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43897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3500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E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E00-0000B9010000}"/>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E00-0000BB010000}"/>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E00-0000BD010000}"/>
            </a:ext>
          </a:extLst>
        </xdr:cNvPr>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46990</xdr:rowOff>
    </xdr:from>
    <xdr:to>
      <xdr:col>116</xdr:col>
      <xdr:colOff>114300</xdr:colOff>
      <xdr:row>40</xdr:row>
      <xdr:rowOff>148590</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21107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25417</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E00-0000C8010000}"/>
            </a:ext>
          </a:extLst>
        </xdr:cNvPr>
        <xdr:cNvSpPr txBox="1"/>
      </xdr:nvSpPr>
      <xdr:spPr>
        <a:xfrm>
          <a:off x="22199600" y="688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52070</xdr:rowOff>
    </xdr:from>
    <xdr:to>
      <xdr:col>112</xdr:col>
      <xdr:colOff>38100</xdr:colOff>
      <xdr:row>40</xdr:row>
      <xdr:rowOff>153670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127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97790</xdr:rowOff>
    </xdr:from>
    <xdr:to>
      <xdr:col>116</xdr:col>
      <xdr:colOff>63500</xdr:colOff>
      <xdr:row>40</xdr:row>
      <xdr:rowOff>102870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21323300" y="695579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57150</xdr:rowOff>
    </xdr:from>
    <xdr:to>
      <xdr:col>107</xdr:col>
      <xdr:colOff>101600</xdr:colOff>
      <xdr:row>40</xdr:row>
      <xdr:rowOff>158750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03835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102870</xdr:rowOff>
    </xdr:from>
    <xdr:to>
      <xdr:col>111</xdr:col>
      <xdr:colOff>177800</xdr:colOff>
      <xdr:row>40</xdr:row>
      <xdr:rowOff>107950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20434300" y="69608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94945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107950</xdr:rowOff>
    </xdr:from>
    <xdr:to>
      <xdr:col>107</xdr:col>
      <xdr:colOff>50800</xdr:colOff>
      <xdr:row>40</xdr:row>
      <xdr:rowOff>111760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9545300" y="6965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144797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10757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149877</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0199427"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153687</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19310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E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E00-0000EE010000}"/>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E00-0000F0010000}"/>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E00-0000F2010000}"/>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170180</xdr:rowOff>
    </xdr:from>
    <xdr:to>
      <xdr:col>85</xdr:col>
      <xdr:colOff>177800</xdr:colOff>
      <xdr:row>57</xdr:row>
      <xdr:rowOff>100330</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6268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21607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E00-0000FD010000}"/>
            </a:ext>
          </a:extLst>
        </xdr:cNvPr>
        <xdr:cNvSpPr txBox="1"/>
      </xdr:nvSpPr>
      <xdr:spPr>
        <a:xfrm>
          <a:off x="16357600"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543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49530</xdr:rowOff>
    </xdr:from>
    <xdr:to>
      <xdr:col>85</xdr:col>
      <xdr:colOff>127000</xdr:colOff>
      <xdr:row>57</xdr:row>
      <xdr:rowOff>81915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5481300" y="98221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454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81915</xdr:rowOff>
    </xdr:from>
    <xdr:to>
      <xdr:col>81</xdr:col>
      <xdr:colOff>50800</xdr:colOff>
      <xdr:row>57</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4592300" y="98545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95885</xdr:rowOff>
    </xdr:from>
    <xdr:to>
      <xdr:col>72</xdr:col>
      <xdr:colOff>38100</xdr:colOff>
      <xdr:row>58</xdr:row>
      <xdr:rowOff>26035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3652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114300</xdr:rowOff>
    </xdr:from>
    <xdr:to>
      <xdr:col>76</xdr:col>
      <xdr:colOff>114300</xdr:colOff>
      <xdr:row>57</xdr:row>
      <xdr:rowOff>146685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3703300" y="98869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149242</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id="{00000000-0008-0000-0E00-00002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8" name="【学校施設】&#10;一人当たり面積最小値テキスト">
          <a:extLst>
            <a:ext uri="{FF2B5EF4-FFF2-40B4-BE49-F238E27FC236}">
              <a16:creationId xmlns:a16="http://schemas.microsoft.com/office/drawing/2014/main" id="{00000000-0008-0000-0E00-000024020000}"/>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50" name="【学校施設】&#10;一人当たり面積最大値テキスト">
          <a:extLst>
            <a:ext uri="{FF2B5EF4-FFF2-40B4-BE49-F238E27FC236}">
              <a16:creationId xmlns:a16="http://schemas.microsoft.com/office/drawing/2014/main" id="{00000000-0008-0000-0E00-000026020000}"/>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52" name="【学校施設】&#10;一人当たり面積平均値テキスト">
          <a:extLst>
            <a:ext uri="{FF2B5EF4-FFF2-40B4-BE49-F238E27FC236}">
              <a16:creationId xmlns:a16="http://schemas.microsoft.com/office/drawing/2014/main" id="{00000000-0008-0000-0E00-000028020000}"/>
            </a:ext>
          </a:extLst>
        </xdr:cNvPr>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160165</xdr:rowOff>
    </xdr:from>
    <xdr:to>
      <xdr:col>116</xdr:col>
      <xdr:colOff>114300</xdr:colOff>
      <xdr:row>60</xdr:row>
      <xdr:rowOff>90315</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2110700" y="102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138592</xdr:rowOff>
    </xdr:from>
    <xdr:ext cx="469744" cy="259045"/>
    <xdr:sp macro="" textlink="">
      <xdr:nvSpPr>
        <xdr:cNvPr id="563" name="【学校施設】&#10;一人当たり面積該当値テキスト">
          <a:extLst>
            <a:ext uri="{FF2B5EF4-FFF2-40B4-BE49-F238E27FC236}">
              <a16:creationId xmlns:a16="http://schemas.microsoft.com/office/drawing/2014/main" id="{00000000-0008-0000-0E00-000033020000}"/>
            </a:ext>
          </a:extLst>
        </xdr:cNvPr>
        <xdr:cNvSpPr txBox="1"/>
      </xdr:nvSpPr>
      <xdr:spPr>
        <a:xfrm>
          <a:off x="22199600" y="102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4717</xdr:rowOff>
    </xdr:from>
    <xdr:to>
      <xdr:col>112</xdr:col>
      <xdr:colOff>38100</xdr:colOff>
      <xdr:row>60</xdr:row>
      <xdr:rowOff>106317</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127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39515</xdr:rowOff>
    </xdr:from>
    <xdr:to>
      <xdr:col>116</xdr:col>
      <xdr:colOff>63500</xdr:colOff>
      <xdr:row>60</xdr:row>
      <xdr:rowOff>55517</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21323300" y="1032651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15821</xdr:rowOff>
    </xdr:from>
    <xdr:to>
      <xdr:col>107</xdr:col>
      <xdr:colOff>101600</xdr:colOff>
      <xdr:row>60</xdr:row>
      <xdr:rowOff>117421</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20383500" y="103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55517</xdr:rowOff>
    </xdr:from>
    <xdr:to>
      <xdr:col>111</xdr:col>
      <xdr:colOff>177800</xdr:colOff>
      <xdr:row>60</xdr:row>
      <xdr:rowOff>66621</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0434300" y="10342517"/>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29537</xdr:rowOff>
    </xdr:from>
    <xdr:to>
      <xdr:col>102</xdr:col>
      <xdr:colOff>165100</xdr:colOff>
      <xdr:row>60</xdr:row>
      <xdr:rowOff>131137</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9494500" y="103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66621</xdr:rowOff>
    </xdr:from>
    <xdr:to>
      <xdr:col>107</xdr:col>
      <xdr:colOff>50800</xdr:colOff>
      <xdr:row>60</xdr:row>
      <xdr:rowOff>80337</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19545300" y="1035362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70" name="n_1aveValue【学校施設】&#10;一人当たり面積">
          <a:extLst>
            <a:ext uri="{FF2B5EF4-FFF2-40B4-BE49-F238E27FC236}">
              <a16:creationId xmlns:a16="http://schemas.microsoft.com/office/drawing/2014/main" id="{00000000-0008-0000-0E00-00003A020000}"/>
            </a:ext>
          </a:extLst>
        </xdr:cNvPr>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71" name="n_2aveValue【学校施設】&#10;一人当たり面積">
          <a:extLst>
            <a:ext uri="{FF2B5EF4-FFF2-40B4-BE49-F238E27FC236}">
              <a16:creationId xmlns:a16="http://schemas.microsoft.com/office/drawing/2014/main" id="{00000000-0008-0000-0E00-00003B020000}"/>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2" name="n_3aveValue【学校施設】&#10;一人当たり面積">
          <a:extLst>
            <a:ext uri="{FF2B5EF4-FFF2-40B4-BE49-F238E27FC236}">
              <a16:creationId xmlns:a16="http://schemas.microsoft.com/office/drawing/2014/main" id="{00000000-0008-0000-0E00-00003C020000}"/>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97444</xdr:rowOff>
    </xdr:from>
    <xdr:ext cx="469744" cy="259045"/>
    <xdr:sp macro="" textlink="">
      <xdr:nvSpPr>
        <xdr:cNvPr id="573" name="n_1mainValue【学校施設】&#10;一人当たり面積">
          <a:extLst>
            <a:ext uri="{FF2B5EF4-FFF2-40B4-BE49-F238E27FC236}">
              <a16:creationId xmlns:a16="http://schemas.microsoft.com/office/drawing/2014/main" id="{00000000-0008-0000-0E00-00003D020000}"/>
            </a:ext>
          </a:extLst>
        </xdr:cNvPr>
        <xdr:cNvSpPr txBox="1"/>
      </xdr:nvSpPr>
      <xdr:spPr>
        <a:xfrm>
          <a:off x="21075727" y="1038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108548</xdr:rowOff>
    </xdr:from>
    <xdr:ext cx="469744" cy="259045"/>
    <xdr:sp macro="" textlink="">
      <xdr:nvSpPr>
        <xdr:cNvPr id="574" name="n_2mainValue【学校施設】&#10;一人当たり面積">
          <a:extLst>
            <a:ext uri="{FF2B5EF4-FFF2-40B4-BE49-F238E27FC236}">
              <a16:creationId xmlns:a16="http://schemas.microsoft.com/office/drawing/2014/main" id="{00000000-0008-0000-0E00-00003E020000}"/>
            </a:ext>
          </a:extLst>
        </xdr:cNvPr>
        <xdr:cNvSpPr txBox="1"/>
      </xdr:nvSpPr>
      <xdr:spPr>
        <a:xfrm>
          <a:off x="20199427" y="1039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122264</xdr:rowOff>
    </xdr:from>
    <xdr:ext cx="469744" cy="259045"/>
    <xdr:sp macro="" textlink="">
      <xdr:nvSpPr>
        <xdr:cNvPr id="575" name="n_3mainValue【学校施設】&#10;一人当たり面積">
          <a:extLst>
            <a:ext uri="{FF2B5EF4-FFF2-40B4-BE49-F238E27FC236}">
              <a16:creationId xmlns:a16="http://schemas.microsoft.com/office/drawing/2014/main" id="{00000000-0008-0000-0E00-00003F020000}"/>
            </a:ext>
          </a:extLst>
        </xdr:cNvPr>
        <xdr:cNvSpPr txBox="1"/>
      </xdr:nvSpPr>
      <xdr:spPr>
        <a:xfrm>
          <a:off x="19310427" y="1040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おける有形固定資産減価償却率は、類似団体内平均値を下回っている。これは東日本大震災からの復旧・復興事業による新設の道路整備を行っているためである。今後は、復旧・復興事業が完了に向かっているため、有形固定資産減価償却率は上昇していく見込である。なお、一人当たり延長について、人口減少している状況下で類似団体内平均値を下回っている要因は、地理的条件が道路延長に影響しているものと捉えている。橋りょう・トンネルにおける有形固定資産減価償却率は、類似団体内平均値を下回っている状況であるが、復旧・復興事業の進捗により、上昇傾向である。公営住宅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％と類似団体内平均値を大きく下回っている状況である。これは、町内の公営住宅を平成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年度で全て建て替えを実施していること及び震災後の災害公営住宅の整備によるものであり、平成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災害公営住宅の整備が完了しているため、有形固定資産減価償却率は上昇していくものと思われる。認定こども園・幼稚園・保育所における有形固定資産減価償却率は、類似団体内平均値を大きく上回っている状況である。これは、保育所建設後年数が経っていることが要因であるが、災害復旧事業により新規で保育所を建設する予定であるため、有形固定資産減価償却率は大きく減少する見込みである。学校施設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84.4</a:t>
          </a:r>
          <a:r>
            <a:rPr kumimoji="1" lang="ja-JP" altLang="en-US" sz="1300">
              <a:latin typeface="ＭＳ Ｐゴシック" panose="020B0600070205080204" pitchFamily="50" charset="-128"/>
              <a:ea typeface="ＭＳ Ｐゴシック" panose="020B0600070205080204" pitchFamily="50" charset="-128"/>
            </a:rPr>
            <a:t>％と高く、類似団体内平均値を大きく上回っている状況であるが、令和２年度の完成予定で小中一貫校を建設中であり、有形固定資産減価償却率は大きく減少する見込みである。また、認定こども園・幼稚園・保育所及び学校施設に係る一人当たり面積については、人口減少に伴い増加傾向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6,500
6,291
65.35
42,572,867
41,046,826
1,317,960
3,513,470
6,104,338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60960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9631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60960</xdr:rowOff>
    </xdr:from>
    <xdr:to>
      <xdr:col>19</xdr:col>
      <xdr:colOff>177800</xdr:colOff>
      <xdr:row>58</xdr:row>
      <xdr:rowOff>102870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93980</xdr:rowOff>
    </xdr:from>
    <xdr:to>
      <xdr:col>10</xdr:col>
      <xdr:colOff>165100</xdr:colOff>
      <xdr:row>59</xdr:row>
      <xdr:rowOff>24130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144780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128287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40657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00000000-0008-0000-0F00-00007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a:extLst>
            <a:ext uri="{FF2B5EF4-FFF2-40B4-BE49-F238E27FC236}">
              <a16:creationId xmlns:a16="http://schemas.microsoft.com/office/drawing/2014/main" id="{00000000-0008-0000-0F00-000079000000}"/>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a:extLst>
            <a:ext uri="{FF2B5EF4-FFF2-40B4-BE49-F238E27FC236}">
              <a16:creationId xmlns:a16="http://schemas.microsoft.com/office/drawing/2014/main" id="{00000000-0008-0000-0F00-00007B000000}"/>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25" name="【体育館・プール】&#10;一人当たり面積平均値テキスト">
          <a:extLst>
            <a:ext uri="{FF2B5EF4-FFF2-40B4-BE49-F238E27FC236}">
              <a16:creationId xmlns:a16="http://schemas.microsoft.com/office/drawing/2014/main" id="{00000000-0008-0000-0F00-00007D000000}"/>
            </a:ext>
          </a:extLst>
        </xdr:cNvPr>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28" name="n_1aveValue【体育館・プール】&#10;一人当たり面積">
          <a:extLst>
            <a:ext uri="{FF2B5EF4-FFF2-40B4-BE49-F238E27FC236}">
              <a16:creationId xmlns:a16="http://schemas.microsoft.com/office/drawing/2014/main" id="{00000000-0008-0000-0F00-000080000000}"/>
            </a:ext>
          </a:extLst>
        </xdr:cNvPr>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45356</xdr:rowOff>
    </xdr:from>
    <xdr:ext cx="469744" cy="259045"/>
    <xdr:sp macro="" textlink="">
      <xdr:nvSpPr>
        <xdr:cNvPr id="130" name="n_2aveValue【体育館・プール】&#10;一人当たり面積">
          <a:extLst>
            <a:ext uri="{FF2B5EF4-FFF2-40B4-BE49-F238E27FC236}">
              <a16:creationId xmlns:a16="http://schemas.microsoft.com/office/drawing/2014/main" id="{00000000-0008-0000-0F00-000082000000}"/>
            </a:ext>
          </a:extLst>
        </xdr:cNvPr>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152226</xdr:rowOff>
    </xdr:from>
    <xdr:ext cx="469744" cy="259045"/>
    <xdr:sp macro="" textlink="">
      <xdr:nvSpPr>
        <xdr:cNvPr id="132" name="n_3aveValue【体育館・プール】&#10;一人当たり面積">
          <a:extLst>
            <a:ext uri="{FF2B5EF4-FFF2-40B4-BE49-F238E27FC236}">
              <a16:creationId xmlns:a16="http://schemas.microsoft.com/office/drawing/2014/main" id="{00000000-0008-0000-0F00-000084000000}"/>
            </a:ext>
          </a:extLst>
        </xdr:cNvPr>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108077</xdr:rowOff>
    </xdr:from>
    <xdr:to>
      <xdr:col>55</xdr:col>
      <xdr:colOff>50800</xdr:colOff>
      <xdr:row>61</xdr:row>
      <xdr:rowOff>38227</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10426700" y="103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130954</xdr:rowOff>
    </xdr:from>
    <xdr:ext cx="469744" cy="259045"/>
    <xdr:sp macro="" textlink="">
      <xdr:nvSpPr>
        <xdr:cNvPr id="139" name="【体育館・プール】&#10;一人当たり面積該当値テキスト">
          <a:extLst>
            <a:ext uri="{FF2B5EF4-FFF2-40B4-BE49-F238E27FC236}">
              <a16:creationId xmlns:a16="http://schemas.microsoft.com/office/drawing/2014/main" id="{00000000-0008-0000-0F00-00008B000000}"/>
            </a:ext>
          </a:extLst>
        </xdr:cNvPr>
        <xdr:cNvSpPr txBox="1"/>
      </xdr:nvSpPr>
      <xdr:spPr>
        <a:xfrm>
          <a:off x="10515600" y="102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116649</xdr:rowOff>
    </xdr:from>
    <xdr:to>
      <xdr:col>50</xdr:col>
      <xdr:colOff>165100</xdr:colOff>
      <xdr:row>61</xdr:row>
      <xdr:rowOff>46799</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9588500" y="104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158877</xdr:rowOff>
    </xdr:from>
    <xdr:to>
      <xdr:col>55</xdr:col>
      <xdr:colOff>0</xdr:colOff>
      <xdr:row>60</xdr:row>
      <xdr:rowOff>167449</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flipV="1">
          <a:off x="9639300" y="10445877"/>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122365</xdr:rowOff>
    </xdr:from>
    <xdr:to>
      <xdr:col>46</xdr:col>
      <xdr:colOff>38100</xdr:colOff>
      <xdr:row>61</xdr:row>
      <xdr:rowOff>52515</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8699500" y="104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167449</xdr:rowOff>
    </xdr:from>
    <xdr:to>
      <xdr:col>50</xdr:col>
      <xdr:colOff>114300</xdr:colOff>
      <xdr:row>61</xdr:row>
      <xdr:rowOff>1715</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8750300" y="1045444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129794</xdr:rowOff>
    </xdr:from>
    <xdr:to>
      <xdr:col>41</xdr:col>
      <xdr:colOff>101600</xdr:colOff>
      <xdr:row>61</xdr:row>
      <xdr:rowOff>59944</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7810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1715</xdr:rowOff>
    </xdr:from>
    <xdr:to>
      <xdr:col>45</xdr:col>
      <xdr:colOff>177800</xdr:colOff>
      <xdr:row>61</xdr:row>
      <xdr:rowOff>9144</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7861300" y="1046016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63326</xdr:rowOff>
    </xdr:from>
    <xdr:ext cx="469744" cy="259045"/>
    <xdr:sp macro="" textlink="">
      <xdr:nvSpPr>
        <xdr:cNvPr id="146" name="n_1mainValue【体育館・プール】&#10;一人当たり面積">
          <a:extLst>
            <a:ext uri="{FF2B5EF4-FFF2-40B4-BE49-F238E27FC236}">
              <a16:creationId xmlns:a16="http://schemas.microsoft.com/office/drawing/2014/main" id="{00000000-0008-0000-0F00-000092000000}"/>
            </a:ext>
          </a:extLst>
        </xdr:cNvPr>
        <xdr:cNvSpPr txBox="1"/>
      </xdr:nvSpPr>
      <xdr:spPr>
        <a:xfrm>
          <a:off x="9391727" y="1017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69042</xdr:rowOff>
    </xdr:from>
    <xdr:ext cx="469744" cy="259045"/>
    <xdr:sp macro="" textlink="">
      <xdr:nvSpPr>
        <xdr:cNvPr id="147" name="n_2mainValue【体育館・プール】&#10;一人当たり面積">
          <a:extLst>
            <a:ext uri="{FF2B5EF4-FFF2-40B4-BE49-F238E27FC236}">
              <a16:creationId xmlns:a16="http://schemas.microsoft.com/office/drawing/2014/main" id="{00000000-0008-0000-0F00-000093000000}"/>
            </a:ext>
          </a:extLst>
        </xdr:cNvPr>
        <xdr:cNvSpPr txBox="1"/>
      </xdr:nvSpPr>
      <xdr:spPr>
        <a:xfrm>
          <a:off x="8515427" y="1018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76471</xdr:rowOff>
    </xdr:from>
    <xdr:ext cx="469744" cy="259045"/>
    <xdr:sp macro="" textlink="">
      <xdr:nvSpPr>
        <xdr:cNvPr id="148" name="n_3mainValue【体育館・プール】&#10;一人当たり面積">
          <a:extLst>
            <a:ext uri="{FF2B5EF4-FFF2-40B4-BE49-F238E27FC236}">
              <a16:creationId xmlns:a16="http://schemas.microsoft.com/office/drawing/2014/main" id="{00000000-0008-0000-0F00-000094000000}"/>
            </a:ext>
          </a:extLst>
        </xdr:cNvPr>
        <xdr:cNvSpPr txBox="1"/>
      </xdr:nvSpPr>
      <xdr:spPr>
        <a:xfrm>
          <a:off x="76264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4" name="【一般廃棄物処理施設】&#10;有形固定資産減価償却率グラフ枠">
          <a:extLst>
            <a:ext uri="{FF2B5EF4-FFF2-40B4-BE49-F238E27FC236}">
              <a16:creationId xmlns:a16="http://schemas.microsoft.com/office/drawing/2014/main" id="{00000000-0008-0000-0F00-0000CC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06" name="【一般廃棄物処理施設】&#10;有形固定資産減価償却率最小値テキスト">
          <a:extLst>
            <a:ext uri="{FF2B5EF4-FFF2-40B4-BE49-F238E27FC236}">
              <a16:creationId xmlns:a16="http://schemas.microsoft.com/office/drawing/2014/main" id="{00000000-0008-0000-0F00-0000CE000000}"/>
            </a:ext>
          </a:extLst>
        </xdr:cNvPr>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8" name="【一般廃棄物処理施設】&#10;有形固定資産減価償却率最大値テキスト">
          <a:extLst>
            <a:ext uri="{FF2B5EF4-FFF2-40B4-BE49-F238E27FC236}">
              <a16:creationId xmlns:a16="http://schemas.microsoft.com/office/drawing/2014/main" id="{00000000-0008-0000-0F00-0000D000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210" name="【一般廃棄物処理施設】&#10;有形固定資産減価償却率平均値テキスト">
          <a:extLst>
            <a:ext uri="{FF2B5EF4-FFF2-40B4-BE49-F238E27FC236}">
              <a16:creationId xmlns:a16="http://schemas.microsoft.com/office/drawing/2014/main" id="{00000000-0008-0000-0F00-0000D2000000}"/>
            </a:ext>
          </a:extLst>
        </xdr:cNvPr>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213" name="n_1aveValue【一般廃棄物処理施設】&#10;有形固定資産減価償却率">
          <a:extLst>
            <a:ext uri="{FF2B5EF4-FFF2-40B4-BE49-F238E27FC236}">
              <a16:creationId xmlns:a16="http://schemas.microsoft.com/office/drawing/2014/main" id="{00000000-0008-0000-0F00-0000D5000000}"/>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215" name="n_2aveValue【一般廃棄物処理施設】&#10;有形固定資産減価償却率">
          <a:extLst>
            <a:ext uri="{FF2B5EF4-FFF2-40B4-BE49-F238E27FC236}">
              <a16:creationId xmlns:a16="http://schemas.microsoft.com/office/drawing/2014/main" id="{00000000-0008-0000-0F00-0000D7000000}"/>
            </a:ext>
          </a:extLst>
        </xdr:cNvPr>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146702</xdr:rowOff>
    </xdr:from>
    <xdr:ext cx="405111" cy="259045"/>
    <xdr:sp macro="" textlink="">
      <xdr:nvSpPr>
        <xdr:cNvPr id="217" name="n_3aveValue【一般廃棄物処理施設】&#10;有形固定資産減価償却率">
          <a:extLst>
            <a:ext uri="{FF2B5EF4-FFF2-40B4-BE49-F238E27FC236}">
              <a16:creationId xmlns:a16="http://schemas.microsoft.com/office/drawing/2014/main" id="{00000000-0008-0000-0F00-0000D9000000}"/>
            </a:ext>
          </a:extLst>
        </xdr:cNvPr>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224" name="【一般廃棄物処理施設】&#10;有形固定資産減価償却率該当値テキスト">
          <a:extLst>
            <a:ext uri="{FF2B5EF4-FFF2-40B4-BE49-F238E27FC236}">
              <a16:creationId xmlns:a16="http://schemas.microsoft.com/office/drawing/2014/main" id="{00000000-0008-0000-0F00-0000E0000000}"/>
            </a:ext>
          </a:extLst>
        </xdr:cNvPr>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23495</xdr:rowOff>
    </xdr:from>
    <xdr:to>
      <xdr:col>81</xdr:col>
      <xdr:colOff>101600</xdr:colOff>
      <xdr:row>35</xdr:row>
      <xdr:rowOff>125095</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15430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74295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5481300" y="60198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76835</xdr:rowOff>
    </xdr:from>
    <xdr:to>
      <xdr:col>76</xdr:col>
      <xdr:colOff>165100</xdr:colOff>
      <xdr:row>36</xdr:row>
      <xdr:rowOff>6985</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4541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74295</xdr:rowOff>
    </xdr:from>
    <xdr:to>
      <xdr:col>81</xdr:col>
      <xdr:colOff>50800</xdr:colOff>
      <xdr:row>35</xdr:row>
      <xdr:rowOff>127635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4592300" y="60750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62230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3652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127635</xdr:rowOff>
    </xdr:from>
    <xdr:to>
      <xdr:col>76</xdr:col>
      <xdr:colOff>114300</xdr:colOff>
      <xdr:row>36</xdr:row>
      <xdr:rowOff>11430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3703300" y="61283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141622</xdr:rowOff>
    </xdr:from>
    <xdr:ext cx="405111" cy="259045"/>
    <xdr:sp macro="" textlink="">
      <xdr:nvSpPr>
        <xdr:cNvPr id="231" name="n_1mainValue【一般廃棄物処理施設】&#10;有形固定資産減価償却率">
          <a:extLst>
            <a:ext uri="{FF2B5EF4-FFF2-40B4-BE49-F238E27FC236}">
              <a16:creationId xmlns:a16="http://schemas.microsoft.com/office/drawing/2014/main" id="{00000000-0008-0000-0F00-0000E7000000}"/>
            </a:ext>
          </a:extLst>
        </xdr:cNvPr>
        <xdr:cNvSpPr txBox="1"/>
      </xdr:nvSpPr>
      <xdr:spPr>
        <a:xfrm>
          <a:off x="152660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23512</xdr:rowOff>
    </xdr:from>
    <xdr:ext cx="405111" cy="259045"/>
    <xdr:sp macro="" textlink="">
      <xdr:nvSpPr>
        <xdr:cNvPr id="232" name="n_2mainValue【一般廃棄物処理施設】&#10;有形固定資産減価償却率">
          <a:extLst>
            <a:ext uri="{FF2B5EF4-FFF2-40B4-BE49-F238E27FC236}">
              <a16:creationId xmlns:a16="http://schemas.microsoft.com/office/drawing/2014/main" id="{00000000-0008-0000-0F00-0000E8000000}"/>
            </a:ext>
          </a:extLst>
        </xdr:cNvPr>
        <xdr:cNvSpPr txBox="1"/>
      </xdr:nvSpPr>
      <xdr:spPr>
        <a:xfrm>
          <a:off x="14389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78757</xdr:rowOff>
    </xdr:from>
    <xdr:ext cx="405111" cy="259045"/>
    <xdr:sp macro="" textlink="">
      <xdr:nvSpPr>
        <xdr:cNvPr id="233" name="n_3mainValue【一般廃棄物処理施設】&#10;有形固定資産減価償却率">
          <a:extLst>
            <a:ext uri="{FF2B5EF4-FFF2-40B4-BE49-F238E27FC236}">
              <a16:creationId xmlns:a16="http://schemas.microsoft.com/office/drawing/2014/main" id="{00000000-0008-0000-0F00-0000E9000000}"/>
            </a:ext>
          </a:extLst>
        </xdr:cNvPr>
        <xdr:cNvSpPr txBox="1"/>
      </xdr:nvSpPr>
      <xdr:spPr>
        <a:xfrm>
          <a:off x="13500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6" name="【一般廃棄物処理施設】&#10;一人当たり有形固定資産（償却資産）額グラフ枠">
          <a:extLst>
            <a:ext uri="{FF2B5EF4-FFF2-40B4-BE49-F238E27FC236}">
              <a16:creationId xmlns:a16="http://schemas.microsoft.com/office/drawing/2014/main" id="{00000000-0008-0000-0F00-00000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258" name="【一般廃棄物処理施設】&#10;一人当たり有形固定資産（償却資産）額最小値テキスト">
          <a:extLst>
            <a:ext uri="{FF2B5EF4-FFF2-40B4-BE49-F238E27FC236}">
              <a16:creationId xmlns:a16="http://schemas.microsoft.com/office/drawing/2014/main" id="{00000000-0008-0000-0F00-000002010000}"/>
            </a:ext>
          </a:extLst>
        </xdr:cNvPr>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260" name="【一般廃棄物処理施設】&#10;一人当たり有形固定資産（償却資産）額最大値テキスト">
          <a:extLst>
            <a:ext uri="{FF2B5EF4-FFF2-40B4-BE49-F238E27FC236}">
              <a16:creationId xmlns:a16="http://schemas.microsoft.com/office/drawing/2014/main" id="{00000000-0008-0000-0F00-000004010000}"/>
            </a:ext>
          </a:extLst>
        </xdr:cNvPr>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262" name="【一般廃棄物処理施設】&#10;一人当たり有形固定資産（償却資産）額平均値テキスト">
          <a:extLst>
            <a:ext uri="{FF2B5EF4-FFF2-40B4-BE49-F238E27FC236}">
              <a16:creationId xmlns:a16="http://schemas.microsoft.com/office/drawing/2014/main" id="{00000000-0008-0000-0F00-000006010000}"/>
            </a:ext>
          </a:extLst>
        </xdr:cNvPr>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99296</xdr:rowOff>
    </xdr:from>
    <xdr:ext cx="599010" cy="259045"/>
    <xdr:sp macro="" textlink="">
      <xdr:nvSpPr>
        <xdr:cNvPr id="265" name="n_1aveValue【一般廃棄物処理施設】&#10;一人当たり有形固定資産（償却資産）額">
          <a:extLst>
            <a:ext uri="{FF2B5EF4-FFF2-40B4-BE49-F238E27FC236}">
              <a16:creationId xmlns:a16="http://schemas.microsoft.com/office/drawing/2014/main" id="{00000000-0008-0000-0F00-000009010000}"/>
            </a:ext>
          </a:extLst>
        </xdr:cNvPr>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267" name="n_2aveValue【一般廃棄物処理施設】&#10;一人当たり有形固定資産（償却資産）額">
          <a:extLst>
            <a:ext uri="{FF2B5EF4-FFF2-40B4-BE49-F238E27FC236}">
              <a16:creationId xmlns:a16="http://schemas.microsoft.com/office/drawing/2014/main" id="{00000000-0008-0000-0F00-00000B010000}"/>
            </a:ext>
          </a:extLst>
        </xdr:cNvPr>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128185</xdr:rowOff>
    </xdr:from>
    <xdr:ext cx="534377" cy="259045"/>
    <xdr:sp macro="" textlink="">
      <xdr:nvSpPr>
        <xdr:cNvPr id="269" name="n_3aveValue【一般廃棄物処理施設】&#10;一人当たり有形固定資産（償却資産）額">
          <a:extLst>
            <a:ext uri="{FF2B5EF4-FFF2-40B4-BE49-F238E27FC236}">
              <a16:creationId xmlns:a16="http://schemas.microsoft.com/office/drawing/2014/main" id="{00000000-0008-0000-0F00-00000D010000}"/>
            </a:ext>
          </a:extLst>
        </xdr:cNvPr>
        <xdr:cNvSpPr txBox="1"/>
      </xdr:nvSpPr>
      <xdr:spPr>
        <a:xfrm>
          <a:off x="19278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126240</xdr:rowOff>
    </xdr:from>
    <xdr:to>
      <xdr:col>116</xdr:col>
      <xdr:colOff>114300</xdr:colOff>
      <xdr:row>41</xdr:row>
      <xdr:rowOff>56390</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22110700" y="6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149117</xdr:rowOff>
    </xdr:from>
    <xdr:ext cx="599010" cy="259045"/>
    <xdr:sp macro="" textlink="">
      <xdr:nvSpPr>
        <xdr:cNvPr id="276" name="【一般廃棄物処理施設】&#10;一人当たり有形固定資産（償却資産）額該当値テキスト">
          <a:extLst>
            <a:ext uri="{FF2B5EF4-FFF2-40B4-BE49-F238E27FC236}">
              <a16:creationId xmlns:a16="http://schemas.microsoft.com/office/drawing/2014/main" id="{00000000-0008-0000-0F00-000014010000}"/>
            </a:ext>
          </a:extLst>
        </xdr:cNvPr>
        <xdr:cNvSpPr txBox="1"/>
      </xdr:nvSpPr>
      <xdr:spPr>
        <a:xfrm>
          <a:off x="22199600" y="683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130451</xdr:rowOff>
    </xdr:from>
    <xdr:to>
      <xdr:col>112</xdr:col>
      <xdr:colOff>38100</xdr:colOff>
      <xdr:row>41</xdr:row>
      <xdr:rowOff>60601</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21272500" y="69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5590</xdr:rowOff>
    </xdr:from>
    <xdr:to>
      <xdr:col>116</xdr:col>
      <xdr:colOff>63500</xdr:colOff>
      <xdr:row>41</xdr:row>
      <xdr:rowOff>9801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21323300" y="7035040"/>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133358</xdr:rowOff>
    </xdr:from>
    <xdr:to>
      <xdr:col>107</xdr:col>
      <xdr:colOff>101600</xdr:colOff>
      <xdr:row>41</xdr:row>
      <xdr:rowOff>63508</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20383500" y="69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9801</xdr:rowOff>
    </xdr:from>
    <xdr:to>
      <xdr:col>111</xdr:col>
      <xdr:colOff>177800</xdr:colOff>
      <xdr:row>41</xdr:row>
      <xdr:rowOff>12708</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20434300" y="7039251"/>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136916</xdr:rowOff>
    </xdr:from>
    <xdr:to>
      <xdr:col>102</xdr:col>
      <xdr:colOff>165100</xdr:colOff>
      <xdr:row>41</xdr:row>
      <xdr:rowOff>67066</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19494500" y="69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12708</xdr:rowOff>
    </xdr:from>
    <xdr:to>
      <xdr:col>107</xdr:col>
      <xdr:colOff>50800</xdr:colOff>
      <xdr:row>41</xdr:row>
      <xdr:rowOff>16266</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19545300" y="7042158"/>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77128</xdr:rowOff>
    </xdr:from>
    <xdr:ext cx="599010" cy="259045"/>
    <xdr:sp macro="" textlink="">
      <xdr:nvSpPr>
        <xdr:cNvPr id="283" name="n_1mainValue【一般廃棄物処理施設】&#10;一人当たり有形固定資産（償却資産）額">
          <a:extLst>
            <a:ext uri="{FF2B5EF4-FFF2-40B4-BE49-F238E27FC236}">
              <a16:creationId xmlns:a16="http://schemas.microsoft.com/office/drawing/2014/main" id="{00000000-0008-0000-0F00-00001B010000}"/>
            </a:ext>
          </a:extLst>
        </xdr:cNvPr>
        <xdr:cNvSpPr txBox="1"/>
      </xdr:nvSpPr>
      <xdr:spPr>
        <a:xfrm>
          <a:off x="21011095" y="676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54635</xdr:rowOff>
    </xdr:from>
    <xdr:ext cx="599010" cy="259045"/>
    <xdr:sp macro="" textlink="">
      <xdr:nvSpPr>
        <xdr:cNvPr id="284" name="n_2mainValue【一般廃棄物処理施設】&#10;一人当たり有形固定資産（償却資産）額">
          <a:extLst>
            <a:ext uri="{FF2B5EF4-FFF2-40B4-BE49-F238E27FC236}">
              <a16:creationId xmlns:a16="http://schemas.microsoft.com/office/drawing/2014/main" id="{00000000-0008-0000-0F00-00001C010000}"/>
            </a:ext>
          </a:extLst>
        </xdr:cNvPr>
        <xdr:cNvSpPr txBox="1"/>
      </xdr:nvSpPr>
      <xdr:spPr>
        <a:xfrm>
          <a:off x="20134795" y="708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83593</xdr:rowOff>
    </xdr:from>
    <xdr:ext cx="599010" cy="259045"/>
    <xdr:sp macro="" textlink="">
      <xdr:nvSpPr>
        <xdr:cNvPr id="285" name="n_3mainValue【一般廃棄物処理施設】&#10;一人当たり有形固定資産（償却資産）額">
          <a:extLst>
            <a:ext uri="{FF2B5EF4-FFF2-40B4-BE49-F238E27FC236}">
              <a16:creationId xmlns:a16="http://schemas.microsoft.com/office/drawing/2014/main" id="{00000000-0008-0000-0F00-00001D010000}"/>
            </a:ext>
          </a:extLst>
        </xdr:cNvPr>
        <xdr:cNvSpPr txBox="1"/>
      </xdr:nvSpPr>
      <xdr:spPr>
        <a:xfrm>
          <a:off x="19245795" y="677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5" name="【消防施設】&#10;有形固定資産減価償却率グラフ枠">
          <a:extLst>
            <a:ext uri="{FF2B5EF4-FFF2-40B4-BE49-F238E27FC236}">
              <a16:creationId xmlns:a16="http://schemas.microsoft.com/office/drawing/2014/main" id="{00000000-0008-0000-0F00-00004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327" name="【消防施設】&#10;有形固定資産減価償却率最小値テキスト">
          <a:extLst>
            <a:ext uri="{FF2B5EF4-FFF2-40B4-BE49-F238E27FC236}">
              <a16:creationId xmlns:a16="http://schemas.microsoft.com/office/drawing/2014/main" id="{00000000-0008-0000-0F00-000047010000}"/>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29" name="【消防施設】&#10;有形固定資産減価償却率最大値テキスト">
          <a:extLst>
            <a:ext uri="{FF2B5EF4-FFF2-40B4-BE49-F238E27FC236}">
              <a16:creationId xmlns:a16="http://schemas.microsoft.com/office/drawing/2014/main" id="{00000000-0008-0000-0F00-00004901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331" name="【消防施設】&#10;有形固定資産減価償却率平均値テキスト">
          <a:extLst>
            <a:ext uri="{FF2B5EF4-FFF2-40B4-BE49-F238E27FC236}">
              <a16:creationId xmlns:a16="http://schemas.microsoft.com/office/drawing/2014/main" id="{00000000-0008-0000-0F00-00004B010000}"/>
            </a:ext>
          </a:extLst>
        </xdr:cNvPr>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334" name="n_1aveValue【消防施設】&#10;有形固定資産減価償却率">
          <a:extLst>
            <a:ext uri="{FF2B5EF4-FFF2-40B4-BE49-F238E27FC236}">
              <a16:creationId xmlns:a16="http://schemas.microsoft.com/office/drawing/2014/main" id="{00000000-0008-0000-0F00-00004E010000}"/>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336" name="n_2aveValue【消防施設】&#10;有形固定資産減価償却率">
          <a:extLst>
            <a:ext uri="{FF2B5EF4-FFF2-40B4-BE49-F238E27FC236}">
              <a16:creationId xmlns:a16="http://schemas.microsoft.com/office/drawing/2014/main" id="{00000000-0008-0000-0F00-000050010000}"/>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338" name="n_3aveValue【消防施設】&#10;有形固定資産減価償却率">
          <a:extLst>
            <a:ext uri="{FF2B5EF4-FFF2-40B4-BE49-F238E27FC236}">
              <a16:creationId xmlns:a16="http://schemas.microsoft.com/office/drawing/2014/main" id="{00000000-0008-0000-0F00-000052010000}"/>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6268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144797</xdr:rowOff>
    </xdr:from>
    <xdr:ext cx="405111" cy="259045"/>
    <xdr:sp macro="" textlink="">
      <xdr:nvSpPr>
        <xdr:cNvPr id="345" name="【消防施設】&#10;有形固定資産減価償却率該当値テキスト">
          <a:extLst>
            <a:ext uri="{FF2B5EF4-FFF2-40B4-BE49-F238E27FC236}">
              <a16:creationId xmlns:a16="http://schemas.microsoft.com/office/drawing/2014/main" id="{00000000-0008-0000-0F00-000059010000}"/>
            </a:ext>
          </a:extLst>
        </xdr:cNvPr>
        <xdr:cNvSpPr txBox="1"/>
      </xdr:nvSpPr>
      <xdr:spPr>
        <a:xfrm>
          <a:off x="163576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46355</xdr:rowOff>
    </xdr:from>
    <xdr:to>
      <xdr:col>81</xdr:col>
      <xdr:colOff>101600</xdr:colOff>
      <xdr:row>82</xdr:row>
      <xdr:rowOff>147955</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5430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97155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5481300" y="141046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84455</xdr:rowOff>
    </xdr:from>
    <xdr:to>
      <xdr:col>76</xdr:col>
      <xdr:colOff>165100</xdr:colOff>
      <xdr:row>83</xdr:row>
      <xdr:rowOff>14605</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14541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97155</xdr:rowOff>
    </xdr:from>
    <xdr:to>
      <xdr:col>81</xdr:col>
      <xdr:colOff>50800</xdr:colOff>
      <xdr:row>82</xdr:row>
      <xdr:rowOff>135255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14592300" y="1415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162561</xdr:rowOff>
    </xdr:from>
    <xdr:to>
      <xdr:col>72</xdr:col>
      <xdr:colOff>38100</xdr:colOff>
      <xdr:row>82</xdr:row>
      <xdr:rowOff>92711</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13652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41911</xdr:rowOff>
    </xdr:from>
    <xdr:to>
      <xdr:col>76</xdr:col>
      <xdr:colOff>114300</xdr:colOff>
      <xdr:row>82</xdr:row>
      <xdr:rowOff>135255</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3703300" y="14100811"/>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352" name="n_1mainValue【消防施設】&#10;有形固定資産減価償却率">
          <a:extLst>
            <a:ext uri="{FF2B5EF4-FFF2-40B4-BE49-F238E27FC236}">
              <a16:creationId xmlns:a16="http://schemas.microsoft.com/office/drawing/2014/main" id="{00000000-0008-0000-0F00-000060010000}"/>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31132</xdr:rowOff>
    </xdr:from>
    <xdr:ext cx="405111" cy="259045"/>
    <xdr:sp macro="" textlink="">
      <xdr:nvSpPr>
        <xdr:cNvPr id="353" name="n_2mainValue【消防施設】&#10;有形固定資産減価償却率">
          <a:extLst>
            <a:ext uri="{FF2B5EF4-FFF2-40B4-BE49-F238E27FC236}">
              <a16:creationId xmlns:a16="http://schemas.microsoft.com/office/drawing/2014/main" id="{00000000-0008-0000-0F00-000061010000}"/>
            </a:ext>
          </a:extLst>
        </xdr:cNvPr>
        <xdr:cNvSpPr txBox="1"/>
      </xdr:nvSpPr>
      <xdr:spPr>
        <a:xfrm>
          <a:off x="14389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83838</xdr:rowOff>
    </xdr:from>
    <xdr:ext cx="405111" cy="259045"/>
    <xdr:sp macro="" textlink="">
      <xdr:nvSpPr>
        <xdr:cNvPr id="354" name="n_3mainValue【消防施設】&#10;有形固定資産減価償却率">
          <a:extLst>
            <a:ext uri="{FF2B5EF4-FFF2-40B4-BE49-F238E27FC236}">
              <a16:creationId xmlns:a16="http://schemas.microsoft.com/office/drawing/2014/main" id="{00000000-0008-0000-0F00-000062010000}"/>
            </a:ext>
          </a:extLst>
        </xdr:cNvPr>
        <xdr:cNvSpPr txBox="1"/>
      </xdr:nvSpPr>
      <xdr:spPr>
        <a:xfrm>
          <a:off x="13500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5" name="【消防施設】&#10;一人当たり面積グラフ枠">
          <a:extLst>
            <a:ext uri="{FF2B5EF4-FFF2-40B4-BE49-F238E27FC236}">
              <a16:creationId xmlns:a16="http://schemas.microsoft.com/office/drawing/2014/main" id="{00000000-0008-0000-0F00-00007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377" name="【消防施設】&#10;一人当たり面積最小値テキスト">
          <a:extLst>
            <a:ext uri="{FF2B5EF4-FFF2-40B4-BE49-F238E27FC236}">
              <a16:creationId xmlns:a16="http://schemas.microsoft.com/office/drawing/2014/main" id="{00000000-0008-0000-0F00-000079010000}"/>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379" name="【消防施設】&#10;一人当たり面積最大値テキスト">
          <a:extLst>
            <a:ext uri="{FF2B5EF4-FFF2-40B4-BE49-F238E27FC236}">
              <a16:creationId xmlns:a16="http://schemas.microsoft.com/office/drawing/2014/main" id="{00000000-0008-0000-0F00-00007B010000}"/>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381" name="【消防施設】&#10;一人当たり面積平均値テキスト">
          <a:extLst>
            <a:ext uri="{FF2B5EF4-FFF2-40B4-BE49-F238E27FC236}">
              <a16:creationId xmlns:a16="http://schemas.microsoft.com/office/drawing/2014/main" id="{00000000-0008-0000-0F00-00007D010000}"/>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158666</xdr:rowOff>
    </xdr:from>
    <xdr:ext cx="469744" cy="259045"/>
    <xdr:sp macro="" textlink="">
      <xdr:nvSpPr>
        <xdr:cNvPr id="384" name="n_1aveValue【消防施設】&#10;一人当たり面積">
          <a:extLst>
            <a:ext uri="{FF2B5EF4-FFF2-40B4-BE49-F238E27FC236}">
              <a16:creationId xmlns:a16="http://schemas.microsoft.com/office/drawing/2014/main" id="{00000000-0008-0000-0F00-000080010000}"/>
            </a:ext>
          </a:extLst>
        </xdr:cNvPr>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168724</xdr:rowOff>
    </xdr:from>
    <xdr:ext cx="469744" cy="259045"/>
    <xdr:sp macro="" textlink="">
      <xdr:nvSpPr>
        <xdr:cNvPr id="386" name="n_2aveValue【消防施設】&#10;一人当たり面積">
          <a:extLst>
            <a:ext uri="{FF2B5EF4-FFF2-40B4-BE49-F238E27FC236}">
              <a16:creationId xmlns:a16="http://schemas.microsoft.com/office/drawing/2014/main" id="{00000000-0008-0000-0F00-000082010000}"/>
            </a:ext>
          </a:extLst>
        </xdr:cNvPr>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20590</xdr:rowOff>
    </xdr:from>
    <xdr:ext cx="469744" cy="259045"/>
    <xdr:sp macro="" textlink="">
      <xdr:nvSpPr>
        <xdr:cNvPr id="388" name="n_3aveValue【消防施設】&#10;一人当たり面積">
          <a:extLst>
            <a:ext uri="{FF2B5EF4-FFF2-40B4-BE49-F238E27FC236}">
              <a16:creationId xmlns:a16="http://schemas.microsoft.com/office/drawing/2014/main" id="{00000000-0008-0000-0F00-000084010000}"/>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33477</xdr:rowOff>
    </xdr:from>
    <xdr:to>
      <xdr:col>116</xdr:col>
      <xdr:colOff>114300</xdr:colOff>
      <xdr:row>84</xdr:row>
      <xdr:rowOff>135077</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2110700" y="144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56354</xdr:rowOff>
    </xdr:from>
    <xdr:ext cx="469744" cy="259045"/>
    <xdr:sp macro="" textlink="">
      <xdr:nvSpPr>
        <xdr:cNvPr id="395" name="【消防施設】&#10;一人当たり面積該当値テキスト">
          <a:extLst>
            <a:ext uri="{FF2B5EF4-FFF2-40B4-BE49-F238E27FC236}">
              <a16:creationId xmlns:a16="http://schemas.microsoft.com/office/drawing/2014/main" id="{00000000-0008-0000-0F00-00008B010000}"/>
            </a:ext>
          </a:extLst>
        </xdr:cNvPr>
        <xdr:cNvSpPr txBox="1"/>
      </xdr:nvSpPr>
      <xdr:spPr>
        <a:xfrm>
          <a:off x="22199600" y="1428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39421</xdr:rowOff>
    </xdr:from>
    <xdr:to>
      <xdr:col>112</xdr:col>
      <xdr:colOff>38100</xdr:colOff>
      <xdr:row>84</xdr:row>
      <xdr:rowOff>141021</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21272500" y="144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84277</xdr:rowOff>
    </xdr:from>
    <xdr:to>
      <xdr:col>116</xdr:col>
      <xdr:colOff>63500</xdr:colOff>
      <xdr:row>84</xdr:row>
      <xdr:rowOff>90221</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21323300" y="1448607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43535</xdr:rowOff>
    </xdr:from>
    <xdr:to>
      <xdr:col>107</xdr:col>
      <xdr:colOff>101600</xdr:colOff>
      <xdr:row>84</xdr:row>
      <xdr:rowOff>145135</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20383500" y="14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90221</xdr:rowOff>
    </xdr:from>
    <xdr:to>
      <xdr:col>111</xdr:col>
      <xdr:colOff>177800</xdr:colOff>
      <xdr:row>84</xdr:row>
      <xdr:rowOff>94335</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20434300" y="1449202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73710</xdr:rowOff>
    </xdr:from>
    <xdr:to>
      <xdr:col>102</xdr:col>
      <xdr:colOff>165100</xdr:colOff>
      <xdr:row>85</xdr:row>
      <xdr:rowOff>3860</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9494500" y="1447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94335</xdr:rowOff>
    </xdr:from>
    <xdr:to>
      <xdr:col>107</xdr:col>
      <xdr:colOff>50800</xdr:colOff>
      <xdr:row>84</xdr:row>
      <xdr:rowOff>124510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9545300" y="1449613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157548</xdr:rowOff>
    </xdr:from>
    <xdr:ext cx="469744" cy="259045"/>
    <xdr:sp macro="" textlink="">
      <xdr:nvSpPr>
        <xdr:cNvPr id="402" name="n_1mainValue【消防施設】&#10;一人当たり面積">
          <a:extLst>
            <a:ext uri="{FF2B5EF4-FFF2-40B4-BE49-F238E27FC236}">
              <a16:creationId xmlns:a16="http://schemas.microsoft.com/office/drawing/2014/main" id="{00000000-0008-0000-0F00-000092010000}"/>
            </a:ext>
          </a:extLst>
        </xdr:cNvPr>
        <xdr:cNvSpPr txBox="1"/>
      </xdr:nvSpPr>
      <xdr:spPr>
        <a:xfrm>
          <a:off x="21075727" y="1421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161662</xdr:rowOff>
    </xdr:from>
    <xdr:ext cx="469744" cy="259045"/>
    <xdr:sp macro="" textlink="">
      <xdr:nvSpPr>
        <xdr:cNvPr id="403" name="n_2mainValue【消防施設】&#10;一人当たり面積">
          <a:extLst>
            <a:ext uri="{FF2B5EF4-FFF2-40B4-BE49-F238E27FC236}">
              <a16:creationId xmlns:a16="http://schemas.microsoft.com/office/drawing/2014/main" id="{00000000-0008-0000-0F00-000093010000}"/>
            </a:ext>
          </a:extLst>
        </xdr:cNvPr>
        <xdr:cNvSpPr txBox="1"/>
      </xdr:nvSpPr>
      <xdr:spPr>
        <a:xfrm>
          <a:off x="20199427" y="1422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20387</xdr:rowOff>
    </xdr:from>
    <xdr:ext cx="469744" cy="259045"/>
    <xdr:sp macro="" textlink="">
      <xdr:nvSpPr>
        <xdr:cNvPr id="404" name="n_3mainValue【消防施設】&#10;一人当たり面積">
          <a:extLst>
            <a:ext uri="{FF2B5EF4-FFF2-40B4-BE49-F238E27FC236}">
              <a16:creationId xmlns:a16="http://schemas.microsoft.com/office/drawing/2014/main" id="{00000000-0008-0000-0F00-000094010000}"/>
            </a:ext>
          </a:extLst>
        </xdr:cNvPr>
        <xdr:cNvSpPr txBox="1"/>
      </xdr:nvSpPr>
      <xdr:spPr>
        <a:xfrm>
          <a:off x="19310427" y="1425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％と類似団体内平均値を上回っている。これは総合運動場体育館に係るものであり建築後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数年が経過しているため高い値となっている。一人あたり面積としては、１施設に係るものであり、人口減少に伴い増加傾向となっている。一般廃棄物処理施設における有形固定資産減価償却率は、類似団体内平均値を大きく上回る</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％という状況である。これは、廃棄物施設クリーンセンターが建設後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年以上経過していることが要因と考えられる。消防施設に係る有形固定資産減価償却率は</a:t>
          </a:r>
          <a:r>
            <a:rPr kumimoji="1" lang="en-US" altLang="ja-JP" sz="1300">
              <a:latin typeface="ＭＳ Ｐゴシック" panose="020B0600070205080204" pitchFamily="50" charset="-128"/>
              <a:ea typeface="ＭＳ Ｐゴシック" panose="020B0600070205080204" pitchFamily="50" charset="-128"/>
            </a:rPr>
            <a:t>59.6</a:t>
          </a:r>
          <a:r>
            <a:rPr kumimoji="1" lang="ja-JP" altLang="en-US" sz="1300">
              <a:latin typeface="ＭＳ Ｐゴシック" panose="020B0600070205080204" pitchFamily="50" charset="-128"/>
              <a:ea typeface="ＭＳ Ｐゴシック" panose="020B0600070205080204" pitchFamily="50" charset="-128"/>
            </a:rPr>
            <a:t>％と類似団体内平均値とほぼ一致する状況となっている。今後は、復旧・復興事業により整備した施設の減価償却が始まっていくため、上昇傾向になると思われる。また、一人当たり面積については、人口減少により増加傾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6,500
6,291
65.35
42,572,867
41,046,826
1,317,960
3,513,470
6,104,338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原子力発電所立地町であるため、類似団体平均を上回る税収があり、財政力指数は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しかし、本町の地方税の大半を占めているのは、固定資産税（原子力発電施設に係る償却資産分）であるため、平成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年度をピークに減少が続いていたが、原子力発電施設に係る防潮堤の整備により、平成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年度は微増となったものの、年々減少していくものであるため、税収増加等による歳入の確保に努める。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171148</xdr:rowOff>
    </xdr:from>
    <xdr:to>
      <xdr:col>23</xdr:col>
      <xdr:colOff>133350</xdr:colOff>
      <xdr:row>39</xdr:row>
      <xdr:rowOff>22678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6862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22678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171148</xdr:rowOff>
    </xdr:from>
    <xdr:to>
      <xdr:col>11</xdr:col>
      <xdr:colOff>31750</xdr:colOff>
      <xdr:row>39</xdr:row>
      <xdr:rowOff>22678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6862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100088</xdr:rowOff>
    </xdr:from>
    <xdr:to>
      <xdr:col>7</xdr:col>
      <xdr:colOff>31750</xdr:colOff>
      <xdr:row>42</xdr:row>
      <xdr:rowOff>30238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15015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120348</xdr:rowOff>
    </xdr:from>
    <xdr:to>
      <xdr:col>23</xdr:col>
      <xdr:colOff>184150</xdr:colOff>
      <xdr:row>39</xdr:row>
      <xdr:rowOff>50498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136875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120348</xdr:rowOff>
    </xdr:from>
    <xdr:to>
      <xdr:col>7</xdr:col>
      <xdr:colOff>31750</xdr:colOff>
      <xdr:row>39</xdr:row>
      <xdr:rowOff>50498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60675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本町に立地している東北電力女川原子力発電所３号機が平成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年１月から営業運転を開始したことにより、町税の固定資産税（原子力発電所施設に係る償却資産分）が一時的に大幅増となったことで、経常収支比率が低くなった（参考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償却資産という性格上、減少率が大きく、他の収入増要因がなく、災害公営住宅債等に係る元金償還が発生することにより公債費が増加し、比率は年々上昇傾向にあるものの、物件費等の見直し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年度は前年度よりも減少した。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83608</xdr:rowOff>
    </xdr:from>
    <xdr:to>
      <xdr:col>23</xdr:col>
      <xdr:colOff>133350</xdr:colOff>
      <xdr:row>64</xdr:row>
      <xdr:rowOff>119804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56408"/>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83608</xdr:rowOff>
    </xdr:from>
    <xdr:to>
      <xdr:col>19</xdr:col>
      <xdr:colOff>133350</xdr:colOff>
      <xdr:row>64</xdr:row>
      <xdr:rowOff>119804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5640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83608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0412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31327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995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49335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32808</xdr:rowOff>
    </xdr:from>
    <xdr:to>
      <xdr:col>15</xdr:col>
      <xdr:colOff>133350</xdr:colOff>
      <xdr:row>64</xdr:row>
      <xdr:rowOff>134408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119185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[480,934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類似団体平均に比べ高い推移となっているのは、東日本大震災以降、復旧・復興関連事業の増加により予算規模が上昇していることが一番の要因である。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終了するまでは、同様に震災前の水準よりも高い値で推移すると思われるが、復旧・復興事業の進捗により年々減少傾向である。また、東日本大震災以降の急激な人口減少も一つの要因と捉え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140198</xdr:rowOff>
    </xdr:from>
    <xdr:to>
      <xdr:col>23</xdr:col>
      <xdr:colOff>133350</xdr:colOff>
      <xdr:row>88</xdr:row>
      <xdr:rowOff>162460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5056348"/>
          <a:ext cx="838200" cy="19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162460</xdr:rowOff>
    </xdr:from>
    <xdr:to>
      <xdr:col>19</xdr:col>
      <xdr:colOff>133350</xdr:colOff>
      <xdr:row>89</xdr:row>
      <xdr:rowOff>75192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5250060"/>
          <a:ext cx="889000" cy="8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75192</xdr:rowOff>
    </xdr:from>
    <xdr:to>
      <xdr:col>15</xdr:col>
      <xdr:colOff>82550</xdr:colOff>
      <xdr:row>89</xdr:row>
      <xdr:rowOff>134429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5334242"/>
          <a:ext cx="889000" cy="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134429</xdr:rowOff>
    </xdr:from>
    <xdr:to>
      <xdr:col>11</xdr:col>
      <xdr:colOff>31750</xdr:colOff>
      <xdr:row>89</xdr:row>
      <xdr:rowOff>169483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5393479"/>
          <a:ext cx="889000" cy="3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92728</xdr:rowOff>
    </xdr:from>
    <xdr:to>
      <xdr:col>7</xdr:col>
      <xdr:colOff>31750</xdr:colOff>
      <xdr:row>82</xdr:row>
      <xdr:rowOff>22878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33055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4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89398</xdr:rowOff>
    </xdr:from>
    <xdr:to>
      <xdr:col>23</xdr:col>
      <xdr:colOff>184150</xdr:colOff>
      <xdr:row>88</xdr:row>
      <xdr:rowOff>19548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50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61475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97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111660</xdr:rowOff>
    </xdr:from>
    <xdr:to>
      <xdr:col>19</xdr:col>
      <xdr:colOff>184150</xdr:colOff>
      <xdr:row>89</xdr:row>
      <xdr:rowOff>41810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51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26587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528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24392</xdr:rowOff>
    </xdr:from>
    <xdr:to>
      <xdr:col>15</xdr:col>
      <xdr:colOff>133350</xdr:colOff>
      <xdr:row>89</xdr:row>
      <xdr:rowOff>125992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52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110769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53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83629</xdr:rowOff>
    </xdr:from>
    <xdr:to>
      <xdr:col>11</xdr:col>
      <xdr:colOff>82550</xdr:colOff>
      <xdr:row>90</xdr:row>
      <xdr:rowOff>13779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53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170006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542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118683</xdr:rowOff>
    </xdr:from>
    <xdr:to>
      <xdr:col>7</xdr:col>
      <xdr:colOff>31750</xdr:colOff>
      <xdr:row>90</xdr:row>
      <xdr:rowOff>48833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537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33610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546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本町では、旧来からの給与体系により、類似団体平均を下回る</a:t>
          </a:r>
          <a:r>
            <a:rPr kumimoji="1" lang="en-US" altLang="ja-JP" sz="1300" baseline="0">
              <a:latin typeface="ＭＳ Ｐゴシック" panose="020B0600070205080204" pitchFamily="50" charset="-128"/>
              <a:ea typeface="ＭＳ Ｐゴシック" panose="020B0600070205080204" pitchFamily="50" charset="-128"/>
            </a:rPr>
            <a:t>91.6</a:t>
          </a:r>
          <a:r>
            <a:rPr kumimoji="1" lang="ja-JP" altLang="en-US" sz="1300" baseline="0">
              <a:latin typeface="ＭＳ Ｐゴシック" panose="020B0600070205080204" pitchFamily="50" charset="-128"/>
              <a:ea typeface="ＭＳ Ｐゴシック" panose="020B0600070205080204" pitchFamily="50" charset="-128"/>
            </a:rPr>
            <a:t>％であり、全国町村平均よりも低い状況である。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今後も、より一層の給与の適正化に努める。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81</xdr:row>
      <xdr:rowOff>127705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96153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23284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9615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82</xdr:row>
      <xdr:rowOff>143934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082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76905</xdr:rowOff>
    </xdr:from>
    <xdr:to>
      <xdr:col>68</xdr:col>
      <xdr:colOff>152400</xdr:colOff>
      <xdr:row>82</xdr:row>
      <xdr:rowOff>143934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358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76905</xdr:rowOff>
    </xdr:from>
    <xdr:to>
      <xdr:col>81</xdr:col>
      <xdr:colOff>95250</xdr:colOff>
      <xdr:row>82</xdr:row>
      <xdr:rowOff>7055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93432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80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26105</xdr:rowOff>
    </xdr:from>
    <xdr:to>
      <xdr:col>64</xdr:col>
      <xdr:colOff>152400</xdr:colOff>
      <xdr:row>82</xdr:row>
      <xdr:rowOff>127705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137882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本町は、離半島を有する地理的条件や直営の公共施設等があり、職員数が多い状況であったが、平成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町立病院を指定管理者へ移行するなど、職員の削減に努めてきている状況であったものの、東日本大震災後の復旧復興事業へのマンパワー不足解消のため、任期付職員採用や再任用制度の活用などによって職員数が増加している状況にある。</a:t>
          </a:r>
        </a:p>
        <a:p>
          <a:r>
            <a:rPr kumimoji="1" lang="ja-JP" altLang="en-US" sz="1300">
              <a:latin typeface="ＭＳ Ｐゴシック" panose="020B0600070205080204" pitchFamily="50" charset="-128"/>
              <a:ea typeface="ＭＳ Ｐゴシック" panose="020B0600070205080204" pitchFamily="50" charset="-128"/>
            </a:rPr>
            <a:t>　また、東日本大震災で多くの犠牲者が出たことや転出などによる人口（分母）減少も数値が上昇している要因である。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109950</xdr:rowOff>
    </xdr:from>
    <xdr:to>
      <xdr:col>81</xdr:col>
      <xdr:colOff>44450</xdr:colOff>
      <xdr:row>65</xdr:row>
      <xdr:rowOff>7874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1082750"/>
          <a:ext cx="8382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138303</xdr:rowOff>
    </xdr:from>
    <xdr:to>
      <xdr:col>77</xdr:col>
      <xdr:colOff>44450</xdr:colOff>
      <xdr:row>65</xdr:row>
      <xdr:rowOff>7874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111110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102108</xdr:rowOff>
    </xdr:from>
    <xdr:to>
      <xdr:col>72</xdr:col>
      <xdr:colOff>203200</xdr:colOff>
      <xdr:row>64</xdr:row>
      <xdr:rowOff>138303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107490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158941</xdr:rowOff>
    </xdr:from>
    <xdr:to>
      <xdr:col>68</xdr:col>
      <xdr:colOff>152400</xdr:colOff>
      <xdr:row>64</xdr:row>
      <xdr:rowOff>102108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960291"/>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36258</xdr:rowOff>
    </xdr:from>
    <xdr:to>
      <xdr:col>64</xdr:col>
      <xdr:colOff>152400</xdr:colOff>
      <xdr:row>59</xdr:row>
      <xdr:rowOff>137858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148035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2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59150</xdr:rowOff>
    </xdr:from>
    <xdr:to>
      <xdr:col>81</xdr:col>
      <xdr:colOff>95250</xdr:colOff>
      <xdr:row>64</xdr:row>
      <xdr:rowOff>160750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0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31227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00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128524</xdr:rowOff>
    </xdr:from>
    <xdr:to>
      <xdr:col>77</xdr:col>
      <xdr:colOff>95250</xdr:colOff>
      <xdr:row>65</xdr:row>
      <xdr:rowOff>58674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43451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87503</xdr:rowOff>
    </xdr:from>
    <xdr:to>
      <xdr:col>73</xdr:col>
      <xdr:colOff>44450</xdr:colOff>
      <xdr:row>65</xdr:row>
      <xdr:rowOff>17653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2430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51308</xdr:rowOff>
    </xdr:from>
    <xdr:to>
      <xdr:col>68</xdr:col>
      <xdr:colOff>203200</xdr:colOff>
      <xdr:row>64</xdr:row>
      <xdr:rowOff>152908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137685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108141</xdr:rowOff>
    </xdr:from>
    <xdr:to>
      <xdr:col>64</xdr:col>
      <xdr:colOff>152400</xdr:colOff>
      <xdr:row>64</xdr:row>
      <xdr:rowOff>38291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9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23068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99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本町は、旧来からの起債抑制策により類似団体平均を下回る</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引き続き水準を抑えられるように努める。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103124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6085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161036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182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47498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76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115062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340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42672</xdr:rowOff>
    </xdr:from>
    <xdr:to>
      <xdr:col>81</xdr:col>
      <xdr:colOff>95250</xdr:colOff>
      <xdr:row>38</xdr:row>
      <xdr:rowOff>144272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59199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原子力発電所施設等の固定資産税の増収等に伴い、計画的に財政調整基金への積立を行ってきたことなどの理由により、将来負担額を上回る充当可能財源が確保されている。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今後も計画的で健全な財政運営に努める。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6,500
6,291
65.35
42,572,867
41,046,826
1,317,960
3,513,470
6,104,338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類似団体平均と比較して高い水準となっている要因は、東日本大震災からの復旧・復興事業に伴うマンパワー不足解消のための任期付職員の採用や再任用制度の活用及び時間外勤務手当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マンパワー不足については、引き続き解消していないため、今後も数年は高い水準となる見込みである。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1270</xdr:rowOff>
    </xdr:from>
    <xdr:to>
      <xdr:col>24</xdr:col>
      <xdr:colOff>25400</xdr:colOff>
      <xdr:row>41</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030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149860</xdr:rowOff>
    </xdr:from>
    <xdr:to>
      <xdr:col>19</xdr:col>
      <xdr:colOff>187325</xdr:colOff>
      <xdr:row>41</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0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31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40</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129540</xdr:rowOff>
    </xdr:from>
    <xdr:to>
      <xdr:col>24</xdr:col>
      <xdr:colOff>76200</xdr:colOff>
      <xdr:row>41</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38117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121920</xdr:rowOff>
    </xdr:from>
    <xdr:to>
      <xdr:col>20</xdr:col>
      <xdr:colOff>38100</xdr:colOff>
      <xdr:row>41</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年度から大きく上昇している状況であるが、東日本大震災からの復旧・復興事業に関連する発注者支援業務等が大きくなったものと思われる。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復旧・復興事業の進捗により、前年度よりも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ポイント減少しているものの、復旧・復興事業の完了までは、引き続き高い水準となる見込みである。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95976</xdr:rowOff>
    </xdr:from>
    <xdr:to>
      <xdr:col>82</xdr:col>
      <xdr:colOff>107950</xdr:colOff>
      <xdr:row>18</xdr:row>
      <xdr:rowOff>61686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1062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18</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17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32294</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549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20683</xdr:rowOff>
    </xdr:from>
    <xdr:to>
      <xdr:col>65</xdr:col>
      <xdr:colOff>53975</xdr:colOff>
      <xdr:row>16</xdr:row>
      <xdr:rowOff>122283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107060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45176</xdr:rowOff>
    </xdr:from>
    <xdr:to>
      <xdr:col>82</xdr:col>
      <xdr:colOff>158750</xdr:colOff>
      <xdr:row>17</xdr:row>
      <xdr:rowOff>146776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17253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152944</xdr:rowOff>
    </xdr:from>
    <xdr:to>
      <xdr:col>65</xdr:col>
      <xdr:colOff>53975</xdr:colOff>
      <xdr:row>16</xdr:row>
      <xdr:rowOff>83094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93271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国民健康保険の一部負担金免除が終了したことによって、町単独医療費が平成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年度から増加したものの、類似団体平均と同じような値となっている。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類似団体平均を下回っているものの、維持補修費において、東日本大震災による津波被害を免れた現存施設の補修費が見込まれるため、計画的な維持管理に努める。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また、公営企業会計への赤字補てん的な繰出金が増加しているため、独立採算の原則に立ち返った料金の見直し等、税収を主な財源とする普通会計の負担額を減らしていくよう努める。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159004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6824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99568</xdr:rowOff>
    </xdr:from>
    <xdr:to>
      <xdr:col>69</xdr:col>
      <xdr:colOff>92075</xdr:colOff>
      <xdr:row>57</xdr:row>
      <xdr:rowOff>5842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700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124731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160545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類似団体と同じような値であるが、ここ数年は、石巻地区広域行政事務組合負担金や税還付金の減少などにより減少傾向である。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年度においては、復興事業の進捗により移転費補助金等が減少したことにより、前年度から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262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19558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本町では、災害公営住宅債等に係る元金償還が発生することにより、前年度よりも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ポイント上昇し、今後も上昇傾向になると見込まれる。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しかし、旧来から起債抑制策により類似団体平均を下回る状況となっており、引き続き水準を抑えられるように努める。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xdr:rowOff>
    </xdr:from>
    <xdr:to>
      <xdr:col>24</xdr:col>
      <xdr:colOff>25400</xdr:colOff>
      <xdr:row>75</xdr:row>
      <xdr:rowOff>19558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69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xdr:rowOff>
    </xdr:from>
    <xdr:to>
      <xdr:col>19</xdr:col>
      <xdr:colOff>187325</xdr:colOff>
      <xdr:row>75</xdr:row>
      <xdr:rowOff>33274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69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28702</xdr:rowOff>
    </xdr:from>
    <xdr:to>
      <xdr:col>15</xdr:col>
      <xdr:colOff>98425</xdr:colOff>
      <xdr:row>75</xdr:row>
      <xdr:rowOff>33274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28702</xdr:rowOff>
    </xdr:from>
    <xdr:to>
      <xdr:col>11</xdr:col>
      <xdr:colOff>9525</xdr:colOff>
      <xdr:row>75</xdr:row>
      <xdr:rowOff>46990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887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140208</xdr:rowOff>
    </xdr:from>
    <xdr:to>
      <xdr:col>24</xdr:col>
      <xdr:colOff>76200</xdr:colOff>
      <xdr:row>75</xdr:row>
      <xdr:rowOff>70358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156735</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131064</xdr:rowOff>
    </xdr:from>
    <xdr:to>
      <xdr:col>20</xdr:col>
      <xdr:colOff>38100</xdr:colOff>
      <xdr:row>75</xdr:row>
      <xdr:rowOff>61214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71391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153924</xdr:rowOff>
    </xdr:from>
    <xdr:to>
      <xdr:col>15</xdr:col>
      <xdr:colOff>149225</xdr:colOff>
      <xdr:row>75</xdr:row>
      <xdr:rowOff>84074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94251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149352</xdr:rowOff>
    </xdr:from>
    <xdr:to>
      <xdr:col>11</xdr:col>
      <xdr:colOff>60325</xdr:colOff>
      <xdr:row>75</xdr:row>
      <xdr:rowOff>79502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89679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年々上昇傾向であり、平成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類似団体平均を上回っている状況である。上昇の要因としては、本町の経常一般財源の主となる原子力発電所の固定資産税（償却資産分）が、年々減少傾向となっているため、今後も類似団体平均を上回る状況が続くものと思わ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5046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36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78</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989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164804</xdr:rowOff>
    </xdr:from>
    <xdr:to>
      <xdr:col>29</xdr:col>
      <xdr:colOff>127000</xdr:colOff>
      <xdr:row>12</xdr:row>
      <xdr:rowOff>44542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98379"/>
          <a:ext cx="647700" cy="5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44542</xdr:rowOff>
    </xdr:from>
    <xdr:to>
      <xdr:col>26</xdr:col>
      <xdr:colOff>50800</xdr:colOff>
      <xdr:row>12</xdr:row>
      <xdr:rowOff>71407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49567"/>
          <a:ext cx="698500" cy="2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71407</xdr:rowOff>
    </xdr:from>
    <xdr:to>
      <xdr:col>22</xdr:col>
      <xdr:colOff>114300</xdr:colOff>
      <xdr:row>12</xdr:row>
      <xdr:rowOff>112903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76432"/>
          <a:ext cx="698500" cy="4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112903</xdr:rowOff>
    </xdr:from>
    <xdr:to>
      <xdr:col>18</xdr:col>
      <xdr:colOff>177800</xdr:colOff>
      <xdr:row>13</xdr:row>
      <xdr:rowOff>122440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217928"/>
          <a:ext cx="698500" cy="18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36070</xdr:rowOff>
    </xdr:from>
    <xdr:to>
      <xdr:col>15</xdr:col>
      <xdr:colOff>101600</xdr:colOff>
      <xdr:row>19</xdr:row>
      <xdr:rowOff>137670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122447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114004</xdr:rowOff>
    </xdr:from>
    <xdr:to>
      <xdr:col>29</xdr:col>
      <xdr:colOff>177800</xdr:colOff>
      <xdr:row>12</xdr:row>
      <xdr:rowOff>44154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4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60681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9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165192</xdr:rowOff>
    </xdr:from>
    <xdr:to>
      <xdr:col>26</xdr:col>
      <xdr:colOff>101600</xdr:colOff>
      <xdr:row>12</xdr:row>
      <xdr:rowOff>95342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0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105519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67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20607</xdr:rowOff>
    </xdr:from>
    <xdr:to>
      <xdr:col>22</xdr:col>
      <xdr:colOff>165100</xdr:colOff>
      <xdr:row>12</xdr:row>
      <xdr:rowOff>122207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2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132384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9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62103</xdr:rowOff>
    </xdr:from>
    <xdr:to>
      <xdr:col>19</xdr:col>
      <xdr:colOff>38100</xdr:colOff>
      <xdr:row>12</xdr:row>
      <xdr:rowOff>163703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16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2430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93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71640</xdr:rowOff>
    </xdr:from>
    <xdr:to>
      <xdr:col>15</xdr:col>
      <xdr:colOff>101600</xdr:colOff>
      <xdr:row>14</xdr:row>
      <xdr:rowOff>1790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4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11967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1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207543</xdr:rowOff>
    </xdr:from>
    <xdr:to>
      <xdr:col>29</xdr:col>
      <xdr:colOff>127000</xdr:colOff>
      <xdr:row>35</xdr:row>
      <xdr:rowOff>342341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17893"/>
          <a:ext cx="647700" cy="13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149441</xdr:rowOff>
    </xdr:from>
    <xdr:to>
      <xdr:col>26</xdr:col>
      <xdr:colOff>50800</xdr:colOff>
      <xdr:row>35</xdr:row>
      <xdr:rowOff>342341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59791"/>
          <a:ext cx="698500" cy="19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149441</xdr:rowOff>
    </xdr:from>
    <xdr:to>
      <xdr:col>22</xdr:col>
      <xdr:colOff>114300</xdr:colOff>
      <xdr:row>35</xdr:row>
      <xdr:rowOff>170377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59791"/>
          <a:ext cx="698500" cy="2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170377</xdr:rowOff>
    </xdr:from>
    <xdr:to>
      <xdr:col>18</xdr:col>
      <xdr:colOff>177800</xdr:colOff>
      <xdr:row>35</xdr:row>
      <xdr:rowOff>183597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80727"/>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92221</xdr:rowOff>
    </xdr:from>
    <xdr:to>
      <xdr:col>15</xdr:col>
      <xdr:colOff>101600</xdr:colOff>
      <xdr:row>35</xdr:row>
      <xdr:rowOff>193821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203998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156743</xdr:rowOff>
    </xdr:from>
    <xdr:to>
      <xdr:col>29</xdr:col>
      <xdr:colOff>177800</xdr:colOff>
      <xdr:row>35</xdr:row>
      <xdr:rowOff>258343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6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128820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291541</xdr:rowOff>
    </xdr:from>
    <xdr:to>
      <xdr:col>26</xdr:col>
      <xdr:colOff>101600</xdr:colOff>
      <xdr:row>36</xdr:row>
      <xdr:rowOff>50241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35018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8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98641</xdr:rowOff>
    </xdr:from>
    <xdr:to>
      <xdr:col>22</xdr:col>
      <xdr:colOff>165100</xdr:colOff>
      <xdr:row>35</xdr:row>
      <xdr:rowOff>200241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0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185018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9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119577</xdr:rowOff>
    </xdr:from>
    <xdr:to>
      <xdr:col>19</xdr:col>
      <xdr:colOff>38100</xdr:colOff>
      <xdr:row>35</xdr:row>
      <xdr:rowOff>221177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2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205954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132797</xdr:rowOff>
    </xdr:from>
    <xdr:to>
      <xdr:col>15</xdr:col>
      <xdr:colOff>101600</xdr:colOff>
      <xdr:row>35</xdr:row>
      <xdr:rowOff>234397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43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219174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2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6,500
6,291
65.35
42,572,867
41,046,826
1,317,960
3,513,470
6,104,338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150459</xdr:rowOff>
    </xdr:from>
    <xdr:to>
      <xdr:col>24</xdr:col>
      <xdr:colOff>63500</xdr:colOff>
      <xdr:row>33</xdr:row>
      <xdr:rowOff>49388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36859"/>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49388</xdr:rowOff>
    </xdr:from>
    <xdr:to>
      <xdr:col>19</xdr:col>
      <xdr:colOff>177800</xdr:colOff>
      <xdr:row>33</xdr:row>
      <xdr:rowOff>82573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07238"/>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82573</xdr:rowOff>
    </xdr:from>
    <xdr:to>
      <xdr:col>15</xdr:col>
      <xdr:colOff>50800</xdr:colOff>
      <xdr:row>33</xdr:row>
      <xdr:rowOff>101250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0423"/>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101250</xdr:rowOff>
    </xdr:from>
    <xdr:to>
      <xdr:col>10</xdr:col>
      <xdr:colOff>114300</xdr:colOff>
      <xdr:row>34</xdr:row>
      <xdr:rowOff>29423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59100"/>
          <a:ext cx="889000" cy="9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60500</xdr:rowOff>
    </xdr:from>
    <xdr:to>
      <xdr:col>6</xdr:col>
      <xdr:colOff>38100</xdr:colOff>
      <xdr:row>37</xdr:row>
      <xdr:rowOff>162100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153227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99659</xdr:rowOff>
    </xdr:from>
    <xdr:to>
      <xdr:col>24</xdr:col>
      <xdr:colOff>114300</xdr:colOff>
      <xdr:row>33</xdr:row>
      <xdr:rowOff>29809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122536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3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170038</xdr:rowOff>
    </xdr:from>
    <xdr:to>
      <xdr:col>20</xdr:col>
      <xdr:colOff>38100</xdr:colOff>
      <xdr:row>33</xdr:row>
      <xdr:rowOff>100188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116715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3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31773</xdr:rowOff>
    </xdr:from>
    <xdr:to>
      <xdr:col>15</xdr:col>
      <xdr:colOff>101600</xdr:colOff>
      <xdr:row>33</xdr:row>
      <xdr:rowOff>133373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149900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6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50450</xdr:rowOff>
    </xdr:from>
    <xdr:to>
      <xdr:col>10</xdr:col>
      <xdr:colOff>165100</xdr:colOff>
      <xdr:row>33</xdr:row>
      <xdr:rowOff>152050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168577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8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150073</xdr:rowOff>
    </xdr:from>
    <xdr:to>
      <xdr:col>6</xdr:col>
      <xdr:colOff>38100</xdr:colOff>
      <xdr:row>34</xdr:row>
      <xdr:rowOff>80223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96750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8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90489</xdr:rowOff>
    </xdr:from>
    <xdr:to>
      <xdr:col>24</xdr:col>
      <xdr:colOff>63500</xdr:colOff>
      <xdr:row>54</xdr:row>
      <xdr:rowOff>129753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177339"/>
          <a:ext cx="838200" cy="2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168157</xdr:rowOff>
    </xdr:from>
    <xdr:to>
      <xdr:col>19</xdr:col>
      <xdr:colOff>177800</xdr:colOff>
      <xdr:row>53</xdr:row>
      <xdr:rowOff>90489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083557"/>
          <a:ext cx="889000" cy="9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78647</xdr:rowOff>
    </xdr:from>
    <xdr:to>
      <xdr:col>15</xdr:col>
      <xdr:colOff>50800</xdr:colOff>
      <xdr:row>52</xdr:row>
      <xdr:rowOff>168157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8994047"/>
          <a:ext cx="889000" cy="8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4885</xdr:rowOff>
    </xdr:from>
    <xdr:to>
      <xdr:col>10</xdr:col>
      <xdr:colOff>114300</xdr:colOff>
      <xdr:row>52</xdr:row>
      <xdr:rowOff>78647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8920285"/>
          <a:ext cx="8890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68049</xdr:rowOff>
    </xdr:from>
    <xdr:to>
      <xdr:col>6</xdr:col>
      <xdr:colOff>38100</xdr:colOff>
      <xdr:row>57</xdr:row>
      <xdr:rowOff>169649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4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160776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93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78953</xdr:rowOff>
    </xdr:from>
    <xdr:to>
      <xdr:col>24</xdr:col>
      <xdr:colOff>114300</xdr:colOff>
      <xdr:row>55</xdr:row>
      <xdr:rowOff>9103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3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101830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18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39689</xdr:rowOff>
    </xdr:from>
    <xdr:to>
      <xdr:col>20</xdr:col>
      <xdr:colOff>38100</xdr:colOff>
      <xdr:row>53</xdr:row>
      <xdr:rowOff>141289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1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157816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890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117357</xdr:rowOff>
    </xdr:from>
    <xdr:to>
      <xdr:col>15</xdr:col>
      <xdr:colOff>101600</xdr:colOff>
      <xdr:row>53</xdr:row>
      <xdr:rowOff>47507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0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64034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880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27847</xdr:rowOff>
    </xdr:from>
    <xdr:to>
      <xdr:col>10</xdr:col>
      <xdr:colOff>165100</xdr:colOff>
      <xdr:row>52</xdr:row>
      <xdr:rowOff>129447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894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145974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871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125535</xdr:rowOff>
    </xdr:from>
    <xdr:to>
      <xdr:col>6</xdr:col>
      <xdr:colOff>38100</xdr:colOff>
      <xdr:row>52</xdr:row>
      <xdr:rowOff>55685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88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72212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64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8979</xdr:rowOff>
    </xdr:from>
    <xdr:to>
      <xdr:col>24</xdr:col>
      <xdr:colOff>63500</xdr:colOff>
      <xdr:row>77</xdr:row>
      <xdr:rowOff>47079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1062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47079</xdr:rowOff>
    </xdr:from>
    <xdr:to>
      <xdr:col>19</xdr:col>
      <xdr:colOff>177800</xdr:colOff>
      <xdr:row>77</xdr:row>
      <xdr:rowOff>71349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48729"/>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71349</xdr:rowOff>
    </xdr:from>
    <xdr:to>
      <xdr:col>15</xdr:col>
      <xdr:colOff>50800</xdr:colOff>
      <xdr:row>77</xdr:row>
      <xdr:rowOff>136919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72999"/>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48907</xdr:rowOff>
    </xdr:from>
    <xdr:to>
      <xdr:col>10</xdr:col>
      <xdr:colOff>114300</xdr:colOff>
      <xdr:row>77</xdr:row>
      <xdr:rowOff>136919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50557"/>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83471</xdr:rowOff>
    </xdr:from>
    <xdr:to>
      <xdr:col>6</xdr:col>
      <xdr:colOff>38100</xdr:colOff>
      <xdr:row>79</xdr:row>
      <xdr:rowOff>13621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5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4748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129629</xdr:rowOff>
    </xdr:from>
    <xdr:to>
      <xdr:col>24</xdr:col>
      <xdr:colOff>114300</xdr:colOff>
      <xdr:row>77</xdr:row>
      <xdr:rowOff>59779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152506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1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167729</xdr:rowOff>
    </xdr:from>
    <xdr:to>
      <xdr:col>20</xdr:col>
      <xdr:colOff>38100</xdr:colOff>
      <xdr:row>77</xdr:row>
      <xdr:rowOff>97879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114406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20549</xdr:rowOff>
    </xdr:from>
    <xdr:to>
      <xdr:col>15</xdr:col>
      <xdr:colOff>101600</xdr:colOff>
      <xdr:row>77</xdr:row>
      <xdr:rowOff>122149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138676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86119</xdr:rowOff>
    </xdr:from>
    <xdr:to>
      <xdr:col>10</xdr:col>
      <xdr:colOff>165100</xdr:colOff>
      <xdr:row>78</xdr:row>
      <xdr:rowOff>16269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32796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169557</xdr:rowOff>
    </xdr:from>
    <xdr:to>
      <xdr:col>6</xdr:col>
      <xdr:colOff>38100</xdr:colOff>
      <xdr:row>77</xdr:row>
      <xdr:rowOff>99707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116234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45817</xdr:rowOff>
    </xdr:from>
    <xdr:to>
      <xdr:col>24</xdr:col>
      <xdr:colOff>63500</xdr:colOff>
      <xdr:row>97</xdr:row>
      <xdr:rowOff>87437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676467"/>
          <a:ext cx="838200" cy="4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167103</xdr:rowOff>
    </xdr:from>
    <xdr:to>
      <xdr:col>19</xdr:col>
      <xdr:colOff>177800</xdr:colOff>
      <xdr:row>97</xdr:row>
      <xdr:rowOff>45817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626303"/>
          <a:ext cx="889000"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167103</xdr:rowOff>
    </xdr:from>
    <xdr:to>
      <xdr:col>15</xdr:col>
      <xdr:colOff>50800</xdr:colOff>
      <xdr:row>97</xdr:row>
      <xdr:rowOff>51961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626303"/>
          <a:ext cx="889000" cy="5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36302</xdr:rowOff>
    </xdr:from>
    <xdr:to>
      <xdr:col>10</xdr:col>
      <xdr:colOff>114300</xdr:colOff>
      <xdr:row>97</xdr:row>
      <xdr:rowOff>51961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66695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137063</xdr:rowOff>
    </xdr:from>
    <xdr:to>
      <xdr:col>6</xdr:col>
      <xdr:colOff>38100</xdr:colOff>
      <xdr:row>97</xdr:row>
      <xdr:rowOff>67213</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9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83740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36637</xdr:rowOff>
    </xdr:from>
    <xdr:to>
      <xdr:col>24</xdr:col>
      <xdr:colOff>114300</xdr:colOff>
      <xdr:row>97</xdr:row>
      <xdr:rowOff>138237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6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15064</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6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166467</xdr:rowOff>
    </xdr:from>
    <xdr:to>
      <xdr:col>20</xdr:col>
      <xdr:colOff>38100</xdr:colOff>
      <xdr:row>97</xdr:row>
      <xdr:rowOff>96617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87744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71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116303</xdr:rowOff>
    </xdr:from>
    <xdr:to>
      <xdr:col>15</xdr:col>
      <xdr:colOff>101600</xdr:colOff>
      <xdr:row>97</xdr:row>
      <xdr:rowOff>46453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37580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6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1161</xdr:rowOff>
    </xdr:from>
    <xdr:to>
      <xdr:col>10</xdr:col>
      <xdr:colOff>165100</xdr:colOff>
      <xdr:row>97</xdr:row>
      <xdr:rowOff>102761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6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7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156952</xdr:rowOff>
    </xdr:from>
    <xdr:to>
      <xdr:col>6</xdr:col>
      <xdr:colOff>38100</xdr:colOff>
      <xdr:row>97</xdr:row>
      <xdr:rowOff>87102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1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78229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0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57549</xdr:rowOff>
    </xdr:from>
    <xdr:to>
      <xdr:col>55</xdr:col>
      <xdr:colOff>0</xdr:colOff>
      <xdr:row>31</xdr:row>
      <xdr:rowOff>155820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372499"/>
          <a:ext cx="838200" cy="9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155820</xdr:rowOff>
    </xdr:from>
    <xdr:to>
      <xdr:col>50</xdr:col>
      <xdr:colOff>114300</xdr:colOff>
      <xdr:row>32</xdr:row>
      <xdr:rowOff>89046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70770"/>
          <a:ext cx="889000" cy="10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89046</xdr:rowOff>
    </xdr:from>
    <xdr:to>
      <xdr:col>45</xdr:col>
      <xdr:colOff>177800</xdr:colOff>
      <xdr:row>34</xdr:row>
      <xdr:rowOff>127657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575446"/>
          <a:ext cx="889000" cy="3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127657</xdr:rowOff>
    </xdr:from>
    <xdr:to>
      <xdr:col>41</xdr:col>
      <xdr:colOff>50800</xdr:colOff>
      <xdr:row>35</xdr:row>
      <xdr:rowOff>871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956957"/>
          <a:ext cx="889000" cy="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37949</xdr:rowOff>
    </xdr:from>
    <xdr:to>
      <xdr:col>36</xdr:col>
      <xdr:colOff>165100</xdr:colOff>
      <xdr:row>37</xdr:row>
      <xdr:rowOff>139549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130676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6749</xdr:rowOff>
    </xdr:from>
    <xdr:to>
      <xdr:col>55</xdr:col>
      <xdr:colOff>50800</xdr:colOff>
      <xdr:row>31</xdr:row>
      <xdr:rowOff>108349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3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131226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27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105020</xdr:rowOff>
    </xdr:from>
    <xdr:to>
      <xdr:col>50</xdr:col>
      <xdr:colOff>165100</xdr:colOff>
      <xdr:row>32</xdr:row>
      <xdr:rowOff>35170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4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51697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19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38246</xdr:rowOff>
    </xdr:from>
    <xdr:to>
      <xdr:col>46</xdr:col>
      <xdr:colOff>38100</xdr:colOff>
      <xdr:row>32</xdr:row>
      <xdr:rowOff>139846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5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156373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9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76857</xdr:rowOff>
    </xdr:from>
    <xdr:to>
      <xdr:col>41</xdr:col>
      <xdr:colOff>101600</xdr:colOff>
      <xdr:row>35</xdr:row>
      <xdr:rowOff>7007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9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23534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6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121521</xdr:rowOff>
    </xdr:from>
    <xdr:to>
      <xdr:col>36</xdr:col>
      <xdr:colOff>165100</xdr:colOff>
      <xdr:row>35</xdr:row>
      <xdr:rowOff>51671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95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68198</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72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62574</xdr:rowOff>
    </xdr:from>
    <xdr:to>
      <xdr:col>54</xdr:col>
      <xdr:colOff>189865</xdr:colOff>
      <xdr:row>58</xdr:row>
      <xdr:rowOff>135496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9320874"/>
          <a:ext cx="1270" cy="75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168086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135496</xdr:rowOff>
    </xdr:from>
    <xdr:to>
      <xdr:col>55</xdr:col>
      <xdr:colOff>88900</xdr:colOff>
      <xdr:row>58</xdr:row>
      <xdr:rowOff>135496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7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9251</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9096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62574</xdr:rowOff>
    </xdr:from>
    <xdr:to>
      <xdr:col>55</xdr:col>
      <xdr:colOff>88900</xdr:colOff>
      <xdr:row>54</xdr:row>
      <xdr:rowOff>62574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32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11461</xdr:rowOff>
    </xdr:from>
    <xdr:to>
      <xdr:col>55</xdr:col>
      <xdr:colOff>0</xdr:colOff>
      <xdr:row>54</xdr:row>
      <xdr:rowOff>62574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8755411"/>
          <a:ext cx="838200" cy="5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41086</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8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62659</xdr:rowOff>
    </xdr:from>
    <xdr:to>
      <xdr:col>55</xdr:col>
      <xdr:colOff>50800</xdr:colOff>
      <xdr:row>58</xdr:row>
      <xdr:rowOff>164259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1000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11461</xdr:rowOff>
    </xdr:from>
    <xdr:to>
      <xdr:col>50</xdr:col>
      <xdr:colOff>114300</xdr:colOff>
      <xdr:row>52</xdr:row>
      <xdr:rowOff>137795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8755411"/>
          <a:ext cx="889000" cy="2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60809</xdr:rowOff>
    </xdr:from>
    <xdr:to>
      <xdr:col>50</xdr:col>
      <xdr:colOff>165100</xdr:colOff>
      <xdr:row>58</xdr:row>
      <xdr:rowOff>162409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153536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9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137795</xdr:rowOff>
    </xdr:from>
    <xdr:to>
      <xdr:col>45</xdr:col>
      <xdr:colOff>177800</xdr:colOff>
      <xdr:row>53</xdr:row>
      <xdr:rowOff>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053195"/>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57204</xdr:rowOff>
    </xdr:from>
    <xdr:to>
      <xdr:col>46</xdr:col>
      <xdr:colOff>38100</xdr:colOff>
      <xdr:row>58</xdr:row>
      <xdr:rowOff>158804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149931</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32</xdr:rowOff>
    </xdr:from>
    <xdr:to>
      <xdr:col>41</xdr:col>
      <xdr:colOff>50800</xdr:colOff>
      <xdr:row>55</xdr:row>
      <xdr:rowOff>42565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86882"/>
          <a:ext cx="889000" cy="38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59499</xdr:rowOff>
    </xdr:from>
    <xdr:to>
      <xdr:col>41</xdr:col>
      <xdr:colOff>101600</xdr:colOff>
      <xdr:row>58</xdr:row>
      <xdr:rowOff>161099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152226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52653</xdr:rowOff>
    </xdr:from>
    <xdr:to>
      <xdr:col>36</xdr:col>
      <xdr:colOff>165100</xdr:colOff>
      <xdr:row>58</xdr:row>
      <xdr:rowOff>154253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9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145380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11774</xdr:rowOff>
    </xdr:from>
    <xdr:to>
      <xdr:col>55</xdr:col>
      <xdr:colOff>50800</xdr:colOff>
      <xdr:row>54</xdr:row>
      <xdr:rowOff>113374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2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136251</xdr:rowOff>
    </xdr:from>
    <xdr:ext cx="690189"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23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132111</xdr:rowOff>
    </xdr:from>
    <xdr:to>
      <xdr:col>50</xdr:col>
      <xdr:colOff>165100</xdr:colOff>
      <xdr:row>51</xdr:row>
      <xdr:rowOff>62261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8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78788</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294205" y="84798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86995</xdr:rowOff>
    </xdr:from>
    <xdr:to>
      <xdr:col>46</xdr:col>
      <xdr:colOff>38100</xdr:colOff>
      <xdr:row>53</xdr:row>
      <xdr:rowOff>17145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0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33672</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05205" y="8777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120682</xdr:rowOff>
    </xdr:from>
    <xdr:to>
      <xdr:col>41</xdr:col>
      <xdr:colOff>101600</xdr:colOff>
      <xdr:row>53</xdr:row>
      <xdr:rowOff>50832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0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67359</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16205" y="8811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163215</xdr:rowOff>
    </xdr:from>
    <xdr:to>
      <xdr:col>36</xdr:col>
      <xdr:colOff>165100</xdr:colOff>
      <xdr:row>55</xdr:row>
      <xdr:rowOff>93365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2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109892</xdr:rowOff>
    </xdr:from>
    <xdr:ext cx="69018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27205" y="9196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164564</xdr:rowOff>
    </xdr:from>
    <xdr:to>
      <xdr:col>54</xdr:col>
      <xdr:colOff>189865</xdr:colOff>
      <xdr:row>78</xdr:row>
      <xdr:rowOff>139675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851864"/>
          <a:ext cx="1270" cy="66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14853</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59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139675</xdr:rowOff>
    </xdr:from>
    <xdr:to>
      <xdr:col>55</xdr:col>
      <xdr:colOff>88900</xdr:colOff>
      <xdr:row>78</xdr:row>
      <xdr:rowOff>139675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111241</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627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164564</xdr:rowOff>
    </xdr:from>
    <xdr:to>
      <xdr:col>55</xdr:col>
      <xdr:colOff>88900</xdr:colOff>
      <xdr:row>74</xdr:row>
      <xdr:rowOff>164564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85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167500</xdr:rowOff>
    </xdr:from>
    <xdr:to>
      <xdr:col>55</xdr:col>
      <xdr:colOff>0</xdr:colOff>
      <xdr:row>74</xdr:row>
      <xdr:rowOff>164564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340450"/>
          <a:ext cx="838200" cy="5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59303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3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80876</xdr:rowOff>
    </xdr:from>
    <xdr:to>
      <xdr:col>55</xdr:col>
      <xdr:colOff>50800</xdr:colOff>
      <xdr:row>79</xdr:row>
      <xdr:rowOff>11026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5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167500</xdr:rowOff>
    </xdr:from>
    <xdr:to>
      <xdr:col>50</xdr:col>
      <xdr:colOff>114300</xdr:colOff>
      <xdr:row>73</xdr:row>
      <xdr:rowOff>125713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340450"/>
          <a:ext cx="889000" cy="30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77721</xdr:rowOff>
    </xdr:from>
    <xdr:to>
      <xdr:col>50</xdr:col>
      <xdr:colOff>165100</xdr:colOff>
      <xdr:row>79</xdr:row>
      <xdr:rowOff>7871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170448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5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125713</xdr:rowOff>
    </xdr:from>
    <xdr:to>
      <xdr:col>45</xdr:col>
      <xdr:colOff>177800</xdr:colOff>
      <xdr:row>74</xdr:row>
      <xdr:rowOff>139674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641563"/>
          <a:ext cx="889000" cy="18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74512</xdr:rowOff>
    </xdr:from>
    <xdr:to>
      <xdr:col>46</xdr:col>
      <xdr:colOff>38100</xdr:colOff>
      <xdr:row>79</xdr:row>
      <xdr:rowOff>4662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167239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139674</xdr:rowOff>
    </xdr:from>
    <xdr:to>
      <xdr:col>41</xdr:col>
      <xdr:colOff>50800</xdr:colOff>
      <xdr:row>75</xdr:row>
      <xdr:rowOff>155808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826974"/>
          <a:ext cx="889000" cy="18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74042</xdr:rowOff>
    </xdr:from>
    <xdr:to>
      <xdr:col>41</xdr:col>
      <xdr:colOff>101600</xdr:colOff>
      <xdr:row>79</xdr:row>
      <xdr:rowOff>4192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166769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63712</xdr:rowOff>
    </xdr:from>
    <xdr:to>
      <xdr:col>36</xdr:col>
      <xdr:colOff>165100</xdr:colOff>
      <xdr:row>78</xdr:row>
      <xdr:rowOff>165312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156439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2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113764</xdr:rowOff>
    </xdr:from>
    <xdr:to>
      <xdr:col>55</xdr:col>
      <xdr:colOff>50800</xdr:colOff>
      <xdr:row>75</xdr:row>
      <xdr:rowOff>43914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8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66791</xdr:rowOff>
    </xdr:from>
    <xdr:ext cx="69018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54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116700</xdr:rowOff>
    </xdr:from>
    <xdr:to>
      <xdr:col>50</xdr:col>
      <xdr:colOff>165100</xdr:colOff>
      <xdr:row>72</xdr:row>
      <xdr:rowOff>46850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2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70</xdr:row>
      <xdr:rowOff>63377</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294205" y="12064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74913</xdr:rowOff>
    </xdr:from>
    <xdr:to>
      <xdr:col>46</xdr:col>
      <xdr:colOff>38100</xdr:colOff>
      <xdr:row>74</xdr:row>
      <xdr:rowOff>5063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5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72</xdr:row>
      <xdr:rowOff>21590</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05205" y="123659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88874</xdr:rowOff>
    </xdr:from>
    <xdr:to>
      <xdr:col>41</xdr:col>
      <xdr:colOff>101600</xdr:colOff>
      <xdr:row>75</xdr:row>
      <xdr:rowOff>19024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7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73</xdr:row>
      <xdr:rowOff>35551</xdr:rowOff>
    </xdr:from>
    <xdr:ext cx="69018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16205" y="12551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105008</xdr:rowOff>
    </xdr:from>
    <xdr:to>
      <xdr:col>36</xdr:col>
      <xdr:colOff>165100</xdr:colOff>
      <xdr:row>76</xdr:row>
      <xdr:rowOff>35158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96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74</xdr:row>
      <xdr:rowOff>51685</xdr:rowOff>
    </xdr:from>
    <xdr:ext cx="69018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27205" y="127389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15058</xdr:rowOff>
    </xdr:from>
    <xdr:to>
      <xdr:col>55</xdr:col>
      <xdr:colOff>0</xdr:colOff>
      <xdr:row>98</xdr:row>
      <xdr:rowOff>89774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17158"/>
          <a:ext cx="838200" cy="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58502</xdr:rowOff>
    </xdr:from>
    <xdr:to>
      <xdr:col>50</xdr:col>
      <xdr:colOff>114300</xdr:colOff>
      <xdr:row>98</xdr:row>
      <xdr:rowOff>89774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60602"/>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125819</xdr:rowOff>
    </xdr:from>
    <xdr:to>
      <xdr:col>45</xdr:col>
      <xdr:colOff>177800</xdr:colOff>
      <xdr:row>98</xdr:row>
      <xdr:rowOff>58502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56469"/>
          <a:ext cx="889000" cy="10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125819</xdr:rowOff>
    </xdr:from>
    <xdr:to>
      <xdr:col>41</xdr:col>
      <xdr:colOff>50800</xdr:colOff>
      <xdr:row>97</xdr:row>
      <xdr:rowOff>126389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56469"/>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25546</xdr:rowOff>
    </xdr:from>
    <xdr:to>
      <xdr:col>36</xdr:col>
      <xdr:colOff>165100</xdr:colOff>
      <xdr:row>98</xdr:row>
      <xdr:rowOff>127146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2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118273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92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135708</xdr:rowOff>
    </xdr:from>
    <xdr:to>
      <xdr:col>55</xdr:col>
      <xdr:colOff>50800</xdr:colOff>
      <xdr:row>98</xdr:row>
      <xdr:rowOff>65858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38974</xdr:rowOff>
    </xdr:from>
    <xdr:to>
      <xdr:col>50</xdr:col>
      <xdr:colOff>165100</xdr:colOff>
      <xdr:row>98</xdr:row>
      <xdr:rowOff>140574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131701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7702</xdr:rowOff>
    </xdr:from>
    <xdr:to>
      <xdr:col>46</xdr:col>
      <xdr:colOff>38100</xdr:colOff>
      <xdr:row>98</xdr:row>
      <xdr:rowOff>109302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100429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75019</xdr:rowOff>
    </xdr:from>
    <xdr:to>
      <xdr:col>41</xdr:col>
      <xdr:colOff>101600</xdr:colOff>
      <xdr:row>98</xdr:row>
      <xdr:rowOff>5169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21696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4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75589</xdr:rowOff>
    </xdr:from>
    <xdr:to>
      <xdr:col>36</xdr:col>
      <xdr:colOff>165100</xdr:colOff>
      <xdr:row>98</xdr:row>
      <xdr:rowOff>5739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22266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4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114341</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600741"/>
          <a:ext cx="1269" cy="113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80539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67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61018</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114341</xdr:rowOff>
    </xdr:from>
    <xdr:to>
      <xdr:col>86</xdr:col>
      <xdr:colOff>25400</xdr:colOff>
      <xdr:row>32</xdr:row>
      <xdr:rowOff>114341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60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121894</xdr:rowOff>
    </xdr:from>
    <xdr:to>
      <xdr:col>85</xdr:col>
      <xdr:colOff>127000</xdr:colOff>
      <xdr:row>32</xdr:row>
      <xdr:rowOff>114341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5436844"/>
          <a:ext cx="838200" cy="16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124989</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4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146562</xdr:rowOff>
    </xdr:from>
    <xdr:to>
      <xdr:col>85</xdr:col>
      <xdr:colOff>177800</xdr:colOff>
      <xdr:row>39</xdr:row>
      <xdr:rowOff>76712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6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121894</xdr:rowOff>
    </xdr:from>
    <xdr:to>
      <xdr:col>81</xdr:col>
      <xdr:colOff>50800</xdr:colOff>
      <xdr:row>32</xdr:row>
      <xdr:rowOff>163356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5436844"/>
          <a:ext cx="889000" cy="2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146551</xdr:rowOff>
    </xdr:from>
    <xdr:to>
      <xdr:col>81</xdr:col>
      <xdr:colOff>101600</xdr:colOff>
      <xdr:row>39</xdr:row>
      <xdr:rowOff>76701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7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163356</xdr:rowOff>
    </xdr:from>
    <xdr:to>
      <xdr:col>76</xdr:col>
      <xdr:colOff>114300</xdr:colOff>
      <xdr:row>36</xdr:row>
      <xdr:rowOff>157392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5649756"/>
          <a:ext cx="889000" cy="67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147557</xdr:rowOff>
    </xdr:from>
    <xdr:to>
      <xdr:col>76</xdr:col>
      <xdr:colOff>165100</xdr:colOff>
      <xdr:row>39</xdr:row>
      <xdr:rowOff>77707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68834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82485</xdr:rowOff>
    </xdr:from>
    <xdr:to>
      <xdr:col>71</xdr:col>
      <xdr:colOff>177800</xdr:colOff>
      <xdr:row>36</xdr:row>
      <xdr:rowOff>157392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083235"/>
          <a:ext cx="889000" cy="2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152889</xdr:rowOff>
    </xdr:from>
    <xdr:to>
      <xdr:col>72</xdr:col>
      <xdr:colOff>38100</xdr:colOff>
      <xdr:row>39</xdr:row>
      <xdr:rowOff>83039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74166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134789</xdr:rowOff>
    </xdr:from>
    <xdr:to>
      <xdr:col>67</xdr:col>
      <xdr:colOff>101600</xdr:colOff>
      <xdr:row>39</xdr:row>
      <xdr:rowOff>64939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56066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63541</xdr:rowOff>
    </xdr:from>
    <xdr:to>
      <xdr:col>85</xdr:col>
      <xdr:colOff>177800</xdr:colOff>
      <xdr:row>32</xdr:row>
      <xdr:rowOff>165141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55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16568</xdr:rowOff>
    </xdr:from>
    <xdr:ext cx="599010"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71094</xdr:rowOff>
    </xdr:from>
    <xdr:to>
      <xdr:col>81</xdr:col>
      <xdr:colOff>101600</xdr:colOff>
      <xdr:row>32</xdr:row>
      <xdr:rowOff>1244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3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17771</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181795" y="516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112556</xdr:rowOff>
    </xdr:from>
    <xdr:to>
      <xdr:col>76</xdr:col>
      <xdr:colOff>165100</xdr:colOff>
      <xdr:row>33</xdr:row>
      <xdr:rowOff>42706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55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59233</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537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106592</xdr:rowOff>
    </xdr:from>
    <xdr:to>
      <xdr:col>72</xdr:col>
      <xdr:colOff>38100</xdr:colOff>
      <xdr:row>37</xdr:row>
      <xdr:rowOff>36742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27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53269</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03795" y="605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31685</xdr:rowOff>
    </xdr:from>
    <xdr:to>
      <xdr:col>67</xdr:col>
      <xdr:colOff>101600</xdr:colOff>
      <xdr:row>35</xdr:row>
      <xdr:rowOff>133285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0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149812</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14795" y="580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82796</xdr:rowOff>
    </xdr:from>
    <xdr:to>
      <xdr:col>85</xdr:col>
      <xdr:colOff>127000</xdr:colOff>
      <xdr:row>77</xdr:row>
      <xdr:rowOff>104020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84446"/>
          <a:ext cx="8382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104020</xdr:rowOff>
    </xdr:from>
    <xdr:to>
      <xdr:col>81</xdr:col>
      <xdr:colOff>50800</xdr:colOff>
      <xdr:row>77</xdr:row>
      <xdr:rowOff>116004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05670"/>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106607</xdr:rowOff>
    </xdr:from>
    <xdr:to>
      <xdr:col>76</xdr:col>
      <xdr:colOff>114300</xdr:colOff>
      <xdr:row>77</xdr:row>
      <xdr:rowOff>116004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08257"/>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94693</xdr:rowOff>
    </xdr:from>
    <xdr:to>
      <xdr:col>71</xdr:col>
      <xdr:colOff>177800</xdr:colOff>
      <xdr:row>77</xdr:row>
      <xdr:rowOff>106607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96343"/>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57508</xdr:rowOff>
    </xdr:from>
    <xdr:to>
      <xdr:col>67</xdr:col>
      <xdr:colOff>101600</xdr:colOff>
      <xdr:row>77</xdr:row>
      <xdr:rowOff>159108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150235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31996</xdr:rowOff>
    </xdr:from>
    <xdr:to>
      <xdr:col>85</xdr:col>
      <xdr:colOff>177800</xdr:colOff>
      <xdr:row>77</xdr:row>
      <xdr:rowOff>133596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10423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53220</xdr:rowOff>
    </xdr:from>
    <xdr:to>
      <xdr:col>81</xdr:col>
      <xdr:colOff>101600</xdr:colOff>
      <xdr:row>77</xdr:row>
      <xdr:rowOff>154820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145947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65204</xdr:rowOff>
    </xdr:from>
    <xdr:to>
      <xdr:col>76</xdr:col>
      <xdr:colOff>165100</xdr:colOff>
      <xdr:row>77</xdr:row>
      <xdr:rowOff>166804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157931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5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55807</xdr:rowOff>
    </xdr:from>
    <xdr:to>
      <xdr:col>72</xdr:col>
      <xdr:colOff>38100</xdr:colOff>
      <xdr:row>77</xdr:row>
      <xdr:rowOff>157407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148534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5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43893</xdr:rowOff>
    </xdr:from>
    <xdr:to>
      <xdr:col>67</xdr:col>
      <xdr:colOff>101600</xdr:colOff>
      <xdr:row>77</xdr:row>
      <xdr:rowOff>145493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162020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2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96</xdr:row>
      <xdr:rowOff>35577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55674</xdr:rowOff>
    </xdr:from>
    <xdr:to>
      <xdr:col>85</xdr:col>
      <xdr:colOff>126364</xdr:colOff>
      <xdr:row>99</xdr:row>
      <xdr:rowOff>44368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6686324"/>
          <a:ext cx="1269" cy="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86859</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44368</xdr:rowOff>
    </xdr:from>
    <xdr:to>
      <xdr:col>86</xdr:col>
      <xdr:colOff>25400</xdr:colOff>
      <xdr:row>99</xdr:row>
      <xdr:rowOff>44368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2351</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646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55674</xdr:rowOff>
    </xdr:from>
    <xdr:to>
      <xdr:col>86</xdr:col>
      <xdr:colOff>25400</xdr:colOff>
      <xdr:row>97</xdr:row>
      <xdr:rowOff>55674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68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92433</xdr:rowOff>
    </xdr:from>
    <xdr:to>
      <xdr:col>85</xdr:col>
      <xdr:colOff>127000</xdr:colOff>
      <xdr:row>97</xdr:row>
      <xdr:rowOff>55674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551633"/>
          <a:ext cx="838200" cy="1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131308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93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152881</xdr:rowOff>
    </xdr:from>
    <xdr:to>
      <xdr:col>85</xdr:col>
      <xdr:colOff>177800</xdr:colOff>
      <xdr:row>99</xdr:row>
      <xdr:rowOff>83031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5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38243</xdr:rowOff>
    </xdr:from>
    <xdr:to>
      <xdr:col>81</xdr:col>
      <xdr:colOff>50800</xdr:colOff>
      <xdr:row>96</xdr:row>
      <xdr:rowOff>92433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5983093"/>
          <a:ext cx="889000" cy="56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153231</xdr:rowOff>
    </xdr:from>
    <xdr:to>
      <xdr:col>81</xdr:col>
      <xdr:colOff>101600</xdr:colOff>
      <xdr:row>99</xdr:row>
      <xdr:rowOff>83381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5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74508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704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38243</xdr:rowOff>
    </xdr:from>
    <xdr:to>
      <xdr:col>76</xdr:col>
      <xdr:colOff>114300</xdr:colOff>
      <xdr:row>93</xdr:row>
      <xdr:rowOff>80510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5983093"/>
          <a:ext cx="889000" cy="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152143</xdr:rowOff>
    </xdr:from>
    <xdr:to>
      <xdr:col>76</xdr:col>
      <xdr:colOff>165100</xdr:colOff>
      <xdr:row>99</xdr:row>
      <xdr:rowOff>82293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73420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704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16424</xdr:rowOff>
    </xdr:from>
    <xdr:to>
      <xdr:col>71</xdr:col>
      <xdr:colOff>177800</xdr:colOff>
      <xdr:row>93</xdr:row>
      <xdr:rowOff>80510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5446924"/>
          <a:ext cx="889000" cy="57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150037</xdr:rowOff>
    </xdr:from>
    <xdr:to>
      <xdr:col>72</xdr:col>
      <xdr:colOff>38100</xdr:colOff>
      <xdr:row>99</xdr:row>
      <xdr:rowOff>80187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71314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70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117033</xdr:rowOff>
    </xdr:from>
    <xdr:to>
      <xdr:col>67</xdr:col>
      <xdr:colOff>101600</xdr:colOff>
      <xdr:row>99</xdr:row>
      <xdr:rowOff>47183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1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38310</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14795" y="1701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4874</xdr:rowOff>
    </xdr:from>
    <xdr:to>
      <xdr:col>85</xdr:col>
      <xdr:colOff>177800</xdr:colOff>
      <xdr:row>97</xdr:row>
      <xdr:rowOff>106474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129351</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41633</xdr:rowOff>
    </xdr:from>
    <xdr:to>
      <xdr:col>81</xdr:col>
      <xdr:colOff>101600</xdr:colOff>
      <xdr:row>96</xdr:row>
      <xdr:rowOff>143233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94</xdr:row>
      <xdr:rowOff>159760</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36205" y="16276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158893</xdr:rowOff>
    </xdr:from>
    <xdr:to>
      <xdr:col>76</xdr:col>
      <xdr:colOff>165100</xdr:colOff>
      <xdr:row>93</xdr:row>
      <xdr:rowOff>89043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59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105570</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47205" y="157075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29710</xdr:rowOff>
    </xdr:from>
    <xdr:to>
      <xdr:col>72</xdr:col>
      <xdr:colOff>38100</xdr:colOff>
      <xdr:row>93</xdr:row>
      <xdr:rowOff>131310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59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147837</xdr:rowOff>
    </xdr:from>
    <xdr:ext cx="69018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358205" y="15749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137074</xdr:rowOff>
    </xdr:from>
    <xdr:to>
      <xdr:col>67</xdr:col>
      <xdr:colOff>101600</xdr:colOff>
      <xdr:row>90</xdr:row>
      <xdr:rowOff>67224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53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88</xdr:row>
      <xdr:rowOff>83751</xdr:rowOff>
    </xdr:from>
    <xdr:ext cx="69018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469205" y="15171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22657</xdr:rowOff>
    </xdr:from>
    <xdr:to>
      <xdr:col>116</xdr:col>
      <xdr:colOff>63500</xdr:colOff>
      <xdr:row>38</xdr:row>
      <xdr:rowOff>22885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3775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22885</xdr:rowOff>
    </xdr:from>
    <xdr:to>
      <xdr:col>111</xdr:col>
      <xdr:colOff>177800</xdr:colOff>
      <xdr:row>38</xdr:row>
      <xdr:rowOff>23057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3798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23057</xdr:rowOff>
    </xdr:from>
    <xdr:to>
      <xdr:col>107</xdr:col>
      <xdr:colOff>50800</xdr:colOff>
      <xdr:row>38</xdr:row>
      <xdr:rowOff>23285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3815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4197</xdr:rowOff>
    </xdr:from>
    <xdr:to>
      <xdr:col>102</xdr:col>
      <xdr:colOff>114300</xdr:colOff>
      <xdr:row>38</xdr:row>
      <xdr:rowOff>23285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19297"/>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135077</xdr:rowOff>
    </xdr:from>
    <xdr:to>
      <xdr:col>98</xdr:col>
      <xdr:colOff>38100</xdr:colOff>
      <xdr:row>37</xdr:row>
      <xdr:rowOff>65227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81754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0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143307</xdr:rowOff>
    </xdr:from>
    <xdr:to>
      <xdr:col>116</xdr:col>
      <xdr:colOff>114300</xdr:colOff>
      <xdr:row>38</xdr:row>
      <xdr:rowOff>73457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58234</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0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143535</xdr:rowOff>
    </xdr:from>
    <xdr:to>
      <xdr:col>112</xdr:col>
      <xdr:colOff>38100</xdr:colOff>
      <xdr:row>38</xdr:row>
      <xdr:rowOff>73685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64812</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57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143707</xdr:rowOff>
    </xdr:from>
    <xdr:to>
      <xdr:col>107</xdr:col>
      <xdr:colOff>101600</xdr:colOff>
      <xdr:row>38</xdr:row>
      <xdr:rowOff>73857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64984</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580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143935</xdr:rowOff>
    </xdr:from>
    <xdr:to>
      <xdr:col>102</xdr:col>
      <xdr:colOff>165100</xdr:colOff>
      <xdr:row>38</xdr:row>
      <xdr:rowOff>74085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65212</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5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124847</xdr:rowOff>
    </xdr:from>
    <xdr:to>
      <xdr:col>98</xdr:col>
      <xdr:colOff>38100</xdr:colOff>
      <xdr:row>38</xdr:row>
      <xdr:rowOff>54997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46124</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561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62410</xdr:rowOff>
    </xdr:from>
    <xdr:to>
      <xdr:col>116</xdr:col>
      <xdr:colOff>63500</xdr:colOff>
      <xdr:row>51</xdr:row>
      <xdr:rowOff>8520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8634910"/>
          <a:ext cx="838200" cy="1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8520</xdr:rowOff>
    </xdr:from>
    <xdr:to>
      <xdr:col>111</xdr:col>
      <xdr:colOff>177800</xdr:colOff>
      <xdr:row>52</xdr:row>
      <xdr:rowOff>118397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8752470"/>
          <a:ext cx="889000" cy="2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118397</xdr:rowOff>
    </xdr:from>
    <xdr:to>
      <xdr:col>107</xdr:col>
      <xdr:colOff>50800</xdr:colOff>
      <xdr:row>58</xdr:row>
      <xdr:rowOff>83837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033797"/>
          <a:ext cx="889000" cy="99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83837</xdr:rowOff>
    </xdr:from>
    <xdr:to>
      <xdr:col>102</xdr:col>
      <xdr:colOff>114300</xdr:colOff>
      <xdr:row>58</xdr:row>
      <xdr:rowOff>118136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27937"/>
          <a:ext cx="889000" cy="3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36737</xdr:rowOff>
    </xdr:from>
    <xdr:to>
      <xdr:col>98</xdr:col>
      <xdr:colOff>38100</xdr:colOff>
      <xdr:row>59</xdr:row>
      <xdr:rowOff>138337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129464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2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11610</xdr:rowOff>
    </xdr:from>
    <xdr:to>
      <xdr:col>116</xdr:col>
      <xdr:colOff>114300</xdr:colOff>
      <xdr:row>50</xdr:row>
      <xdr:rowOff>113210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85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136087</xdr:rowOff>
    </xdr:from>
    <xdr:ext cx="599010"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85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129170</xdr:rowOff>
    </xdr:from>
    <xdr:to>
      <xdr:col>112</xdr:col>
      <xdr:colOff>38100</xdr:colOff>
      <xdr:row>51</xdr:row>
      <xdr:rowOff>59320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87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49</xdr:row>
      <xdr:rowOff>75847</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23795" y="847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67597</xdr:rowOff>
    </xdr:from>
    <xdr:to>
      <xdr:col>107</xdr:col>
      <xdr:colOff>101600</xdr:colOff>
      <xdr:row>52</xdr:row>
      <xdr:rowOff>169197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89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51</xdr:row>
      <xdr:rowOff>14274</xdr:rowOff>
    </xdr:from>
    <xdr:ext cx="59901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34795" y="875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33037</xdr:rowOff>
    </xdr:from>
    <xdr:to>
      <xdr:col>102</xdr:col>
      <xdr:colOff>165100</xdr:colOff>
      <xdr:row>58</xdr:row>
      <xdr:rowOff>134637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151164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7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67336</xdr:rowOff>
    </xdr:from>
    <xdr:to>
      <xdr:col>98</xdr:col>
      <xdr:colOff>38100</xdr:colOff>
      <xdr:row>58</xdr:row>
      <xdr:rowOff>168936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1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14013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7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33956</xdr:rowOff>
    </xdr:from>
    <xdr:to>
      <xdr:col>116</xdr:col>
      <xdr:colOff>62864</xdr:colOff>
      <xdr:row>79</xdr:row>
      <xdr:rowOff>111288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78356"/>
          <a:ext cx="1269" cy="127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115115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111288</xdr:rowOff>
    </xdr:from>
    <xdr:to>
      <xdr:col>116</xdr:col>
      <xdr:colOff>152400</xdr:colOff>
      <xdr:row>79</xdr:row>
      <xdr:rowOff>111288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152083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15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33956</xdr:rowOff>
    </xdr:from>
    <xdr:to>
      <xdr:col>116</xdr:col>
      <xdr:colOff>152400</xdr:colOff>
      <xdr:row>72</xdr:row>
      <xdr:rowOff>33956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7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93098</xdr:rowOff>
    </xdr:from>
    <xdr:to>
      <xdr:col>116</xdr:col>
      <xdr:colOff>63500</xdr:colOff>
      <xdr:row>74</xdr:row>
      <xdr:rowOff>107609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80398"/>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79629</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0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101202</xdr:rowOff>
    </xdr:from>
    <xdr:to>
      <xdr:col>116</xdr:col>
      <xdr:colOff>114300</xdr:colOff>
      <xdr:row>77</xdr:row>
      <xdr:rowOff>31352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18031</xdr:rowOff>
    </xdr:from>
    <xdr:to>
      <xdr:col>111</xdr:col>
      <xdr:colOff>177800</xdr:colOff>
      <xdr:row>74</xdr:row>
      <xdr:rowOff>107609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190981"/>
          <a:ext cx="889000" cy="60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94844</xdr:rowOff>
    </xdr:from>
    <xdr:to>
      <xdr:col>112</xdr:col>
      <xdr:colOff>38100</xdr:colOff>
      <xdr:row>77</xdr:row>
      <xdr:rowOff>24994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18031</xdr:rowOff>
    </xdr:from>
    <xdr:to>
      <xdr:col>107</xdr:col>
      <xdr:colOff>50800</xdr:colOff>
      <xdr:row>75</xdr:row>
      <xdr:rowOff>9017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190981"/>
          <a:ext cx="889000" cy="6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81083</xdr:rowOff>
    </xdr:from>
    <xdr:to>
      <xdr:col>107</xdr:col>
      <xdr:colOff>101600</xdr:colOff>
      <xdr:row>77</xdr:row>
      <xdr:rowOff>11233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142465</xdr:rowOff>
    </xdr:from>
    <xdr:to>
      <xdr:col>102</xdr:col>
      <xdr:colOff>114300</xdr:colOff>
      <xdr:row>75</xdr:row>
      <xdr:rowOff>9017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486865"/>
          <a:ext cx="889000" cy="3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88215</xdr:rowOff>
    </xdr:from>
    <xdr:to>
      <xdr:col>102</xdr:col>
      <xdr:colOff>165100</xdr:colOff>
      <xdr:row>77</xdr:row>
      <xdr:rowOff>18365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9492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135120</xdr:rowOff>
    </xdr:from>
    <xdr:to>
      <xdr:col>98</xdr:col>
      <xdr:colOff>38100</xdr:colOff>
      <xdr:row>78</xdr:row>
      <xdr:rowOff>65270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33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56397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4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42298</xdr:rowOff>
    </xdr:from>
    <xdr:to>
      <xdr:col>116</xdr:col>
      <xdr:colOff>114300</xdr:colOff>
      <xdr:row>74</xdr:row>
      <xdr:rowOff>143898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65175</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8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56809</xdr:rowOff>
    </xdr:from>
    <xdr:to>
      <xdr:col>112</xdr:col>
      <xdr:colOff>38100</xdr:colOff>
      <xdr:row>74</xdr:row>
      <xdr:rowOff>158409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3486</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51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138681</xdr:rowOff>
    </xdr:from>
    <xdr:to>
      <xdr:col>107</xdr:col>
      <xdr:colOff>101600</xdr:colOff>
      <xdr:row>71</xdr:row>
      <xdr:rowOff>68831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85358</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191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129667</xdr:rowOff>
    </xdr:from>
    <xdr:to>
      <xdr:col>102</xdr:col>
      <xdr:colOff>165100</xdr:colOff>
      <xdr:row>75</xdr:row>
      <xdr:rowOff>59817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76344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59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91665</xdr:rowOff>
    </xdr:from>
    <xdr:to>
      <xdr:col>98</xdr:col>
      <xdr:colOff>38100</xdr:colOff>
      <xdr:row>73</xdr:row>
      <xdr:rowOff>21815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38342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21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6,314,896</a:t>
          </a:r>
          <a:r>
            <a:rPr kumimoji="1" lang="ja-JP" altLang="en-US" sz="1300">
              <a:latin typeface="ＭＳ Ｐゴシック" panose="020B0600070205080204" pitchFamily="50" charset="-128"/>
              <a:ea typeface="ＭＳ Ｐゴシック" panose="020B0600070205080204" pitchFamily="50" charset="-128"/>
            </a:rPr>
            <a:t>円と大きくなっている。人件費は類似団体中３番目に高い金額となっているが、東日本大震災に伴う復旧・復興事業に対するマンパワー</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附則を解消するため、任期付職員の採用や再任用制度の導入など職員数を増やしてきていることが要因である。住民一人当たりのコストのうち最も高い割合を示しているのが普通建設事業費の</a:t>
          </a:r>
          <a:r>
            <a:rPr kumimoji="1" lang="en-US" altLang="ja-JP" sz="1300">
              <a:latin typeface="ＭＳ Ｐゴシック" panose="020B0600070205080204" pitchFamily="50" charset="-128"/>
              <a:ea typeface="ＭＳ Ｐゴシック" panose="020B0600070205080204" pitchFamily="50" charset="-128"/>
            </a:rPr>
            <a:t>3,337,385</a:t>
          </a:r>
          <a:r>
            <a:rPr kumimoji="1" lang="ja-JP" altLang="en-US" sz="1300">
              <a:latin typeface="ＭＳ Ｐゴシック" panose="020B0600070205080204" pitchFamily="50" charset="-128"/>
              <a:ea typeface="ＭＳ Ｐゴシック" panose="020B0600070205080204" pitchFamily="50" charset="-128"/>
            </a:rPr>
            <a:t>円で、類似団体平均から大きく突出している状況である。これは、東日本大震災に係る復旧・復興事業による影響であるが、復旧・復興事業の進捗により前年度から大きく減少している。今後も、事業の進捗状況により減少していくものと思われる。次いで高い値を示しているのが積立金の</a:t>
          </a:r>
          <a:r>
            <a:rPr kumimoji="1" lang="en-US" altLang="ja-JP" sz="1300">
              <a:latin typeface="ＭＳ Ｐゴシック" panose="020B0600070205080204" pitchFamily="50" charset="-128"/>
              <a:ea typeface="ＭＳ Ｐゴシック" panose="020B0600070205080204" pitchFamily="50" charset="-128"/>
            </a:rPr>
            <a:t>870,542</a:t>
          </a:r>
          <a:r>
            <a:rPr kumimoji="1" lang="ja-JP" altLang="en-US" sz="1300">
              <a:latin typeface="ＭＳ Ｐゴシック" panose="020B0600070205080204" pitchFamily="50" charset="-128"/>
              <a:ea typeface="ＭＳ Ｐゴシック" panose="020B0600070205080204" pitchFamily="50" charset="-128"/>
            </a:rPr>
            <a:t>円で、普通建設事業同様に類似団体内で最も高い状況である。これは、復興事業の財源である東日本大震災復興交付金を基金に積立てしているためである。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復旧・復興事業が完了するまでは、同じような状況で推移するものと思われるが、いかに効果的な投資でコストを削減できるかについて徹底して努めていくこととしている。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6,500
6,291
65.35
42,572,867
41,046,826
1,317,960
3,513,470
6,104,338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49530</xdr:rowOff>
    </xdr:from>
    <xdr:to>
      <xdr:col>24</xdr:col>
      <xdr:colOff>63500</xdr:colOff>
      <xdr:row>30</xdr:row>
      <xdr:rowOff>130556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193030"/>
          <a:ext cx="838200" cy="8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2032</xdr:rowOff>
    </xdr:from>
    <xdr:to>
      <xdr:col>19</xdr:col>
      <xdr:colOff>177800</xdr:colOff>
      <xdr:row>30</xdr:row>
      <xdr:rowOff>130556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145532"/>
          <a:ext cx="8890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2032</xdr:rowOff>
    </xdr:from>
    <xdr:to>
      <xdr:col>15</xdr:col>
      <xdr:colOff>50800</xdr:colOff>
      <xdr:row>30</xdr:row>
      <xdr:rowOff>46990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145532"/>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46990</xdr:rowOff>
    </xdr:from>
    <xdr:to>
      <xdr:col>10</xdr:col>
      <xdr:colOff>114300</xdr:colOff>
      <xdr:row>31</xdr:row>
      <xdr:rowOff>36195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190490"/>
          <a:ext cx="889000" cy="1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151511</xdr:rowOff>
    </xdr:from>
    <xdr:to>
      <xdr:col>6</xdr:col>
      <xdr:colOff>38100</xdr:colOff>
      <xdr:row>36</xdr:row>
      <xdr:rowOff>81661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72788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170180</xdr:rowOff>
    </xdr:from>
    <xdr:to>
      <xdr:col>24</xdr:col>
      <xdr:colOff>114300</xdr:colOff>
      <xdr:row>30</xdr:row>
      <xdr:rowOff>100330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1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123207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0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79756</xdr:rowOff>
    </xdr:from>
    <xdr:to>
      <xdr:col>20</xdr:col>
      <xdr:colOff>38100</xdr:colOff>
      <xdr:row>31</xdr:row>
      <xdr:rowOff>9906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26433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499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122682</xdr:rowOff>
    </xdr:from>
    <xdr:to>
      <xdr:col>15</xdr:col>
      <xdr:colOff>101600</xdr:colOff>
      <xdr:row>30</xdr:row>
      <xdr:rowOff>52832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09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69359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48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167640</xdr:rowOff>
    </xdr:from>
    <xdr:to>
      <xdr:col>10</xdr:col>
      <xdr:colOff>165100</xdr:colOff>
      <xdr:row>30</xdr:row>
      <xdr:rowOff>97790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114317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9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156845</xdr:rowOff>
    </xdr:from>
    <xdr:to>
      <xdr:col>6</xdr:col>
      <xdr:colOff>38100</xdr:colOff>
      <xdr:row>31</xdr:row>
      <xdr:rowOff>86995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103522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0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66611</xdr:rowOff>
    </xdr:from>
    <xdr:to>
      <xdr:col>24</xdr:col>
      <xdr:colOff>62865</xdr:colOff>
      <xdr:row>59</xdr:row>
      <xdr:rowOff>78480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839261"/>
          <a:ext cx="1270" cy="35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111560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2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78480</xdr:rowOff>
    </xdr:from>
    <xdr:to>
      <xdr:col>24</xdr:col>
      <xdr:colOff>152400</xdr:colOff>
      <xdr:row>59</xdr:row>
      <xdr:rowOff>78480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9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13288</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614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66611</xdr:rowOff>
    </xdr:from>
    <xdr:to>
      <xdr:col>24</xdr:col>
      <xdr:colOff>152400</xdr:colOff>
      <xdr:row>57</xdr:row>
      <xdr:rowOff>66611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83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110557</xdr:rowOff>
    </xdr:from>
    <xdr:to>
      <xdr:col>24</xdr:col>
      <xdr:colOff>63500</xdr:colOff>
      <xdr:row>57</xdr:row>
      <xdr:rowOff>66611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11757"/>
          <a:ext cx="838200" cy="1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156010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100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6133</xdr:rowOff>
    </xdr:from>
    <xdr:to>
      <xdr:col>24</xdr:col>
      <xdr:colOff>114300</xdr:colOff>
      <xdr:row>59</xdr:row>
      <xdr:rowOff>107733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12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150710</xdr:rowOff>
    </xdr:from>
    <xdr:to>
      <xdr:col>19</xdr:col>
      <xdr:colOff>177800</xdr:colOff>
      <xdr:row>56</xdr:row>
      <xdr:rowOff>110557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37560"/>
          <a:ext cx="889000" cy="4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4458</xdr:rowOff>
    </xdr:from>
    <xdr:to>
      <xdr:col>20</xdr:col>
      <xdr:colOff>38100</xdr:colOff>
      <xdr:row>59</xdr:row>
      <xdr:rowOff>106058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12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97185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21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150710</xdr:rowOff>
    </xdr:from>
    <xdr:to>
      <xdr:col>15</xdr:col>
      <xdr:colOff>50800</xdr:colOff>
      <xdr:row>54</xdr:row>
      <xdr:rowOff>42506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37560"/>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4428</xdr:rowOff>
    </xdr:from>
    <xdr:to>
      <xdr:col>15</xdr:col>
      <xdr:colOff>101600</xdr:colOff>
      <xdr:row>59</xdr:row>
      <xdr:rowOff>106028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11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97155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21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49224</xdr:rowOff>
    </xdr:from>
    <xdr:to>
      <xdr:col>10</xdr:col>
      <xdr:colOff>114300</xdr:colOff>
      <xdr:row>54</xdr:row>
      <xdr:rowOff>42506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8793174"/>
          <a:ext cx="889000" cy="5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6304</xdr:rowOff>
    </xdr:from>
    <xdr:to>
      <xdr:col>10</xdr:col>
      <xdr:colOff>165100</xdr:colOff>
      <xdr:row>59</xdr:row>
      <xdr:rowOff>107904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12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99031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21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157876</xdr:rowOff>
    </xdr:from>
    <xdr:to>
      <xdr:col>6</xdr:col>
      <xdr:colOff>38100</xdr:colOff>
      <xdr:row>59</xdr:row>
      <xdr:rowOff>88026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1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79153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9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15811</xdr:rowOff>
    </xdr:from>
    <xdr:to>
      <xdr:col>24</xdr:col>
      <xdr:colOff>114300</xdr:colOff>
      <xdr:row>57</xdr:row>
      <xdr:rowOff>117411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140288</xdr:rowOff>
    </xdr:from>
    <xdr:ext cx="690189"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1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59757</xdr:rowOff>
    </xdr:from>
    <xdr:to>
      <xdr:col>20</xdr:col>
      <xdr:colOff>38100</xdr:colOff>
      <xdr:row>56</xdr:row>
      <xdr:rowOff>161357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6434</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52205" y="9436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99910</xdr:rowOff>
    </xdr:from>
    <xdr:to>
      <xdr:col>15</xdr:col>
      <xdr:colOff>101600</xdr:colOff>
      <xdr:row>54</xdr:row>
      <xdr:rowOff>30060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1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46587</xdr:rowOff>
    </xdr:from>
    <xdr:ext cx="690189"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63205" y="8961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163156</xdr:rowOff>
    </xdr:from>
    <xdr:to>
      <xdr:col>10</xdr:col>
      <xdr:colOff>165100</xdr:colOff>
      <xdr:row>54</xdr:row>
      <xdr:rowOff>93306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2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109833</xdr:rowOff>
    </xdr:from>
    <xdr:ext cx="69018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674205" y="90252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169874</xdr:rowOff>
    </xdr:from>
    <xdr:to>
      <xdr:col>6</xdr:col>
      <xdr:colOff>38100</xdr:colOff>
      <xdr:row>51</xdr:row>
      <xdr:rowOff>100024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87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116551</xdr:rowOff>
    </xdr:from>
    <xdr:ext cx="690189"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85205" y="8517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19145</xdr:rowOff>
    </xdr:from>
    <xdr:to>
      <xdr:col>24</xdr:col>
      <xdr:colOff>62865</xdr:colOff>
      <xdr:row>78</xdr:row>
      <xdr:rowOff>135658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706445"/>
          <a:ext cx="1270" cy="802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139485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135658</xdr:rowOff>
    </xdr:from>
    <xdr:to>
      <xdr:col>24</xdr:col>
      <xdr:colOff>152400</xdr:colOff>
      <xdr:row>78</xdr:row>
      <xdr:rowOff>135658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0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137272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19145</xdr:rowOff>
    </xdr:from>
    <xdr:to>
      <xdr:col>24</xdr:col>
      <xdr:colOff>152400</xdr:colOff>
      <xdr:row>74</xdr:row>
      <xdr:rowOff>19145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70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36940</xdr:rowOff>
    </xdr:from>
    <xdr:to>
      <xdr:col>24</xdr:col>
      <xdr:colOff>63500</xdr:colOff>
      <xdr:row>74</xdr:row>
      <xdr:rowOff>161422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24240"/>
          <a:ext cx="838200" cy="1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158438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88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8561</xdr:rowOff>
    </xdr:from>
    <xdr:to>
      <xdr:col>24</xdr:col>
      <xdr:colOff>114300</xdr:colOff>
      <xdr:row>77</xdr:row>
      <xdr:rowOff>110161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105378</xdr:rowOff>
    </xdr:from>
    <xdr:to>
      <xdr:col>19</xdr:col>
      <xdr:colOff>177800</xdr:colOff>
      <xdr:row>74</xdr:row>
      <xdr:rowOff>36940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449778"/>
          <a:ext cx="889000" cy="27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2032</xdr:rowOff>
    </xdr:from>
    <xdr:to>
      <xdr:col>20</xdr:col>
      <xdr:colOff>38100</xdr:colOff>
      <xdr:row>77</xdr:row>
      <xdr:rowOff>103632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94759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33269</xdr:rowOff>
    </xdr:from>
    <xdr:to>
      <xdr:col>15</xdr:col>
      <xdr:colOff>50800</xdr:colOff>
      <xdr:row>72</xdr:row>
      <xdr:rowOff>105378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377669"/>
          <a:ext cx="889000" cy="7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157727</xdr:rowOff>
    </xdr:from>
    <xdr:to>
      <xdr:col>15</xdr:col>
      <xdr:colOff>101600</xdr:colOff>
      <xdr:row>77</xdr:row>
      <xdr:rowOff>87877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79004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57427</xdr:rowOff>
    </xdr:from>
    <xdr:to>
      <xdr:col>10</xdr:col>
      <xdr:colOff>114300</xdr:colOff>
      <xdr:row>72</xdr:row>
      <xdr:rowOff>33269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230377"/>
          <a:ext cx="889000" cy="14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151916</xdr:rowOff>
    </xdr:from>
    <xdr:to>
      <xdr:col>10</xdr:col>
      <xdr:colOff>165100</xdr:colOff>
      <xdr:row>77</xdr:row>
      <xdr:rowOff>82066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73193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15464</xdr:rowOff>
    </xdr:from>
    <xdr:to>
      <xdr:col>6</xdr:col>
      <xdr:colOff>38100</xdr:colOff>
      <xdr:row>77</xdr:row>
      <xdr:rowOff>117064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108191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0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110622</xdr:rowOff>
    </xdr:from>
    <xdr:to>
      <xdr:col>24</xdr:col>
      <xdr:colOff>114300</xdr:colOff>
      <xdr:row>75</xdr:row>
      <xdr:rowOff>40772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133499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157590</xdr:rowOff>
    </xdr:from>
    <xdr:to>
      <xdr:col>20</xdr:col>
      <xdr:colOff>38100</xdr:colOff>
      <xdr:row>74</xdr:row>
      <xdr:rowOff>87740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104267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54578</xdr:rowOff>
    </xdr:from>
    <xdr:to>
      <xdr:col>15</xdr:col>
      <xdr:colOff>101600</xdr:colOff>
      <xdr:row>72</xdr:row>
      <xdr:rowOff>156178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3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1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153919</xdr:rowOff>
    </xdr:from>
    <xdr:to>
      <xdr:col>10</xdr:col>
      <xdr:colOff>165100</xdr:colOff>
      <xdr:row>72</xdr:row>
      <xdr:rowOff>84069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3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100596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10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6627</xdr:rowOff>
    </xdr:from>
    <xdr:to>
      <xdr:col>6</xdr:col>
      <xdr:colOff>38100</xdr:colOff>
      <xdr:row>71</xdr:row>
      <xdr:rowOff>108227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1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124754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195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93042</xdr:rowOff>
    </xdr:from>
    <xdr:to>
      <xdr:col>24</xdr:col>
      <xdr:colOff>63500</xdr:colOff>
      <xdr:row>92</xdr:row>
      <xdr:rowOff>88272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694992"/>
          <a:ext cx="838200" cy="16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88272</xdr:rowOff>
    </xdr:from>
    <xdr:to>
      <xdr:col>19</xdr:col>
      <xdr:colOff>177800</xdr:colOff>
      <xdr:row>93</xdr:row>
      <xdr:rowOff>112957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5861672"/>
          <a:ext cx="889000" cy="19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112957</xdr:rowOff>
    </xdr:from>
    <xdr:to>
      <xdr:col>15</xdr:col>
      <xdr:colOff>50800</xdr:colOff>
      <xdr:row>97</xdr:row>
      <xdr:rowOff>90346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057807"/>
          <a:ext cx="889000" cy="6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90346</xdr:rowOff>
    </xdr:from>
    <xdr:to>
      <xdr:col>10</xdr:col>
      <xdr:colOff>114300</xdr:colOff>
      <xdr:row>97</xdr:row>
      <xdr:rowOff>101577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20996"/>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81257</xdr:rowOff>
    </xdr:from>
    <xdr:to>
      <xdr:col>6</xdr:col>
      <xdr:colOff>38100</xdr:colOff>
      <xdr:row>99</xdr:row>
      <xdr:rowOff>11407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42242</xdr:rowOff>
    </xdr:from>
    <xdr:to>
      <xdr:col>24</xdr:col>
      <xdr:colOff>114300</xdr:colOff>
      <xdr:row>91</xdr:row>
      <xdr:rowOff>143842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6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166719</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59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37472</xdr:rowOff>
    </xdr:from>
    <xdr:to>
      <xdr:col>20</xdr:col>
      <xdr:colOff>38100</xdr:colOff>
      <xdr:row>92</xdr:row>
      <xdr:rowOff>139072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58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155599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558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62157</xdr:rowOff>
    </xdr:from>
    <xdr:to>
      <xdr:col>15</xdr:col>
      <xdr:colOff>101600</xdr:colOff>
      <xdr:row>93</xdr:row>
      <xdr:rowOff>163757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0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8834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578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39546</xdr:rowOff>
    </xdr:from>
    <xdr:to>
      <xdr:col>10</xdr:col>
      <xdr:colOff>165100</xdr:colOff>
      <xdr:row>97</xdr:row>
      <xdr:rowOff>141146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157673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44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50777</xdr:rowOff>
    </xdr:from>
    <xdr:to>
      <xdr:col>6</xdr:col>
      <xdr:colOff>38100</xdr:colOff>
      <xdr:row>97</xdr:row>
      <xdr:rowOff>152377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168904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45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60741</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6575841"/>
          <a:ext cx="1270" cy="78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45519</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2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7419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635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60741</xdr:rowOff>
    </xdr:from>
    <xdr:to>
      <xdr:col>55</xdr:col>
      <xdr:colOff>88900</xdr:colOff>
      <xdr:row>38</xdr:row>
      <xdr:rowOff>60741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57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78618</xdr:rowOff>
    </xdr:from>
    <xdr:to>
      <xdr:col>55</xdr:col>
      <xdr:colOff>0</xdr:colOff>
      <xdr:row>38</xdr:row>
      <xdr:rowOff>112291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93718"/>
          <a:ext cx="8382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89969</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0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79802</xdr:rowOff>
    </xdr:from>
    <xdr:to>
      <xdr:col>55</xdr:col>
      <xdr:colOff>50800</xdr:colOff>
      <xdr:row>39</xdr:row>
      <xdr:rowOff>9952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9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70777</xdr:rowOff>
    </xdr:from>
    <xdr:to>
      <xdr:col>50</xdr:col>
      <xdr:colOff>114300</xdr:colOff>
      <xdr:row>38</xdr:row>
      <xdr:rowOff>78618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85877"/>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78201</xdr:rowOff>
    </xdr:from>
    <xdr:to>
      <xdr:col>50</xdr:col>
      <xdr:colOff>165100</xdr:colOff>
      <xdr:row>39</xdr:row>
      <xdr:rowOff>8351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9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170928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68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140454</xdr:rowOff>
    </xdr:from>
    <xdr:to>
      <xdr:col>45</xdr:col>
      <xdr:colOff>177800</xdr:colOff>
      <xdr:row>38</xdr:row>
      <xdr:rowOff>70777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484104"/>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67960</xdr:rowOff>
    </xdr:from>
    <xdr:to>
      <xdr:col>46</xdr:col>
      <xdr:colOff>38100</xdr:colOff>
      <xdr:row>38</xdr:row>
      <xdr:rowOff>169560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160687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67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133642</xdr:rowOff>
    </xdr:from>
    <xdr:to>
      <xdr:col>41</xdr:col>
      <xdr:colOff>50800</xdr:colOff>
      <xdr:row>37</xdr:row>
      <xdr:rowOff>140454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277142"/>
          <a:ext cx="889000" cy="120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60028</xdr:rowOff>
    </xdr:from>
    <xdr:to>
      <xdr:col>41</xdr:col>
      <xdr:colOff>101600</xdr:colOff>
      <xdr:row>38</xdr:row>
      <xdr:rowOff>161628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7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152755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6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34356</xdr:rowOff>
    </xdr:from>
    <xdr:to>
      <xdr:col>36</xdr:col>
      <xdr:colOff>165100</xdr:colOff>
      <xdr:row>38</xdr:row>
      <xdr:rowOff>135956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127083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64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61491</xdr:rowOff>
    </xdr:from>
    <xdr:to>
      <xdr:col>55</xdr:col>
      <xdr:colOff>50800</xdr:colOff>
      <xdr:row>38</xdr:row>
      <xdr:rowOff>163091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134419</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7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27818</xdr:rowOff>
    </xdr:from>
    <xdr:to>
      <xdr:col>50</xdr:col>
      <xdr:colOff>165100</xdr:colOff>
      <xdr:row>38</xdr:row>
      <xdr:rowOff>129418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145945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31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19977</xdr:rowOff>
    </xdr:from>
    <xdr:to>
      <xdr:col>46</xdr:col>
      <xdr:colOff>38100</xdr:colOff>
      <xdr:row>38</xdr:row>
      <xdr:rowOff>121577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138104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3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89654</xdr:rowOff>
    </xdr:from>
    <xdr:to>
      <xdr:col>41</xdr:col>
      <xdr:colOff>101600</xdr:colOff>
      <xdr:row>38</xdr:row>
      <xdr:rowOff>19804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36331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2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82842</xdr:rowOff>
    </xdr:from>
    <xdr:to>
      <xdr:col>36</xdr:col>
      <xdr:colOff>165100</xdr:colOff>
      <xdr:row>31</xdr:row>
      <xdr:rowOff>12992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2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29519</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05111" y="50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60530</xdr:rowOff>
    </xdr:from>
    <xdr:to>
      <xdr:col>54</xdr:col>
      <xdr:colOff>189865</xdr:colOff>
      <xdr:row>59</xdr:row>
      <xdr:rowOff>95883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9318830"/>
          <a:ext cx="1270" cy="8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102611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95883</xdr:rowOff>
    </xdr:from>
    <xdr:to>
      <xdr:col>55</xdr:col>
      <xdr:colOff>88900</xdr:colOff>
      <xdr:row>59</xdr:row>
      <xdr:rowOff>95883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11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7207</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9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60530</xdr:rowOff>
    </xdr:from>
    <xdr:to>
      <xdr:col>55</xdr:col>
      <xdr:colOff>88900</xdr:colOff>
      <xdr:row>54</xdr:row>
      <xdr:rowOff>60530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31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123973</xdr:rowOff>
    </xdr:from>
    <xdr:to>
      <xdr:col>55</xdr:col>
      <xdr:colOff>0</xdr:colOff>
      <xdr:row>54</xdr:row>
      <xdr:rowOff>60530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210823"/>
          <a:ext cx="838200" cy="10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147060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10091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168633</xdr:rowOff>
    </xdr:from>
    <xdr:to>
      <xdr:col>55</xdr:col>
      <xdr:colOff>50800</xdr:colOff>
      <xdr:row>59</xdr:row>
      <xdr:rowOff>98783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11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123973</xdr:rowOff>
    </xdr:from>
    <xdr:to>
      <xdr:col>50</xdr:col>
      <xdr:colOff>114300</xdr:colOff>
      <xdr:row>55</xdr:row>
      <xdr:rowOff>106807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210823"/>
          <a:ext cx="889000" cy="3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156009</xdr:rowOff>
    </xdr:from>
    <xdr:to>
      <xdr:col>50</xdr:col>
      <xdr:colOff>165100</xdr:colOff>
      <xdr:row>59</xdr:row>
      <xdr:rowOff>86159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101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77286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111144</xdr:rowOff>
    </xdr:from>
    <xdr:to>
      <xdr:col>45</xdr:col>
      <xdr:colOff>177800</xdr:colOff>
      <xdr:row>55</xdr:row>
      <xdr:rowOff>106807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8683644"/>
          <a:ext cx="889000" cy="8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161971</xdr:rowOff>
    </xdr:from>
    <xdr:to>
      <xdr:col>46</xdr:col>
      <xdr:colOff>38100</xdr:colOff>
      <xdr:row>59</xdr:row>
      <xdr:rowOff>92121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10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83248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111144</xdr:rowOff>
    </xdr:from>
    <xdr:to>
      <xdr:col>41</xdr:col>
      <xdr:colOff>50800</xdr:colOff>
      <xdr:row>55</xdr:row>
      <xdr:rowOff>12116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8683644"/>
          <a:ext cx="889000" cy="75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167012</xdr:rowOff>
    </xdr:from>
    <xdr:to>
      <xdr:col>41</xdr:col>
      <xdr:colOff>101600</xdr:colOff>
      <xdr:row>59</xdr:row>
      <xdr:rowOff>97162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88289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2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167014</xdr:rowOff>
    </xdr:from>
    <xdr:to>
      <xdr:col>36</xdr:col>
      <xdr:colOff>165100</xdr:colOff>
      <xdr:row>59</xdr:row>
      <xdr:rowOff>97164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1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88291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2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9730</xdr:rowOff>
    </xdr:from>
    <xdr:to>
      <xdr:col>55</xdr:col>
      <xdr:colOff>50800</xdr:colOff>
      <xdr:row>54</xdr:row>
      <xdr:rowOff>111330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134207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2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73173</xdr:rowOff>
    </xdr:from>
    <xdr:to>
      <xdr:col>50</xdr:col>
      <xdr:colOff>165100</xdr:colOff>
      <xdr:row>54</xdr:row>
      <xdr:rowOff>3323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1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19850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893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56007</xdr:rowOff>
    </xdr:from>
    <xdr:to>
      <xdr:col>46</xdr:col>
      <xdr:colOff>38100</xdr:colOff>
      <xdr:row>55</xdr:row>
      <xdr:rowOff>157607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2684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2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60344</xdr:rowOff>
    </xdr:from>
    <xdr:to>
      <xdr:col>41</xdr:col>
      <xdr:colOff>101600</xdr:colOff>
      <xdr:row>50</xdr:row>
      <xdr:rowOff>161944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6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7021</xdr:rowOff>
    </xdr:from>
    <xdr:ext cx="69018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16205" y="84080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132766</xdr:rowOff>
    </xdr:from>
    <xdr:to>
      <xdr:col>36</xdr:col>
      <xdr:colOff>165100</xdr:colOff>
      <xdr:row>55</xdr:row>
      <xdr:rowOff>62916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79443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16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104930</xdr:rowOff>
    </xdr:from>
    <xdr:to>
      <xdr:col>55</xdr:col>
      <xdr:colOff>0</xdr:colOff>
      <xdr:row>76</xdr:row>
      <xdr:rowOff>147168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35130"/>
          <a:ext cx="8382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104930</xdr:rowOff>
    </xdr:from>
    <xdr:to>
      <xdr:col>50</xdr:col>
      <xdr:colOff>114300</xdr:colOff>
      <xdr:row>77</xdr:row>
      <xdr:rowOff>19244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35130"/>
          <a:ext cx="8890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69360</xdr:rowOff>
    </xdr:from>
    <xdr:to>
      <xdr:col>45</xdr:col>
      <xdr:colOff>177800</xdr:colOff>
      <xdr:row>77</xdr:row>
      <xdr:rowOff>19244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413760"/>
          <a:ext cx="889000" cy="80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69360</xdr:rowOff>
    </xdr:from>
    <xdr:to>
      <xdr:col>41</xdr:col>
      <xdr:colOff>50800</xdr:colOff>
      <xdr:row>77</xdr:row>
      <xdr:rowOff>66380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413760"/>
          <a:ext cx="889000" cy="8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85936</xdr:rowOff>
    </xdr:from>
    <xdr:to>
      <xdr:col>36</xdr:col>
      <xdr:colOff>165100</xdr:colOff>
      <xdr:row>79</xdr:row>
      <xdr:rowOff>16086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96368</xdr:rowOff>
    </xdr:from>
    <xdr:to>
      <xdr:col>55</xdr:col>
      <xdr:colOff>50800</xdr:colOff>
      <xdr:row>77</xdr:row>
      <xdr:rowOff>26518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119245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54130</xdr:rowOff>
    </xdr:from>
    <xdr:to>
      <xdr:col>50</xdr:col>
      <xdr:colOff>165100</xdr:colOff>
      <xdr:row>76</xdr:row>
      <xdr:rowOff>155730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139894</xdr:rowOff>
    </xdr:from>
    <xdr:to>
      <xdr:col>46</xdr:col>
      <xdr:colOff>38100</xdr:colOff>
      <xdr:row>77</xdr:row>
      <xdr:rowOff>70044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86570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18560</xdr:rowOff>
    </xdr:from>
    <xdr:to>
      <xdr:col>41</xdr:col>
      <xdr:colOff>101600</xdr:colOff>
      <xdr:row>72</xdr:row>
      <xdr:rowOff>120160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3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136687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13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15580</xdr:rowOff>
    </xdr:from>
    <xdr:to>
      <xdr:col>36</xdr:col>
      <xdr:colOff>165100</xdr:colOff>
      <xdr:row>77</xdr:row>
      <xdr:rowOff>117180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133707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142987</xdr:rowOff>
    </xdr:from>
    <xdr:to>
      <xdr:col>54</xdr:col>
      <xdr:colOff>189865</xdr:colOff>
      <xdr:row>99</xdr:row>
      <xdr:rowOff>91909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6259287"/>
          <a:ext cx="1270" cy="80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122371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91909</xdr:rowOff>
    </xdr:from>
    <xdr:to>
      <xdr:col>55</xdr:col>
      <xdr:colOff>88900</xdr:colOff>
      <xdr:row>99</xdr:row>
      <xdr:rowOff>91909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6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89664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60345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142987</xdr:rowOff>
    </xdr:from>
    <xdr:to>
      <xdr:col>55</xdr:col>
      <xdr:colOff>88900</xdr:colOff>
      <xdr:row>94</xdr:row>
      <xdr:rowOff>142987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25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33138</xdr:rowOff>
    </xdr:from>
    <xdr:to>
      <xdr:col>55</xdr:col>
      <xdr:colOff>0</xdr:colOff>
      <xdr:row>94</xdr:row>
      <xdr:rowOff>142987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5463638"/>
          <a:ext cx="838200" cy="79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166822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96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16945</xdr:rowOff>
    </xdr:from>
    <xdr:to>
      <xdr:col>55</xdr:col>
      <xdr:colOff>50800</xdr:colOff>
      <xdr:row>99</xdr:row>
      <xdr:rowOff>118545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99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33138</xdr:rowOff>
    </xdr:from>
    <xdr:to>
      <xdr:col>50</xdr:col>
      <xdr:colOff>114300</xdr:colOff>
      <xdr:row>91</xdr:row>
      <xdr:rowOff>159080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5463638"/>
          <a:ext cx="889000" cy="29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22440</xdr:rowOff>
    </xdr:from>
    <xdr:to>
      <xdr:col>50</xdr:col>
      <xdr:colOff>165100</xdr:colOff>
      <xdr:row>99</xdr:row>
      <xdr:rowOff>124040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115167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70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159080</xdr:rowOff>
    </xdr:from>
    <xdr:to>
      <xdr:col>45</xdr:col>
      <xdr:colOff>177800</xdr:colOff>
      <xdr:row>94</xdr:row>
      <xdr:rowOff>5038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5761030"/>
          <a:ext cx="889000" cy="36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19295</xdr:rowOff>
    </xdr:from>
    <xdr:to>
      <xdr:col>46</xdr:col>
      <xdr:colOff>38100</xdr:colOff>
      <xdr:row>99</xdr:row>
      <xdr:rowOff>120895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112022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5038</xdr:rowOff>
    </xdr:from>
    <xdr:to>
      <xdr:col>41</xdr:col>
      <xdr:colOff>50800</xdr:colOff>
      <xdr:row>95</xdr:row>
      <xdr:rowOff>140407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121338"/>
          <a:ext cx="889000" cy="3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18749</xdr:rowOff>
    </xdr:from>
    <xdr:to>
      <xdr:col>41</xdr:col>
      <xdr:colOff>101600</xdr:colOff>
      <xdr:row>99</xdr:row>
      <xdr:rowOff>120349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111476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13534</xdr:rowOff>
    </xdr:from>
    <xdr:to>
      <xdr:col>36</xdr:col>
      <xdr:colOff>165100</xdr:colOff>
      <xdr:row>99</xdr:row>
      <xdr:rowOff>115134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9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106261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70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92187</xdr:rowOff>
    </xdr:from>
    <xdr:to>
      <xdr:col>55</xdr:col>
      <xdr:colOff>50800</xdr:colOff>
      <xdr:row>95</xdr:row>
      <xdr:rowOff>22337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45214</xdr:rowOff>
    </xdr:from>
    <xdr:ext cx="690189"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615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153788</xdr:rowOff>
    </xdr:from>
    <xdr:to>
      <xdr:col>50</xdr:col>
      <xdr:colOff>165100</xdr:colOff>
      <xdr:row>90</xdr:row>
      <xdr:rowOff>83938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4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88</xdr:row>
      <xdr:rowOff>100465</xdr:rowOff>
    </xdr:from>
    <xdr:ext cx="69018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294205" y="15188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108280</xdr:rowOff>
    </xdr:from>
    <xdr:to>
      <xdr:col>46</xdr:col>
      <xdr:colOff>38100</xdr:colOff>
      <xdr:row>92</xdr:row>
      <xdr:rowOff>38430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7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90</xdr:row>
      <xdr:rowOff>54957</xdr:rowOff>
    </xdr:from>
    <xdr:ext cx="69018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05205" y="15485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125688</xdr:rowOff>
    </xdr:from>
    <xdr:to>
      <xdr:col>41</xdr:col>
      <xdr:colOff>101600</xdr:colOff>
      <xdr:row>94</xdr:row>
      <xdr:rowOff>55838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72365</xdr:rowOff>
    </xdr:from>
    <xdr:ext cx="69018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16205" y="15845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89607</xdr:rowOff>
    </xdr:from>
    <xdr:to>
      <xdr:col>36</xdr:col>
      <xdr:colOff>165100</xdr:colOff>
      <xdr:row>96</xdr:row>
      <xdr:rowOff>19757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94</xdr:row>
      <xdr:rowOff>36284</xdr:rowOff>
    </xdr:from>
    <xdr:ext cx="69018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27205" y="16152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52775</xdr:rowOff>
    </xdr:from>
    <xdr:to>
      <xdr:col>85</xdr:col>
      <xdr:colOff>127000</xdr:colOff>
      <xdr:row>37</xdr:row>
      <xdr:rowOff>11303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24975"/>
          <a:ext cx="838200" cy="1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52775</xdr:rowOff>
    </xdr:from>
    <xdr:to>
      <xdr:col>81</xdr:col>
      <xdr:colOff>50800</xdr:colOff>
      <xdr:row>38</xdr:row>
      <xdr:rowOff>21209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24975"/>
          <a:ext cx="889000" cy="3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12884</xdr:rowOff>
    </xdr:from>
    <xdr:to>
      <xdr:col>76</xdr:col>
      <xdr:colOff>114300</xdr:colOff>
      <xdr:row>38</xdr:row>
      <xdr:rowOff>21209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56534"/>
          <a:ext cx="889000" cy="17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12884</xdr:rowOff>
    </xdr:from>
    <xdr:to>
      <xdr:col>71</xdr:col>
      <xdr:colOff>177800</xdr:colOff>
      <xdr:row>37</xdr:row>
      <xdr:rowOff>92456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56534"/>
          <a:ext cx="889000" cy="7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44780</xdr:rowOff>
    </xdr:from>
    <xdr:to>
      <xdr:col>67</xdr:col>
      <xdr:colOff>101600</xdr:colOff>
      <xdr:row>38</xdr:row>
      <xdr:rowOff>146380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137507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131953</xdr:rowOff>
    </xdr:from>
    <xdr:to>
      <xdr:col>85</xdr:col>
      <xdr:colOff>177800</xdr:colOff>
      <xdr:row>37</xdr:row>
      <xdr:rowOff>62103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154830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1975</xdr:rowOff>
    </xdr:from>
    <xdr:to>
      <xdr:col>81</xdr:col>
      <xdr:colOff>101600</xdr:colOff>
      <xdr:row>36</xdr:row>
      <xdr:rowOff>103575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120102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141859</xdr:rowOff>
    </xdr:from>
    <xdr:to>
      <xdr:col>76</xdr:col>
      <xdr:colOff>165100</xdr:colOff>
      <xdr:row>38</xdr:row>
      <xdr:rowOff>72010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63136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7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133534</xdr:rowOff>
    </xdr:from>
    <xdr:to>
      <xdr:col>72</xdr:col>
      <xdr:colOff>38100</xdr:colOff>
      <xdr:row>37</xdr:row>
      <xdr:rowOff>63684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80211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8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41656</xdr:rowOff>
    </xdr:from>
    <xdr:to>
      <xdr:col>67</xdr:col>
      <xdr:colOff>101600</xdr:colOff>
      <xdr:row>37</xdr:row>
      <xdr:rowOff>143256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159783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92343</xdr:rowOff>
    </xdr:from>
    <xdr:to>
      <xdr:col>85</xdr:col>
      <xdr:colOff>127000</xdr:colOff>
      <xdr:row>56</xdr:row>
      <xdr:rowOff>18162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50643"/>
          <a:ext cx="838200" cy="26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18162</xdr:rowOff>
    </xdr:from>
    <xdr:to>
      <xdr:col>81</xdr:col>
      <xdr:colOff>50800</xdr:colOff>
      <xdr:row>56</xdr:row>
      <xdr:rowOff>86509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19362"/>
          <a:ext cx="889000" cy="6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xdr:rowOff>
    </xdr:from>
    <xdr:to>
      <xdr:col>76</xdr:col>
      <xdr:colOff>114300</xdr:colOff>
      <xdr:row>56</xdr:row>
      <xdr:rowOff>86509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01257"/>
          <a:ext cx="889000" cy="8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xdr:rowOff>
    </xdr:from>
    <xdr:to>
      <xdr:col>71</xdr:col>
      <xdr:colOff>177800</xdr:colOff>
      <xdr:row>56</xdr:row>
      <xdr:rowOff>89120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01257"/>
          <a:ext cx="8890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74937</xdr:rowOff>
    </xdr:from>
    <xdr:to>
      <xdr:col>67</xdr:col>
      <xdr:colOff>101600</xdr:colOff>
      <xdr:row>57</xdr:row>
      <xdr:rowOff>5087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41543</xdr:rowOff>
    </xdr:from>
    <xdr:to>
      <xdr:col>85</xdr:col>
      <xdr:colOff>177800</xdr:colOff>
      <xdr:row>54</xdr:row>
      <xdr:rowOff>143143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64420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5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138812</xdr:rowOff>
    </xdr:from>
    <xdr:to>
      <xdr:col>81</xdr:col>
      <xdr:colOff>101600</xdr:colOff>
      <xdr:row>56</xdr:row>
      <xdr:rowOff>68962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85489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4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35709</xdr:rowOff>
    </xdr:from>
    <xdr:to>
      <xdr:col>76</xdr:col>
      <xdr:colOff>165100</xdr:colOff>
      <xdr:row>56</xdr:row>
      <xdr:rowOff>137309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3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153836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1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120707</xdr:rowOff>
    </xdr:from>
    <xdr:to>
      <xdr:col>72</xdr:col>
      <xdr:colOff>38100</xdr:colOff>
      <xdr:row>56</xdr:row>
      <xdr:rowOff>50857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67384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2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38320</xdr:rowOff>
    </xdr:from>
    <xdr:to>
      <xdr:col>67</xdr:col>
      <xdr:colOff>101600</xdr:colOff>
      <xdr:row>56</xdr:row>
      <xdr:rowOff>139920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156447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114340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458740"/>
          <a:ext cx="1269" cy="11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80539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2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61017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23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114340</xdr:rowOff>
    </xdr:from>
    <xdr:to>
      <xdr:col>86</xdr:col>
      <xdr:colOff>25400</xdr:colOff>
      <xdr:row>72</xdr:row>
      <xdr:rowOff>114340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45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121894</xdr:rowOff>
    </xdr:from>
    <xdr:to>
      <xdr:col>85</xdr:col>
      <xdr:colOff>127000</xdr:colOff>
      <xdr:row>72</xdr:row>
      <xdr:rowOff>114340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294844"/>
          <a:ext cx="838200" cy="16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124990</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9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146563</xdr:rowOff>
    </xdr:from>
    <xdr:to>
      <xdr:col>85</xdr:col>
      <xdr:colOff>177800</xdr:colOff>
      <xdr:row>79</xdr:row>
      <xdr:rowOff>76713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121894</xdr:rowOff>
    </xdr:from>
    <xdr:to>
      <xdr:col>81</xdr:col>
      <xdr:colOff>50800</xdr:colOff>
      <xdr:row>72</xdr:row>
      <xdr:rowOff>163356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294844"/>
          <a:ext cx="889000" cy="2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146551</xdr:rowOff>
    </xdr:from>
    <xdr:to>
      <xdr:col>81</xdr:col>
      <xdr:colOff>101600</xdr:colOff>
      <xdr:row>79</xdr:row>
      <xdr:rowOff>76701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6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163356</xdr:rowOff>
    </xdr:from>
    <xdr:to>
      <xdr:col>76</xdr:col>
      <xdr:colOff>114300</xdr:colOff>
      <xdr:row>76</xdr:row>
      <xdr:rowOff>157392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507756"/>
          <a:ext cx="889000" cy="67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147557</xdr:rowOff>
    </xdr:from>
    <xdr:to>
      <xdr:col>76</xdr:col>
      <xdr:colOff>165100</xdr:colOff>
      <xdr:row>79</xdr:row>
      <xdr:rowOff>77707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68834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82485</xdr:rowOff>
    </xdr:from>
    <xdr:to>
      <xdr:col>71</xdr:col>
      <xdr:colOff>177800</xdr:colOff>
      <xdr:row>76</xdr:row>
      <xdr:rowOff>157392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2941235"/>
          <a:ext cx="889000" cy="2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152888</xdr:rowOff>
    </xdr:from>
    <xdr:to>
      <xdr:col>72</xdr:col>
      <xdr:colOff>38100</xdr:colOff>
      <xdr:row>79</xdr:row>
      <xdr:rowOff>83038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74165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134790</xdr:rowOff>
    </xdr:from>
    <xdr:to>
      <xdr:col>67</xdr:col>
      <xdr:colOff>101600</xdr:colOff>
      <xdr:row>79</xdr:row>
      <xdr:rowOff>64940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56067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63540</xdr:rowOff>
    </xdr:from>
    <xdr:to>
      <xdr:col>85</xdr:col>
      <xdr:colOff>177800</xdr:colOff>
      <xdr:row>72</xdr:row>
      <xdr:rowOff>165140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4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16567</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36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71094</xdr:rowOff>
    </xdr:from>
    <xdr:to>
      <xdr:col>81</xdr:col>
      <xdr:colOff>101600</xdr:colOff>
      <xdr:row>72</xdr:row>
      <xdr:rowOff>1244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2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17771</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01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112556</xdr:rowOff>
    </xdr:from>
    <xdr:to>
      <xdr:col>76</xdr:col>
      <xdr:colOff>165100</xdr:colOff>
      <xdr:row>73</xdr:row>
      <xdr:rowOff>42706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4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59233</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23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106592</xdr:rowOff>
    </xdr:from>
    <xdr:to>
      <xdr:col>72</xdr:col>
      <xdr:colOff>38100</xdr:colOff>
      <xdr:row>77</xdr:row>
      <xdr:rowOff>36742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1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53269</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9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31685</xdr:rowOff>
    </xdr:from>
    <xdr:to>
      <xdr:col>67</xdr:col>
      <xdr:colOff>101600</xdr:colOff>
      <xdr:row>75</xdr:row>
      <xdr:rowOff>133285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28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149812</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266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82796</xdr:rowOff>
    </xdr:from>
    <xdr:to>
      <xdr:col>85</xdr:col>
      <xdr:colOff>127000</xdr:colOff>
      <xdr:row>97</xdr:row>
      <xdr:rowOff>104020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13446"/>
          <a:ext cx="8382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104020</xdr:rowOff>
    </xdr:from>
    <xdr:to>
      <xdr:col>81</xdr:col>
      <xdr:colOff>50800</xdr:colOff>
      <xdr:row>97</xdr:row>
      <xdr:rowOff>116004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34670"/>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106607</xdr:rowOff>
    </xdr:from>
    <xdr:to>
      <xdr:col>76</xdr:col>
      <xdr:colOff>114300</xdr:colOff>
      <xdr:row>97</xdr:row>
      <xdr:rowOff>116004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37257"/>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94693</xdr:rowOff>
    </xdr:from>
    <xdr:to>
      <xdr:col>71</xdr:col>
      <xdr:colOff>177800</xdr:colOff>
      <xdr:row>97</xdr:row>
      <xdr:rowOff>106607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25343"/>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57494</xdr:rowOff>
    </xdr:from>
    <xdr:to>
      <xdr:col>67</xdr:col>
      <xdr:colOff>101600</xdr:colOff>
      <xdr:row>97</xdr:row>
      <xdr:rowOff>159094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150221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31996</xdr:rowOff>
    </xdr:from>
    <xdr:to>
      <xdr:col>85</xdr:col>
      <xdr:colOff>177800</xdr:colOff>
      <xdr:row>97</xdr:row>
      <xdr:rowOff>133596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10423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53220</xdr:rowOff>
    </xdr:from>
    <xdr:to>
      <xdr:col>81</xdr:col>
      <xdr:colOff>101600</xdr:colOff>
      <xdr:row>97</xdr:row>
      <xdr:rowOff>154820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145947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65204</xdr:rowOff>
    </xdr:from>
    <xdr:to>
      <xdr:col>76</xdr:col>
      <xdr:colOff>165100</xdr:colOff>
      <xdr:row>97</xdr:row>
      <xdr:rowOff>166804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157931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55807</xdr:rowOff>
    </xdr:from>
    <xdr:to>
      <xdr:col>72</xdr:col>
      <xdr:colOff>38100</xdr:colOff>
      <xdr:row>97</xdr:row>
      <xdr:rowOff>157407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148534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43893</xdr:rowOff>
    </xdr:from>
    <xdr:to>
      <xdr:col>67</xdr:col>
      <xdr:colOff>101600</xdr:colOff>
      <xdr:row>97</xdr:row>
      <xdr:rowOff>145493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162020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122275</xdr:rowOff>
    </xdr:from>
    <xdr:to>
      <xdr:col>98</xdr:col>
      <xdr:colOff>38100</xdr:colOff>
      <xdr:row>38</xdr:row>
      <xdr:rowOff>52425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68952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2,489,936</a:t>
          </a:r>
          <a:r>
            <a:rPr kumimoji="1" lang="ja-JP" altLang="en-US" sz="1300">
              <a:latin typeface="ＭＳ Ｐゴシック" panose="020B0600070205080204" pitchFamily="50" charset="-128"/>
              <a:ea typeface="ＭＳ Ｐゴシック" panose="020B0600070205080204" pitchFamily="50" charset="-128"/>
            </a:rPr>
            <a:t>円となっている。これは、土地区画整理事業や防災集団移転事業など東日本大震災に伴う復旧・復興事業の影響により大きくなっているが、復旧・復興事業の進捗により前年度から大きく減少している。今後も、事業の進捗状況により減少していくものと思われる。次いで大きい値を示しているのが総務費の</a:t>
          </a:r>
          <a:r>
            <a:rPr kumimoji="1" lang="en-US" altLang="ja-JP" sz="1300">
              <a:latin typeface="ＭＳ Ｐゴシック" panose="020B0600070205080204" pitchFamily="50" charset="-128"/>
              <a:ea typeface="ＭＳ Ｐゴシック" panose="020B0600070205080204" pitchFamily="50" charset="-128"/>
            </a:rPr>
            <a:t>1,148,808</a:t>
          </a:r>
          <a:r>
            <a:rPr kumimoji="1" lang="ja-JP" altLang="en-US" sz="1300">
              <a:latin typeface="ＭＳ Ｐゴシック" panose="020B0600070205080204" pitchFamily="50" charset="-128"/>
              <a:ea typeface="ＭＳ Ｐゴシック" panose="020B0600070205080204" pitchFamily="50" charset="-128"/>
            </a:rPr>
            <a:t>円であるが、復興事業の財源となる東日本大震災復興交付金の基金への積立など基金積立金によるものである。土木費同様に類似団体と比べ突出しており類似団体で最も高い状況である。その他の農林水産業費や災害復旧費も同様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復旧・復興事業が完了するまでは、同じような状況で推移するものと思われるが、いかに効果的な投資でコストを削減できるかについて徹底して努めていくこととしている。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原子力発電施設の固定資産税（償却資産分）等について、例年、計画的に積立を行ってきている。しかし、固定資産税については、性質上、毎年減収となり標準財政規模も減少傾向にあることから、当該比率については上昇傾向となっているものの、震災復興特別交付税の影響により増減の幅が大きく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実質収支額及び実質単年度収支については、東日本大震災の復旧・復興事業等の実施に伴い、予算規模も大きくなっているため、震災前の水準より大きい値となっている。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数値算定以降、全会計とも黒字経営となっており、健全な運営を行ってきている。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一般会計については、東日本大震災からの復旧・復興関連事業に伴い、平成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年度以降、震災復興特別交付税における過大過少算定の影響を受け、値に増減の動きが生じている。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今後とも、より一層健全な財政運営に努める。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42572867</v>
      </c>
      <c r="BO4" s="461"/>
      <c r="BP4" s="461"/>
      <c r="BQ4" s="461"/>
      <c r="BR4" s="461"/>
      <c r="BS4" s="461"/>
      <c r="BT4" s="461"/>
      <c r="BU4" s="462"/>
      <c r="BV4" s="460">
        <v>61451138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37.5</v>
      </c>
      <c r="CU4" s="642"/>
      <c r="CV4" s="642"/>
      <c r="CW4" s="642"/>
      <c r="CX4" s="642"/>
      <c r="CY4" s="642"/>
      <c r="CZ4" s="642"/>
      <c r="DA4" s="643"/>
      <c r="DB4" s="641">
        <v>2.8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41046826</v>
      </c>
      <c r="BO5" s="466"/>
      <c r="BP5" s="466"/>
      <c r="BQ5" s="466"/>
      <c r="BR5" s="466"/>
      <c r="BS5" s="466"/>
      <c r="BT5" s="466"/>
      <c r="BU5" s="467"/>
      <c r="BV5" s="465">
        <v>61169718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86.5</v>
      </c>
      <c r="CU5" s="436"/>
      <c r="CV5" s="436"/>
      <c r="CW5" s="436"/>
      <c r="CX5" s="436"/>
      <c r="CY5" s="436"/>
      <c r="CZ5" s="436"/>
      <c r="DA5" s="437"/>
      <c r="DB5" s="435">
        <v>87.4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1526041</v>
      </c>
      <c r="BO6" s="466"/>
      <c r="BP6" s="466"/>
      <c r="BQ6" s="466"/>
      <c r="BR6" s="466"/>
      <c r="BS6" s="466"/>
      <c r="BT6" s="466"/>
      <c r="BU6" s="467"/>
      <c r="BV6" s="465">
        <v>281420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86.5</v>
      </c>
      <c r="CU6" s="616"/>
      <c r="CV6" s="616"/>
      <c r="CW6" s="616"/>
      <c r="CX6" s="616"/>
      <c r="CY6" s="616"/>
      <c r="CZ6" s="616"/>
      <c r="DA6" s="617"/>
      <c r="DB6" s="615">
        <v>87.4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208081</v>
      </c>
      <c r="BO7" s="466"/>
      <c r="BP7" s="466"/>
      <c r="BQ7" s="466"/>
      <c r="BR7" s="466"/>
      <c r="BS7" s="466"/>
      <c r="BT7" s="466"/>
      <c r="BU7" s="467"/>
      <c r="BV7" s="465">
        <v>181654</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3513470</v>
      </c>
      <c r="CU7" s="466"/>
      <c r="CV7" s="466"/>
      <c r="CW7" s="466"/>
      <c r="CX7" s="466"/>
      <c r="CY7" s="466"/>
      <c r="CZ7" s="466"/>
      <c r="DA7" s="467"/>
      <c r="DB7" s="465">
        <v>3588490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1317960</v>
      </c>
      <c r="BO8" s="466"/>
      <c r="BP8" s="466"/>
      <c r="BQ8" s="466"/>
      <c r="BR8" s="466"/>
      <c r="BS8" s="466"/>
      <c r="BT8" s="466"/>
      <c r="BU8" s="467"/>
      <c r="BV8" s="465">
        <v>99766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1.01</v>
      </c>
      <c r="CU8" s="579"/>
      <c r="CV8" s="579"/>
      <c r="CW8" s="579"/>
      <c r="CX8" s="579"/>
      <c r="CY8" s="579"/>
      <c r="CZ8" s="579"/>
      <c r="DA8" s="580"/>
      <c r="DB8" s="578">
        <v>0.99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6334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1218194</v>
      </c>
      <c r="BO9" s="466"/>
      <c r="BP9" s="466"/>
      <c r="BQ9" s="466"/>
      <c r="BR9" s="466"/>
      <c r="BS9" s="466"/>
      <c r="BT9" s="466"/>
      <c r="BU9" s="467"/>
      <c r="BV9" s="465">
        <v>-1813474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v>
      </c>
      <c r="CU9" s="436"/>
      <c r="CV9" s="436"/>
      <c r="CW9" s="436"/>
      <c r="CX9" s="436"/>
      <c r="CY9" s="436"/>
      <c r="CZ9" s="436"/>
      <c r="DA9" s="437"/>
      <c r="DB9" s="435">
        <v>1.5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10051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80723</v>
      </c>
      <c r="BO10" s="466"/>
      <c r="BP10" s="466"/>
      <c r="BQ10" s="466"/>
      <c r="BR10" s="466"/>
      <c r="BS10" s="466"/>
      <c r="BT10" s="466"/>
      <c r="BU10" s="467"/>
      <c r="BV10" s="465">
        <v>81929</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6500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1523667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6291</v>
      </c>
      <c r="S13" s="569"/>
      <c r="T13" s="569"/>
      <c r="U13" s="569"/>
      <c r="V13" s="570"/>
      <c r="W13" s="556" t="s">
        <v>139</v>
      </c>
      <c r="X13" s="478"/>
      <c r="Y13" s="478"/>
      <c r="Z13" s="478"/>
      <c r="AA13" s="478"/>
      <c r="AB13" s="479"/>
      <c r="AC13" s="441">
        <v>367</v>
      </c>
      <c r="AD13" s="442"/>
      <c r="AE13" s="442"/>
      <c r="AF13" s="442"/>
      <c r="AG13" s="443"/>
      <c r="AH13" s="441">
        <v>747</v>
      </c>
      <c r="AI13" s="442"/>
      <c r="AJ13" s="442"/>
      <c r="AK13" s="442"/>
      <c r="AL13" s="444"/>
      <c r="AM13" s="534" t="s">
        <v>140</v>
      </c>
      <c r="AN13" s="439"/>
      <c r="AO13" s="439"/>
      <c r="AP13" s="439"/>
      <c r="AQ13" s="439"/>
      <c r="AR13" s="439"/>
      <c r="AS13" s="439"/>
      <c r="AT13" s="440"/>
      <c r="AU13" s="522" t="s">
        <v>94</v>
      </c>
      <c r="AV13" s="523"/>
      <c r="AW13" s="523"/>
      <c r="AX13" s="523"/>
      <c r="AY13" s="445" t="s">
        <v>141</v>
      </c>
      <c r="AZ13" s="446"/>
      <c r="BA13" s="446"/>
      <c r="BB13" s="446"/>
      <c r="BC13" s="446"/>
      <c r="BD13" s="446"/>
      <c r="BE13" s="446"/>
      <c r="BF13" s="446"/>
      <c r="BG13" s="446"/>
      <c r="BH13" s="446"/>
      <c r="BI13" s="446"/>
      <c r="BJ13" s="446"/>
      <c r="BK13" s="446"/>
      <c r="BL13" s="446"/>
      <c r="BM13" s="447"/>
      <c r="BN13" s="465">
        <v>1298917</v>
      </c>
      <c r="BO13" s="466"/>
      <c r="BP13" s="466"/>
      <c r="BQ13" s="466"/>
      <c r="BR13" s="466"/>
      <c r="BS13" s="466"/>
      <c r="BT13" s="466"/>
      <c r="BU13" s="467"/>
      <c r="BV13" s="465">
        <v>-3255212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3.6</v>
      </c>
      <c r="CU13" s="436"/>
      <c r="CV13" s="436"/>
      <c r="CW13" s="436"/>
      <c r="CX13" s="436"/>
      <c r="CY13" s="436"/>
      <c r="CZ13" s="436"/>
      <c r="DA13" s="437"/>
      <c r="DB13" s="435">
        <v>3.7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6637</v>
      </c>
      <c r="S14" s="569"/>
      <c r="T14" s="569"/>
      <c r="U14" s="569"/>
      <c r="V14" s="570"/>
      <c r="W14" s="571"/>
      <c r="X14" s="481"/>
      <c r="Y14" s="481"/>
      <c r="Z14" s="481"/>
      <c r="AA14" s="481"/>
      <c r="AB14" s="482"/>
      <c r="AC14" s="561">
        <v>10.9</v>
      </c>
      <c r="AD14" s="562"/>
      <c r="AE14" s="562"/>
      <c r="AF14" s="562"/>
      <c r="AG14" s="563"/>
      <c r="AH14" s="561">
        <v>15.2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145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6464</v>
      </c>
      <c r="S15" s="569"/>
      <c r="T15" s="569"/>
      <c r="U15" s="569"/>
      <c r="V15" s="570"/>
      <c r="W15" s="556" t="s">
        <v>147</v>
      </c>
      <c r="X15" s="478"/>
      <c r="Y15" s="478"/>
      <c r="Z15" s="478"/>
      <c r="AA15" s="478"/>
      <c r="AB15" s="479"/>
      <c r="AC15" s="441">
        <v>1355</v>
      </c>
      <c r="AD15" s="442"/>
      <c r="AE15" s="442"/>
      <c r="AF15" s="442"/>
      <c r="AG15" s="443"/>
      <c r="AH15" s="441">
        <v>1594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2656871</v>
      </c>
      <c r="BO15" s="461"/>
      <c r="BP15" s="461"/>
      <c r="BQ15" s="461"/>
      <c r="BR15" s="461"/>
      <c r="BS15" s="461"/>
      <c r="BT15" s="461"/>
      <c r="BU15" s="462"/>
      <c r="BV15" s="460">
        <v>2714020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40.1</v>
      </c>
      <c r="AD16" s="562"/>
      <c r="AE16" s="562"/>
      <c r="AF16" s="562"/>
      <c r="AG16" s="563"/>
      <c r="AH16" s="561">
        <v>32.5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2569313</v>
      </c>
      <c r="BO16" s="466"/>
      <c r="BP16" s="466"/>
      <c r="BQ16" s="466"/>
      <c r="BR16" s="466"/>
      <c r="BS16" s="466"/>
      <c r="BT16" s="466"/>
      <c r="BU16" s="467"/>
      <c r="BV16" s="465">
        <v>2673235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1660</v>
      </c>
      <c r="AD17" s="442"/>
      <c r="AE17" s="442"/>
      <c r="AF17" s="442"/>
      <c r="AG17" s="443"/>
      <c r="AH17" s="441">
        <v>2566</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3513470</v>
      </c>
      <c r="BO17" s="466"/>
      <c r="BP17" s="466"/>
      <c r="BQ17" s="466"/>
      <c r="BR17" s="466"/>
      <c r="BS17" s="466"/>
      <c r="BT17" s="466"/>
      <c r="BU17" s="467"/>
      <c r="BV17" s="465">
        <v>3588490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65.349999999999994</v>
      </c>
      <c r="M18" s="530"/>
      <c r="N18" s="530"/>
      <c r="O18" s="530"/>
      <c r="P18" s="530"/>
      <c r="Q18" s="530"/>
      <c r="R18" s="531"/>
      <c r="S18" s="531"/>
      <c r="T18" s="531"/>
      <c r="U18" s="531"/>
      <c r="V18" s="532"/>
      <c r="W18" s="546"/>
      <c r="X18" s="547"/>
      <c r="Y18" s="547"/>
      <c r="Z18" s="547"/>
      <c r="AA18" s="547"/>
      <c r="AB18" s="557"/>
      <c r="AC18" s="429">
        <v>49.1</v>
      </c>
      <c r="AD18" s="430"/>
      <c r="AE18" s="430"/>
      <c r="AF18" s="430"/>
      <c r="AG18" s="533"/>
      <c r="AH18" s="429">
        <v>52.3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3005291</v>
      </c>
      <c r="BO18" s="466"/>
      <c r="BP18" s="466"/>
      <c r="BQ18" s="466"/>
      <c r="BR18" s="466"/>
      <c r="BS18" s="466"/>
      <c r="BT18" s="466"/>
      <c r="BU18" s="467"/>
      <c r="BV18" s="465">
        <v>3035811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97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13752543</v>
      </c>
      <c r="BO19" s="466"/>
      <c r="BP19" s="466"/>
      <c r="BQ19" s="466"/>
      <c r="BR19" s="466"/>
      <c r="BS19" s="466"/>
      <c r="BT19" s="466"/>
      <c r="BU19" s="467"/>
      <c r="BV19" s="465">
        <v>14271966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3154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6104338</v>
      </c>
      <c r="BO23" s="466"/>
      <c r="BP23" s="466"/>
      <c r="BQ23" s="466"/>
      <c r="BR23" s="466"/>
      <c r="BS23" s="466"/>
      <c r="BT23" s="466"/>
      <c r="BU23" s="467"/>
      <c r="BV23" s="465">
        <v>5830830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8700</v>
      </c>
      <c r="R24" s="442"/>
      <c r="S24" s="442"/>
      <c r="T24" s="442"/>
      <c r="U24" s="442"/>
      <c r="V24" s="443"/>
      <c r="W24" s="507"/>
      <c r="X24" s="498"/>
      <c r="Y24" s="499"/>
      <c r="Z24" s="438" t="s">
        <v>171</v>
      </c>
      <c r="AA24" s="439"/>
      <c r="AB24" s="439"/>
      <c r="AC24" s="439"/>
      <c r="AD24" s="439"/>
      <c r="AE24" s="439"/>
      <c r="AF24" s="439"/>
      <c r="AG24" s="440"/>
      <c r="AH24" s="441">
        <v>160</v>
      </c>
      <c r="AI24" s="442"/>
      <c r="AJ24" s="442"/>
      <c r="AK24" s="442"/>
      <c r="AL24" s="443"/>
      <c r="AM24" s="441">
        <v>448320</v>
      </c>
      <c r="AN24" s="442"/>
      <c r="AO24" s="442"/>
      <c r="AP24" s="442"/>
      <c r="AQ24" s="442"/>
      <c r="AR24" s="443"/>
      <c r="AS24" s="441">
        <v>2802</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5860979</v>
      </c>
      <c r="BO24" s="466"/>
      <c r="BP24" s="466"/>
      <c r="BQ24" s="466"/>
      <c r="BR24" s="466"/>
      <c r="BS24" s="466"/>
      <c r="BT24" s="466"/>
      <c r="BU24" s="467"/>
      <c r="BV24" s="465">
        <v>5555880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6530</v>
      </c>
      <c r="R25" s="442"/>
      <c r="S25" s="442"/>
      <c r="T25" s="442"/>
      <c r="U25" s="442"/>
      <c r="V25" s="443"/>
      <c r="W25" s="507"/>
      <c r="X25" s="498"/>
      <c r="Y25" s="499"/>
      <c r="Z25" s="438" t="s">
        <v>174</v>
      </c>
      <c r="AA25" s="439"/>
      <c r="AB25" s="439"/>
      <c r="AC25" s="439"/>
      <c r="AD25" s="439"/>
      <c r="AE25" s="439"/>
      <c r="AF25" s="439"/>
      <c r="AG25" s="440"/>
      <c r="AH25" s="441" t="s">
        <v>145</v>
      </c>
      <c r="AI25" s="442"/>
      <c r="AJ25" s="442"/>
      <c r="AK25" s="442"/>
      <c r="AL25" s="443"/>
      <c r="AM25" s="441" t="s">
        <v>145</v>
      </c>
      <c r="AN25" s="442"/>
      <c r="AO25" s="442"/>
      <c r="AP25" s="442"/>
      <c r="AQ25" s="442"/>
      <c r="AR25" s="443"/>
      <c r="AS25" s="441" t="s">
        <v>145</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23344288</v>
      </c>
      <c r="BO25" s="461"/>
      <c r="BP25" s="461"/>
      <c r="BQ25" s="461"/>
      <c r="BR25" s="461"/>
      <c r="BS25" s="461"/>
      <c r="BT25" s="461"/>
      <c r="BU25" s="462"/>
      <c r="BV25" s="460">
        <v>24752094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6090</v>
      </c>
      <c r="R26" s="442"/>
      <c r="S26" s="442"/>
      <c r="T26" s="442"/>
      <c r="U26" s="442"/>
      <c r="V26" s="443"/>
      <c r="W26" s="507"/>
      <c r="X26" s="498"/>
      <c r="Y26" s="499"/>
      <c r="Z26" s="438" t="s">
        <v>177</v>
      </c>
      <c r="AA26" s="520"/>
      <c r="AB26" s="520"/>
      <c r="AC26" s="520"/>
      <c r="AD26" s="520"/>
      <c r="AE26" s="520"/>
      <c r="AF26" s="520"/>
      <c r="AG26" s="521"/>
      <c r="AH26" s="441">
        <v>11</v>
      </c>
      <c r="AI26" s="442"/>
      <c r="AJ26" s="442"/>
      <c r="AK26" s="442"/>
      <c r="AL26" s="443"/>
      <c r="AM26" s="441">
        <v>25685</v>
      </c>
      <c r="AN26" s="442"/>
      <c r="AO26" s="442"/>
      <c r="AP26" s="442"/>
      <c r="AQ26" s="442"/>
      <c r="AR26" s="443"/>
      <c r="AS26" s="441">
        <v>2335</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3390</v>
      </c>
      <c r="R27" s="442"/>
      <c r="S27" s="442"/>
      <c r="T27" s="442"/>
      <c r="U27" s="442"/>
      <c r="V27" s="443"/>
      <c r="W27" s="507"/>
      <c r="X27" s="498"/>
      <c r="Y27" s="499"/>
      <c r="Z27" s="438" t="s">
        <v>180</v>
      </c>
      <c r="AA27" s="439"/>
      <c r="AB27" s="439"/>
      <c r="AC27" s="439"/>
      <c r="AD27" s="439"/>
      <c r="AE27" s="439"/>
      <c r="AF27" s="439"/>
      <c r="AG27" s="440"/>
      <c r="AH27" s="441">
        <v>1</v>
      </c>
      <c r="AI27" s="442"/>
      <c r="AJ27" s="442"/>
      <c r="AK27" s="442"/>
      <c r="AL27" s="443"/>
      <c r="AM27" s="441" t="s">
        <v>181</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797361</v>
      </c>
      <c r="BO27" s="469"/>
      <c r="BP27" s="469"/>
      <c r="BQ27" s="469"/>
      <c r="BR27" s="469"/>
      <c r="BS27" s="469"/>
      <c r="BT27" s="469"/>
      <c r="BU27" s="470"/>
      <c r="BV27" s="468">
        <v>1401381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2890</v>
      </c>
      <c r="R28" s="442"/>
      <c r="S28" s="442"/>
      <c r="T28" s="442"/>
      <c r="U28" s="442"/>
      <c r="V28" s="443"/>
      <c r="W28" s="507"/>
      <c r="X28" s="498"/>
      <c r="Y28" s="499"/>
      <c r="Z28" s="438" t="s">
        <v>184</v>
      </c>
      <c r="AA28" s="439"/>
      <c r="AB28" s="439"/>
      <c r="AC28" s="439"/>
      <c r="AD28" s="439"/>
      <c r="AE28" s="439"/>
      <c r="AF28" s="439"/>
      <c r="AG28" s="440"/>
      <c r="AH28" s="441" t="s">
        <v>145</v>
      </c>
      <c r="AI28" s="442"/>
      <c r="AJ28" s="442"/>
      <c r="AK28" s="442"/>
      <c r="AL28" s="443"/>
      <c r="AM28" s="441" t="s">
        <v>145</v>
      </c>
      <c r="AN28" s="442"/>
      <c r="AO28" s="442"/>
      <c r="AP28" s="442"/>
      <c r="AQ28" s="442"/>
      <c r="AR28" s="443"/>
      <c r="AS28" s="441" t="s">
        <v>145</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13078190</v>
      </c>
      <c r="BO28" s="461"/>
      <c r="BP28" s="461"/>
      <c r="BQ28" s="461"/>
      <c r="BR28" s="461"/>
      <c r="BS28" s="461"/>
      <c r="BT28" s="461"/>
      <c r="BU28" s="462"/>
      <c r="BV28" s="460">
        <v>12897701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10</v>
      </c>
      <c r="M29" s="442"/>
      <c r="N29" s="442"/>
      <c r="O29" s="442"/>
      <c r="P29" s="443"/>
      <c r="Q29" s="441">
        <v>2740</v>
      </c>
      <c r="R29" s="442"/>
      <c r="S29" s="442"/>
      <c r="T29" s="442"/>
      <c r="U29" s="442"/>
      <c r="V29" s="443"/>
      <c r="W29" s="508"/>
      <c r="X29" s="509"/>
      <c r="Y29" s="510"/>
      <c r="Z29" s="438" t="s">
        <v>187</v>
      </c>
      <c r="AA29" s="439"/>
      <c r="AB29" s="439"/>
      <c r="AC29" s="439"/>
      <c r="AD29" s="439"/>
      <c r="AE29" s="439"/>
      <c r="AF29" s="439"/>
      <c r="AG29" s="440"/>
      <c r="AH29" s="441">
        <v>161</v>
      </c>
      <c r="AI29" s="442"/>
      <c r="AJ29" s="442"/>
      <c r="AK29" s="442"/>
      <c r="AL29" s="443"/>
      <c r="AM29" s="441">
        <v>451846</v>
      </c>
      <c r="AN29" s="442"/>
      <c r="AO29" s="442"/>
      <c r="AP29" s="442"/>
      <c r="AQ29" s="442"/>
      <c r="AR29" s="443"/>
      <c r="AS29" s="441">
        <v>2806</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15367</v>
      </c>
      <c r="BO29" s="466"/>
      <c r="BP29" s="466"/>
      <c r="BQ29" s="466"/>
      <c r="BR29" s="466"/>
      <c r="BS29" s="466"/>
      <c r="BT29" s="466"/>
      <c r="BU29" s="467"/>
      <c r="BV29" s="465">
        <v>15366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91.6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25805907</v>
      </c>
      <c r="BO30" s="469"/>
      <c r="BP30" s="469"/>
      <c r="BQ30" s="469"/>
      <c r="BR30" s="469"/>
      <c r="BS30" s="469"/>
      <c r="BT30" s="469"/>
      <c r="BU30" s="470"/>
      <c r="BV30" s="468">
        <v>35137429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198</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地方卸売市場特別会計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石巻地区広域行政事務組合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シーパル女川汽船</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土地区画整理事業特別会計（普通会計）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宮城県市町村職員退職手当組合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女川観光ホテル</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IF('各会計、関係団体の財政状況及び健全化判断比率'!B34="","",'各会計、関係団体の財政状況及び健全化判断比率'!B34)</f>
        <v>浄化槽事業特別会計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宮城県後期高齢者医療広域連合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女川魚市場</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10</v>
      </c>
      <c r="BF37" s="424"/>
      <c r="BG37" s="423" t="str">
        <f>IF('各会計、関係団体の財政状況及び健全化判断比率'!B35="","",'各会計、関係団体の財政状況及び健全化判断比率'!B35)</f>
        <v>土地区画整理事業特別会計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宮城県市町村非常勤消防団員補償報償組合</v>
      </c>
      <c r="BZ37" s="423"/>
      <c r="CA37" s="423"/>
      <c r="CB37" s="423"/>
      <c r="CC37" s="423"/>
      <c r="CD37" s="423"/>
      <c r="CE37" s="423"/>
      <c r="CF37" s="423"/>
      <c r="CG37" s="423"/>
      <c r="CH37" s="423"/>
      <c r="CI37" s="423"/>
      <c r="CJ37" s="423"/>
      <c r="CK37" s="423"/>
      <c r="CL37" s="423"/>
      <c r="CM37" s="423"/>
      <c r="CN37" s="213"/>
      <c r="CO37" s="424">
        <f t="shared" si="3"/>
        <v>19</v>
      </c>
      <c r="CP37" s="424"/>
      <c r="CQ37" s="423" t="str">
        <f>IF('各会計、関係団体の財政状況及び健全化判断比率'!BS10="","",'各会計、関係団体の財政状況及び健全化判断比率'!BS10)</f>
        <v>女川みらい創造</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宮城県市町村自治振興センター</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y2wYUS/sid4vFnHKOEhPX4XJLU9AS5EdCUtJY3ygM+uhVDI6sHyWPjLzg6BE4qCxSay3evuCc+g5spACZbt2Q==" saltValue="o+OPXxDpaOGz+BGBsScf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566</v>
      </c>
      <c r="D34" s="1244"/>
      <c r="E34" s="1245"/>
      <c r="F34" s="32">
        <v>31.36</v>
      </c>
      <c r="G34" s="33">
        <v>0.68</v>
      </c>
      <c r="H34" s="33">
        <v>52.67</v>
      </c>
      <c r="I34" s="33">
        <v>2.78</v>
      </c>
      <c r="J34" s="34">
        <v>37.5</v>
      </c>
      <c r="K34" s="22"/>
      <c r="L34" s="22"/>
      <c r="M34" s="22"/>
      <c r="N34" s="22"/>
      <c r="O34" s="22"/>
      <c r="P34" s="22"/>
    </row>
    <row r="35" spans="1:16" ht="39" customHeight="1" x14ac:dyDescent="0.15">
      <c r="A35" s="22"/>
      <c r="B35" s="35"/>
      <c r="C35" s="1238" t="s">
        <v>567</v>
      </c>
      <c r="D35" s="1239"/>
      <c r="E35" s="1240"/>
      <c r="F35" s="36">
        <v>5.23</v>
      </c>
      <c r="G35" s="37">
        <v>4.92</v>
      </c>
      <c r="H35" s="37">
        <v>4.7300000000000004</v>
      </c>
      <c r="I35" s="37">
        <v>2.94</v>
      </c>
      <c r="J35" s="38">
        <v>6.04</v>
      </c>
      <c r="K35" s="22"/>
      <c r="L35" s="22"/>
      <c r="M35" s="22"/>
      <c r="N35" s="22"/>
      <c r="O35" s="22"/>
      <c r="P35" s="22"/>
    </row>
    <row r="36" spans="1:16" ht="39" customHeight="1" x14ac:dyDescent="0.15">
      <c r="A36" s="22"/>
      <c r="B36" s="35"/>
      <c r="C36" s="1238" t="s">
        <v>568</v>
      </c>
      <c r="D36" s="1239"/>
      <c r="E36" s="1240"/>
      <c r="F36" s="36">
        <v>0.52</v>
      </c>
      <c r="G36" s="37">
        <v>0.75</v>
      </c>
      <c r="H36" s="37">
        <v>0.99</v>
      </c>
      <c r="I36" s="37">
        <v>0.98</v>
      </c>
      <c r="J36" s="38">
        <v>1.71</v>
      </c>
      <c r="K36" s="22"/>
      <c r="L36" s="22"/>
      <c r="M36" s="22"/>
      <c r="N36" s="22"/>
      <c r="O36" s="22"/>
      <c r="P36" s="22"/>
    </row>
    <row r="37" spans="1:16" ht="39" customHeight="1" x14ac:dyDescent="0.15">
      <c r="A37" s="22"/>
      <c r="B37" s="35"/>
      <c r="C37" s="1238" t="s">
        <v>569</v>
      </c>
      <c r="D37" s="1239"/>
      <c r="E37" s="1240"/>
      <c r="F37" s="36">
        <v>0</v>
      </c>
      <c r="G37" s="37">
        <v>1.5</v>
      </c>
      <c r="H37" s="37">
        <v>2.91</v>
      </c>
      <c r="I37" s="37">
        <v>2.36</v>
      </c>
      <c r="J37" s="38">
        <v>0.35</v>
      </c>
      <c r="K37" s="22"/>
      <c r="L37" s="22"/>
      <c r="M37" s="22"/>
      <c r="N37" s="22"/>
      <c r="O37" s="22"/>
      <c r="P37" s="22"/>
    </row>
    <row r="38" spans="1:16" ht="39" customHeight="1" x14ac:dyDescent="0.15">
      <c r="A38" s="22"/>
      <c r="B38" s="35"/>
      <c r="C38" s="1238" t="s">
        <v>570</v>
      </c>
      <c r="D38" s="1239"/>
      <c r="E38" s="1240"/>
      <c r="F38" s="36">
        <v>0</v>
      </c>
      <c r="G38" s="37">
        <v>0</v>
      </c>
      <c r="H38" s="37">
        <v>0.02</v>
      </c>
      <c r="I38" s="37">
        <v>0</v>
      </c>
      <c r="J38" s="38">
        <v>0</v>
      </c>
      <c r="K38" s="22"/>
      <c r="L38" s="22"/>
      <c r="M38" s="22"/>
      <c r="N38" s="22"/>
      <c r="O38" s="22"/>
      <c r="P38" s="22"/>
    </row>
    <row r="39" spans="1:16" ht="39" customHeight="1" x14ac:dyDescent="0.15">
      <c r="A39" s="22"/>
      <c r="B39" s="35"/>
      <c r="C39" s="1238" t="s">
        <v>571</v>
      </c>
      <c r="D39" s="1239"/>
      <c r="E39" s="1240"/>
      <c r="F39" s="36">
        <v>0.01</v>
      </c>
      <c r="G39" s="37">
        <v>0.02</v>
      </c>
      <c r="H39" s="37">
        <v>0.06</v>
      </c>
      <c r="I39" s="37">
        <v>0.01</v>
      </c>
      <c r="J39" s="38">
        <v>0</v>
      </c>
      <c r="K39" s="22"/>
      <c r="L39" s="22"/>
      <c r="M39" s="22"/>
      <c r="N39" s="22"/>
      <c r="O39" s="22"/>
      <c r="P39" s="22"/>
    </row>
    <row r="40" spans="1:16" ht="39" customHeight="1" x14ac:dyDescent="0.15">
      <c r="A40" s="22"/>
      <c r="B40" s="35"/>
      <c r="C40" s="1238" t="s">
        <v>572</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573</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574</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575</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sERZnjMNcu54o/Kk5RaHpm+f73xPD2UFlEuTX9ubnz/5irD1S8DvPCwwDDs5vw00dE/6WI6KTL70QbQmlpN4g==" saltValue="BdkMbQFAkoWTUXLR4BrB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337</v>
      </c>
      <c r="L45" s="60">
        <v>307</v>
      </c>
      <c r="M45" s="60">
        <v>287</v>
      </c>
      <c r="N45" s="60">
        <v>301</v>
      </c>
      <c r="O45" s="61">
        <v>325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211</v>
      </c>
      <c r="L48" s="64">
        <v>225</v>
      </c>
      <c r="M48" s="64">
        <v>251</v>
      </c>
      <c r="N48" s="64">
        <v>206</v>
      </c>
      <c r="O48" s="65">
        <v>213</v>
      </c>
      <c r="P48" s="48"/>
      <c r="Q48" s="48"/>
      <c r="R48" s="48"/>
      <c r="S48" s="48"/>
      <c r="T48" s="48"/>
      <c r="U48" s="48"/>
    </row>
    <row r="49" spans="1:21" ht="30.75" customHeight="1" x14ac:dyDescent="0.15">
      <c r="A49" s="48"/>
      <c r="B49" s="1266"/>
      <c r="C49" s="1267"/>
      <c r="D49" s="62"/>
      <c r="E49" s="1248" t="s">
        <v>16</v>
      </c>
      <c r="F49" s="1248"/>
      <c r="G49" s="1248"/>
      <c r="H49" s="1248"/>
      <c r="I49" s="1248"/>
      <c r="J49" s="1249"/>
      <c r="K49" s="63">
        <v>26</v>
      </c>
      <c r="L49" s="64">
        <v>26</v>
      </c>
      <c r="M49" s="64">
        <v>23</v>
      </c>
      <c r="N49" s="64">
        <v>9</v>
      </c>
      <c r="O49" s="65">
        <v>3</v>
      </c>
      <c r="P49" s="48"/>
      <c r="Q49" s="48"/>
      <c r="R49" s="48"/>
      <c r="S49" s="48"/>
      <c r="T49" s="48"/>
      <c r="U49" s="48"/>
    </row>
    <row r="50" spans="1:21" ht="30.75" customHeight="1" x14ac:dyDescent="0.15">
      <c r="A50" s="48"/>
      <c r="B50" s="1266"/>
      <c r="C50" s="1267"/>
      <c r="D50" s="62"/>
      <c r="E50" s="1248" t="s">
        <v>17</v>
      </c>
      <c r="F50" s="1248"/>
      <c r="G50" s="1248"/>
      <c r="H50" s="1248"/>
      <c r="I50" s="1248"/>
      <c r="J50" s="1249"/>
      <c r="K50" s="63">
        <v>1</v>
      </c>
      <c r="L50" s="64" t="s">
        <v>517</v>
      </c>
      <c r="M50" s="64" t="s">
        <v>517</v>
      </c>
      <c r="N50" s="64" t="s">
        <v>517</v>
      </c>
      <c r="O50" s="65" t="s">
        <v>517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432</v>
      </c>
      <c r="L52" s="64">
        <v>415</v>
      </c>
      <c r="M52" s="64">
        <v>413</v>
      </c>
      <c r="N52" s="64">
        <v>438</v>
      </c>
      <c r="O52" s="65">
        <v>419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143</v>
      </c>
      <c r="L53" s="69">
        <v>143</v>
      </c>
      <c r="M53" s="69">
        <v>148</v>
      </c>
      <c r="N53" s="69">
        <v>78</v>
      </c>
      <c r="O53" s="70">
        <v>122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597</v>
      </c>
      <c r="L57" s="83" t="s">
        <v>597</v>
      </c>
      <c r="M57" s="83" t="s">
        <v>597</v>
      </c>
      <c r="N57" s="83" t="s">
        <v>597</v>
      </c>
      <c r="O57" s="84" t="s">
        <v>597</v>
      </c>
    </row>
    <row r="58" spans="1:21" ht="31.5" customHeight="1" thickBot="1" x14ac:dyDescent="0.2">
      <c r="B58" s="1256"/>
      <c r="C58" s="1257"/>
      <c r="D58" s="1261" t="s">
        <v>27</v>
      </c>
      <c r="E58" s="1262"/>
      <c r="F58" s="1262"/>
      <c r="G58" s="1262"/>
      <c r="H58" s="1262"/>
      <c r="I58" s="1262"/>
      <c r="J58" s="1263"/>
      <c r="K58" s="85" t="s">
        <v>597</v>
      </c>
      <c r="L58" s="86" t="s">
        <v>597</v>
      </c>
      <c r="M58" s="86" t="s">
        <v>597</v>
      </c>
      <c r="N58" s="86" t="s">
        <v>597</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1z26azYWB+PQKZpgedBQFGLbqXuWJVrwYl/zCJpSUzGlkfYHZmZ+HwTvDgX/1gou7CQfng9y3wHVt1l9ScwKw==" saltValue="hkb+9TooRweEHSNY5u90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84" t="s">
        <v>30</v>
      </c>
      <c r="C41" s="1285"/>
      <c r="D41" s="101"/>
      <c r="E41" s="1286" t="s">
        <v>31</v>
      </c>
      <c r="F41" s="1286"/>
      <c r="G41" s="1286"/>
      <c r="H41" s="1287"/>
      <c r="I41" s="102">
        <v>3550</v>
      </c>
      <c r="J41" s="103">
        <v>3595</v>
      </c>
      <c r="K41" s="103">
        <v>4437</v>
      </c>
      <c r="L41" s="103">
        <v>5831</v>
      </c>
      <c r="M41" s="104">
        <v>6104</v>
      </c>
    </row>
    <row r="42" spans="2:13" ht="27.75" customHeight="1" x14ac:dyDescent="0.15">
      <c r="B42" s="1274"/>
      <c r="C42" s="1275"/>
      <c r="D42" s="105"/>
      <c r="E42" s="1278" t="s">
        <v>32</v>
      </c>
      <c r="F42" s="1278"/>
      <c r="G42" s="1278"/>
      <c r="H42" s="1279"/>
      <c r="I42" s="106" t="s">
        <v>517</v>
      </c>
      <c r="J42" s="107" t="s">
        <v>517</v>
      </c>
      <c r="K42" s="107" t="s">
        <v>517</v>
      </c>
      <c r="L42" s="107" t="s">
        <v>517</v>
      </c>
      <c r="M42" s="108" t="s">
        <v>517</v>
      </c>
    </row>
    <row r="43" spans="2:13" ht="27.75" customHeight="1" x14ac:dyDescent="0.15">
      <c r="B43" s="1274"/>
      <c r="C43" s="1275"/>
      <c r="D43" s="105"/>
      <c r="E43" s="1278" t="s">
        <v>33</v>
      </c>
      <c r="F43" s="1278"/>
      <c r="G43" s="1278"/>
      <c r="H43" s="1279"/>
      <c r="I43" s="106">
        <v>2741</v>
      </c>
      <c r="J43" s="107">
        <v>3461</v>
      </c>
      <c r="K43" s="107">
        <v>3173</v>
      </c>
      <c r="L43" s="107">
        <v>2984</v>
      </c>
      <c r="M43" s="108">
        <v>2859</v>
      </c>
    </row>
    <row r="44" spans="2:13" ht="27.75" customHeight="1" x14ac:dyDescent="0.15">
      <c r="B44" s="1274"/>
      <c r="C44" s="1275"/>
      <c r="D44" s="105"/>
      <c r="E44" s="1278" t="s">
        <v>34</v>
      </c>
      <c r="F44" s="1278"/>
      <c r="G44" s="1278"/>
      <c r="H44" s="1279"/>
      <c r="I44" s="106">
        <v>63</v>
      </c>
      <c r="J44" s="107">
        <v>43</v>
      </c>
      <c r="K44" s="107">
        <v>25</v>
      </c>
      <c r="L44" s="107">
        <v>23</v>
      </c>
      <c r="M44" s="108">
        <v>28</v>
      </c>
    </row>
    <row r="45" spans="2:13" ht="27.75" customHeight="1" x14ac:dyDescent="0.15">
      <c r="B45" s="1274"/>
      <c r="C45" s="1275"/>
      <c r="D45" s="105"/>
      <c r="E45" s="1278" t="s">
        <v>35</v>
      </c>
      <c r="F45" s="1278"/>
      <c r="G45" s="1278"/>
      <c r="H45" s="1279"/>
      <c r="I45" s="106">
        <v>985</v>
      </c>
      <c r="J45" s="107">
        <v>946</v>
      </c>
      <c r="K45" s="107">
        <v>818</v>
      </c>
      <c r="L45" s="107">
        <v>779</v>
      </c>
      <c r="M45" s="108">
        <v>740</v>
      </c>
    </row>
    <row r="46" spans="2:13" ht="27.75" customHeight="1" x14ac:dyDescent="0.15">
      <c r="B46" s="1274"/>
      <c r="C46" s="1275"/>
      <c r="D46" s="109"/>
      <c r="E46" s="1278" t="s">
        <v>36</v>
      </c>
      <c r="F46" s="1278"/>
      <c r="G46" s="1278"/>
      <c r="H46" s="1279"/>
      <c r="I46" s="106" t="s">
        <v>517</v>
      </c>
      <c r="J46" s="107" t="s">
        <v>517</v>
      </c>
      <c r="K46" s="107" t="s">
        <v>517</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17072</v>
      </c>
      <c r="J50" s="107">
        <v>17029</v>
      </c>
      <c r="K50" s="107">
        <v>16210</v>
      </c>
      <c r="L50" s="107">
        <v>17496</v>
      </c>
      <c r="M50" s="108">
        <v>18696</v>
      </c>
    </row>
    <row r="51" spans="2:13" ht="27.75" customHeight="1" x14ac:dyDescent="0.15">
      <c r="B51" s="1274"/>
      <c r="C51" s="1275"/>
      <c r="D51" s="105"/>
      <c r="E51" s="1278" t="s">
        <v>42</v>
      </c>
      <c r="F51" s="1278"/>
      <c r="G51" s="1278"/>
      <c r="H51" s="1279"/>
      <c r="I51" s="106">
        <v>747</v>
      </c>
      <c r="J51" s="107">
        <v>1200</v>
      </c>
      <c r="K51" s="107">
        <v>2481</v>
      </c>
      <c r="L51" s="107">
        <v>3753</v>
      </c>
      <c r="M51" s="108">
        <v>3609</v>
      </c>
    </row>
    <row r="52" spans="2:13" ht="27.75" customHeight="1" x14ac:dyDescent="0.15">
      <c r="B52" s="1276"/>
      <c r="C52" s="1277"/>
      <c r="D52" s="105"/>
      <c r="E52" s="1278" t="s">
        <v>43</v>
      </c>
      <c r="F52" s="1278"/>
      <c r="G52" s="1278"/>
      <c r="H52" s="1279"/>
      <c r="I52" s="106">
        <v>3879</v>
      </c>
      <c r="J52" s="107">
        <v>3643</v>
      </c>
      <c r="K52" s="107">
        <v>3588</v>
      </c>
      <c r="L52" s="107">
        <v>3922</v>
      </c>
      <c r="M52" s="108">
        <v>3626</v>
      </c>
    </row>
    <row r="53" spans="2:13" ht="27.75" customHeight="1" thickBot="1" x14ac:dyDescent="0.2">
      <c r="B53" s="1280" t="s">
        <v>44</v>
      </c>
      <c r="C53" s="1281"/>
      <c r="D53" s="112"/>
      <c r="E53" s="1282" t="s">
        <v>45</v>
      </c>
      <c r="F53" s="1282"/>
      <c r="G53" s="1282"/>
      <c r="H53" s="1283"/>
      <c r="I53" s="113">
        <v>-14358</v>
      </c>
      <c r="J53" s="114">
        <v>-13827</v>
      </c>
      <c r="K53" s="114">
        <v>-13826</v>
      </c>
      <c r="L53" s="114">
        <v>-15553</v>
      </c>
      <c r="M53" s="115">
        <v>-16201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EaZJNwm4tC8DevtbbHK6AIGkpWn3wgaP+8I18pc1FA9P8LbTO3pZ/c7kmwSC8tkT9yurm6UQaWlRmyhS5M2zw==" saltValue="ODdJv+xAeNJsIX7KSOdL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12425</v>
      </c>
      <c r="G55" s="127">
        <v>12898</v>
      </c>
      <c r="H55" s="128">
        <v>13078</v>
      </c>
    </row>
    <row r="56" spans="2:8" ht="52.5" customHeight="1" x14ac:dyDescent="0.15">
      <c r="B56" s="129"/>
      <c r="C56" s="1301" t="s">
        <v>49</v>
      </c>
      <c r="D56" s="1301"/>
      <c r="E56" s="1302"/>
      <c r="F56" s="130">
        <v>15</v>
      </c>
      <c r="G56" s="130">
        <v>15</v>
      </c>
      <c r="H56" s="131">
        <v>15</v>
      </c>
    </row>
    <row r="57" spans="2:8" ht="53.25" customHeight="1" x14ac:dyDescent="0.15">
      <c r="B57" s="129"/>
      <c r="C57" s="1303" t="s">
        <v>50</v>
      </c>
      <c r="D57" s="1303"/>
      <c r="E57" s="1304"/>
      <c r="F57" s="132">
        <v>54516</v>
      </c>
      <c r="G57" s="132">
        <v>35137</v>
      </c>
      <c r="H57" s="133">
        <v>25806</v>
      </c>
    </row>
    <row r="58" spans="2:8" ht="45.75" customHeight="1" x14ac:dyDescent="0.15">
      <c r="B58" s="134"/>
      <c r="C58" s="1291" t="s">
        <v>591</v>
      </c>
      <c r="D58" s="1292"/>
      <c r="E58" s="1293"/>
      <c r="F58" s="135">
        <v>50593</v>
      </c>
      <c r="G58" s="135">
        <v>31049</v>
      </c>
      <c r="H58" s="136">
        <v>19861</v>
      </c>
    </row>
    <row r="59" spans="2:8" ht="45.75" customHeight="1" x14ac:dyDescent="0.15">
      <c r="B59" s="134"/>
      <c r="C59" s="1291" t="s">
        <v>592</v>
      </c>
      <c r="D59" s="1292"/>
      <c r="E59" s="1293"/>
      <c r="F59" s="135">
        <v>951</v>
      </c>
      <c r="G59" s="135">
        <v>1224</v>
      </c>
      <c r="H59" s="136">
        <v>2433</v>
      </c>
    </row>
    <row r="60" spans="2:8" ht="45.75" customHeight="1" x14ac:dyDescent="0.15">
      <c r="B60" s="134"/>
      <c r="C60" s="1291" t="s">
        <v>593</v>
      </c>
      <c r="D60" s="1292"/>
      <c r="E60" s="1293"/>
      <c r="F60" s="135">
        <v>1700</v>
      </c>
      <c r="G60" s="135">
        <v>1490</v>
      </c>
      <c r="H60" s="136">
        <v>1362</v>
      </c>
    </row>
    <row r="61" spans="2:8" ht="45.75" customHeight="1" x14ac:dyDescent="0.15">
      <c r="B61" s="134"/>
      <c r="C61" s="1291" t="s">
        <v>594</v>
      </c>
      <c r="D61" s="1292"/>
      <c r="E61" s="1293"/>
      <c r="F61" s="135">
        <v>1092</v>
      </c>
      <c r="G61" s="135">
        <v>722</v>
      </c>
      <c r="H61" s="136">
        <v>1030</v>
      </c>
    </row>
    <row r="62" spans="2:8" ht="45.75" customHeight="1" thickBot="1" x14ac:dyDescent="0.2">
      <c r="B62" s="137"/>
      <c r="C62" s="1294" t="s">
        <v>595</v>
      </c>
      <c r="D62" s="1295"/>
      <c r="E62" s="1296"/>
      <c r="F62" s="138" t="s">
        <v>596</v>
      </c>
      <c r="G62" s="138">
        <v>1000</v>
      </c>
      <c r="H62" s="139">
        <v>967</v>
      </c>
    </row>
    <row r="63" spans="2:8" ht="52.5" customHeight="1" thickBot="1" x14ac:dyDescent="0.2">
      <c r="B63" s="140"/>
      <c r="C63" s="1297" t="s">
        <v>51</v>
      </c>
      <c r="D63" s="1297"/>
      <c r="E63" s="1298"/>
      <c r="F63" s="141">
        <v>66957</v>
      </c>
      <c r="G63" s="141">
        <v>48050</v>
      </c>
      <c r="H63" s="142">
        <v>38899</v>
      </c>
    </row>
    <row r="64" spans="2:8" ht="15" customHeight="1" x14ac:dyDescent="0.15"/>
    <row r="65" ht="0" hidden="1" customHeight="1" x14ac:dyDescent="0.15"/>
    <row r="66" ht="0" hidden="1" customHeight="1" x14ac:dyDescent="0.15"/>
  </sheetData>
  <sheetProtection algorithmName="SHA-512" hashValue="k5mS5mau9XqIN0kyrTtY9V3oSP2BsNwx6LpmSkXDdM5VJuWIhgUWXWSKVZQzHTgR8EXV18Bv6mz0g/EXgYo4Wg==" saltValue="/eGD3lP4pLVWUOpjbzqY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43.4</v>
      </c>
      <c r="BY53" s="1307"/>
      <c r="BZ53" s="1307"/>
      <c r="CA53" s="1307"/>
      <c r="CB53" s="1307"/>
      <c r="CC53" s="1307"/>
      <c r="CD53" s="1307"/>
      <c r="CE53" s="1307"/>
      <c r="CF53" s="1307">
        <v>36.1</v>
      </c>
      <c r="CG53" s="1307"/>
      <c r="CH53" s="1307"/>
      <c r="CI53" s="1307"/>
      <c r="CJ53" s="1307"/>
      <c r="CK53" s="1307"/>
      <c r="CL53" s="1307"/>
      <c r="CM53" s="1307"/>
      <c r="CN53" s="1307">
        <v>37.799999999999997</v>
      </c>
      <c r="CO53" s="1307"/>
      <c r="CP53" s="1307"/>
      <c r="CQ53" s="1307"/>
      <c r="CR53" s="1307"/>
      <c r="CS53" s="1307"/>
      <c r="CT53" s="1307"/>
      <c r="CU53" s="1307"/>
      <c r="CV53" s="1307">
        <v>40</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605</v>
      </c>
      <c r="AO55" s="1311"/>
      <c r="AP55" s="1311"/>
      <c r="AQ55" s="1311"/>
      <c r="AR55" s="1311"/>
      <c r="AS55" s="1311"/>
      <c r="AT55" s="1311"/>
      <c r="AU55" s="1311"/>
      <c r="AV55" s="1311"/>
      <c r="AW55" s="1311"/>
      <c r="AX55" s="1311"/>
      <c r="AY55" s="1311"/>
      <c r="AZ55" s="1311"/>
      <c r="BA55" s="1311"/>
      <c r="BB55" s="1310" t="s">
        <v>603</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604</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607</v>
      </c>
      <c r="BC75" s="1310"/>
      <c r="BD75" s="1310"/>
      <c r="BE75" s="1310"/>
      <c r="BF75" s="1310"/>
      <c r="BG75" s="1310"/>
      <c r="BH75" s="1310"/>
      <c r="BI75" s="1310"/>
      <c r="BJ75" s="1310"/>
      <c r="BK75" s="1310"/>
      <c r="BL75" s="1310"/>
      <c r="BM75" s="1310"/>
      <c r="BN75" s="1310"/>
      <c r="BO75" s="1310"/>
      <c r="BP75" s="1307">
        <v>5.6</v>
      </c>
      <c r="BQ75" s="1307"/>
      <c r="BR75" s="1307"/>
      <c r="BS75" s="1307"/>
      <c r="BT75" s="1307"/>
      <c r="BU75" s="1307"/>
      <c r="BV75" s="1307"/>
      <c r="BW75" s="1307"/>
      <c r="BX75" s="1307">
        <v>4.9000000000000004</v>
      </c>
      <c r="BY75" s="1307"/>
      <c r="BZ75" s="1307"/>
      <c r="CA75" s="1307"/>
      <c r="CB75" s="1307"/>
      <c r="CC75" s="1307"/>
      <c r="CD75" s="1307"/>
      <c r="CE75" s="1307"/>
      <c r="CF75" s="1307">
        <v>4.3</v>
      </c>
      <c r="CG75" s="1307"/>
      <c r="CH75" s="1307"/>
      <c r="CI75" s="1307"/>
      <c r="CJ75" s="1307"/>
      <c r="CK75" s="1307"/>
      <c r="CL75" s="1307"/>
      <c r="CM75" s="1307"/>
      <c r="CN75" s="1307">
        <v>3.7</v>
      </c>
      <c r="CO75" s="1307"/>
      <c r="CP75" s="1307"/>
      <c r="CQ75" s="1307"/>
      <c r="CR75" s="1307"/>
      <c r="CS75" s="1307"/>
      <c r="CT75" s="1307"/>
      <c r="CU75" s="1307"/>
      <c r="CV75" s="1307">
        <v>3.6</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605</v>
      </c>
      <c r="AO77" s="1311"/>
      <c r="AP77" s="1311"/>
      <c r="AQ77" s="1311"/>
      <c r="AR77" s="1311"/>
      <c r="AS77" s="1311"/>
      <c r="AT77" s="1311"/>
      <c r="AU77" s="1311"/>
      <c r="AV77" s="1311"/>
      <c r="AW77" s="1311"/>
      <c r="AX77" s="1311"/>
      <c r="AY77" s="1311"/>
      <c r="AZ77" s="1311"/>
      <c r="BA77" s="1311"/>
      <c r="BB77" s="1310" t="s">
        <v>603</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607</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Fq0LMB4sp66hKnOL75uipgz6OFZfMeWX0QBHZURpuTG/fg9CXMaozXdQ+70wwuRvrcgjlcK85oRI0paMd6h+A==" saltValue="UUFBKb75mnC2wBJU12EQc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9pYsMWMY06YcLR8DsE/FF9foENx06JSEbLQa470IEHTCxREEfUObRI4Q3chbyEACY6E/uoR74W3LHqoLnGZ4Q==" saltValue="/Ouqp4WPLaGQ8rzcWEj4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jSDLCVIcAtdPK33Dz6QmrBOtwZsy3pEwUhp0FmedXBo08WWjj504SA5xms606BVNUnysp4/aR3btynTpXEzvA==" saltValue="5/HBk+DceTkAIitaezq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2674913</v>
      </c>
      <c r="E3" s="161"/>
      <c r="F3" s="162">
        <v>158564</v>
      </c>
      <c r="G3" s="163"/>
      <c r="H3" s="164"/>
    </row>
    <row r="4" spans="1:8" x14ac:dyDescent="0.15">
      <c r="A4" s="165"/>
      <c r="B4" s="166"/>
      <c r="C4" s="167"/>
      <c r="D4" s="168">
        <v>133089</v>
      </c>
      <c r="E4" s="169"/>
      <c r="F4" s="170">
        <v>48412</v>
      </c>
      <c r="G4" s="171"/>
      <c r="H4" s="172"/>
    </row>
    <row r="5" spans="1:8" x14ac:dyDescent="0.15">
      <c r="A5" s="153" t="s">
        <v>551</v>
      </c>
      <c r="B5" s="158"/>
      <c r="C5" s="159"/>
      <c r="D5" s="160">
        <v>4360971</v>
      </c>
      <c r="E5" s="161"/>
      <c r="F5" s="162">
        <v>128611</v>
      </c>
      <c r="G5" s="163"/>
      <c r="H5" s="164"/>
    </row>
    <row r="6" spans="1:8" x14ac:dyDescent="0.15">
      <c r="A6" s="165"/>
      <c r="B6" s="166"/>
      <c r="C6" s="167"/>
      <c r="D6" s="168">
        <v>392220</v>
      </c>
      <c r="E6" s="169"/>
      <c r="F6" s="170">
        <v>61552</v>
      </c>
      <c r="G6" s="171"/>
      <c r="H6" s="172"/>
    </row>
    <row r="7" spans="1:8" x14ac:dyDescent="0.15">
      <c r="A7" s="153" t="s">
        <v>552</v>
      </c>
      <c r="B7" s="158"/>
      <c r="C7" s="159"/>
      <c r="D7" s="160">
        <v>4508332</v>
      </c>
      <c r="E7" s="161"/>
      <c r="F7" s="162">
        <v>138651</v>
      </c>
      <c r="G7" s="163"/>
      <c r="H7" s="164"/>
    </row>
    <row r="8" spans="1:8" x14ac:dyDescent="0.15">
      <c r="A8" s="165"/>
      <c r="B8" s="166"/>
      <c r="C8" s="167"/>
      <c r="D8" s="168">
        <v>323551</v>
      </c>
      <c r="E8" s="169"/>
      <c r="F8" s="170">
        <v>71211</v>
      </c>
      <c r="G8" s="171"/>
      <c r="H8" s="172"/>
    </row>
    <row r="9" spans="1:8" x14ac:dyDescent="0.15">
      <c r="A9" s="153" t="s">
        <v>553</v>
      </c>
      <c r="B9" s="158"/>
      <c r="C9" s="159"/>
      <c r="D9" s="160">
        <v>5810974</v>
      </c>
      <c r="E9" s="161"/>
      <c r="F9" s="162">
        <v>122882</v>
      </c>
      <c r="G9" s="163"/>
      <c r="H9" s="164"/>
    </row>
    <row r="10" spans="1:8" x14ac:dyDescent="0.15">
      <c r="A10" s="165"/>
      <c r="B10" s="166"/>
      <c r="C10" s="167"/>
      <c r="D10" s="168">
        <v>473363</v>
      </c>
      <c r="E10" s="169"/>
      <c r="F10" s="170">
        <v>65785</v>
      </c>
      <c r="G10" s="171"/>
      <c r="H10" s="172"/>
    </row>
    <row r="11" spans="1:8" x14ac:dyDescent="0.15">
      <c r="A11" s="153" t="s">
        <v>554</v>
      </c>
      <c r="B11" s="158"/>
      <c r="C11" s="159"/>
      <c r="D11" s="160">
        <v>3337385</v>
      </c>
      <c r="E11" s="161"/>
      <c r="F11" s="162">
        <v>114790</v>
      </c>
      <c r="G11" s="163"/>
      <c r="H11" s="164"/>
    </row>
    <row r="12" spans="1:8" x14ac:dyDescent="0.15">
      <c r="A12" s="165"/>
      <c r="B12" s="166"/>
      <c r="C12" s="173"/>
      <c r="D12" s="168">
        <v>334806</v>
      </c>
      <c r="E12" s="169"/>
      <c r="F12" s="170">
        <v>55601</v>
      </c>
      <c r="G12" s="171"/>
      <c r="H12" s="172"/>
    </row>
    <row r="13" spans="1:8" x14ac:dyDescent="0.15">
      <c r="A13" s="153"/>
      <c r="B13" s="158"/>
      <c r="C13" s="174"/>
      <c r="D13" s="175">
        <v>4138515</v>
      </c>
      <c r="E13" s="176"/>
      <c r="F13" s="177">
        <v>132700</v>
      </c>
      <c r="G13" s="178"/>
      <c r="H13" s="164"/>
    </row>
    <row r="14" spans="1:8" x14ac:dyDescent="0.15">
      <c r="A14" s="165"/>
      <c r="B14" s="166"/>
      <c r="C14" s="167"/>
      <c r="D14" s="168">
        <v>331406</v>
      </c>
      <c r="E14" s="169"/>
      <c r="F14" s="170">
        <v>60512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31.37</v>
      </c>
      <c r="C19" s="179">
        <f>ROUND(VALUE(SUBSTITUTE(実質収支比率等に係る経年分析!G$48,"▲","-")),2)</f>
        <v>0.69</v>
      </c>
      <c r="D19" s="179">
        <f>ROUND(VALUE(SUBSTITUTE(実質収支比率等に係る経年分析!H$48,"▲","-")),2)</f>
        <v>52.69</v>
      </c>
      <c r="E19" s="179">
        <f>ROUND(VALUE(SUBSTITUTE(実質収支比率等に係る経年分析!I$48,"▲","-")),2)</f>
        <v>2.78</v>
      </c>
      <c r="F19" s="179">
        <f>ROUND(VALUE(SUBSTITUTE(実質収支比率等に係る経年分析!J$48,"▲","-")),2)</f>
        <v>37.51</v>
      </c>
    </row>
    <row r="20" spans="1:11" x14ac:dyDescent="0.15">
      <c r="A20" s="179" t="s">
        <v>55</v>
      </c>
      <c r="B20" s="179">
        <f>ROUND(VALUE(SUBSTITUTE(実質収支比率等に係る経年分析!F$47,"▲","-")),2)</f>
        <v>335.85</v>
      </c>
      <c r="C20" s="179">
        <f>ROUND(VALUE(SUBSTITUTE(実質収支比率等に係る経年分析!G$47,"▲","-")),2)</f>
        <v>327.86</v>
      </c>
      <c r="D20" s="179">
        <f>ROUND(VALUE(SUBSTITUTE(実質収支比率等に係る経年分析!H$47,"▲","-")),2)</f>
        <v>342.07</v>
      </c>
      <c r="E20" s="179">
        <f>ROUND(VALUE(SUBSTITUTE(実質収支比率等に係る経年分析!I$47,"▲","-")),2)</f>
        <v>359.42</v>
      </c>
      <c r="F20" s="179">
        <f>ROUND(VALUE(SUBSTITUTE(実質収支比率等に係る経年分析!J$47,"▲","-")),2)</f>
        <v>372.23</v>
      </c>
    </row>
    <row r="21" spans="1:11" x14ac:dyDescent="0.15">
      <c r="A21" s="179" t="s">
        <v>56</v>
      </c>
      <c r="B21" s="179">
        <f>IF(ISNUMBER(VALUE(SUBSTITUTE(実質収支比率等に係る経年分析!F$49,"▲","-"))),ROUND(VALUE(SUBSTITUTE(実質収支比率等に係る経年分析!F$49,"▲","-")),2),NA())</f>
        <v>18.39</v>
      </c>
      <c r="C21" s="179">
        <f>IF(ISNUMBER(VALUE(SUBSTITUTE(実質収支比率等に係る経年分析!G$49,"▲","-"))),ROUND(VALUE(SUBSTITUTE(実質収支比率等に係る経年分析!G$49,"▲","-")),2),NA())</f>
        <v>-57.92</v>
      </c>
      <c r="D21" s="179">
        <f>IF(ISNUMBER(VALUE(SUBSTITUTE(実質収支比率等に係る経年分析!H$49,"▲","-"))),ROUND(VALUE(SUBSTITUTE(実質収支比率等に係る経年分析!H$49,"▲","-")),2),NA())</f>
        <v>54.26</v>
      </c>
      <c r="E21" s="179">
        <f>IF(ISNUMBER(VALUE(SUBSTITUTE(実質収支比率等に係る経年分析!I$49,"▲","-"))),ROUND(VALUE(SUBSTITUTE(実質収支比率等に係る経年分析!I$49,"▲","-")),2),NA())</f>
        <v>-90.71</v>
      </c>
      <c r="F21" s="179">
        <f>IF(ISNUMBER(VALUE(SUBSTITUTE(実質収支比率等に係る経年分析!J$49,"▲","-"))),ROUND(VALUE(SUBSTITUTE(実質収支比率等に係る経年分析!J$49,"▲","-")),2),NA())</f>
        <v>36.97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地方卸売市場特別会計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土地区画整理事業特別会計（普通会計）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4.7300000000000004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0.68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52.67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432</v>
      </c>
      <c r="E42" s="181"/>
      <c r="F42" s="181"/>
      <c r="G42" s="181">
        <f>'実質公債費比率（分子）の構造'!L$52</f>
        <v>415</v>
      </c>
      <c r="H42" s="181"/>
      <c r="I42" s="181"/>
      <c r="J42" s="181">
        <f>'実質公債費比率（分子）の構造'!M$52</f>
        <v>413</v>
      </c>
      <c r="K42" s="181"/>
      <c r="L42" s="181"/>
      <c r="M42" s="181">
        <f>'実質公債費比率（分子）の構造'!N$52</f>
        <v>438</v>
      </c>
      <c r="N42" s="181"/>
      <c r="O42" s="181"/>
      <c r="P42" s="181">
        <f>'実質公債費比率（分子）の構造'!O$52</f>
        <v>419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26</v>
      </c>
      <c r="C45" s="181"/>
      <c r="D45" s="181"/>
      <c r="E45" s="181">
        <f>'実質公債費比率（分子）の構造'!L$49</f>
        <v>26</v>
      </c>
      <c r="F45" s="181"/>
      <c r="G45" s="181"/>
      <c r="H45" s="181">
        <f>'実質公債費比率（分子）の構造'!M$49</f>
        <v>23</v>
      </c>
      <c r="I45" s="181"/>
      <c r="J45" s="181"/>
      <c r="K45" s="181">
        <f>'実質公債費比率（分子）の構造'!N$49</f>
        <v>9</v>
      </c>
      <c r="L45" s="181"/>
      <c r="M45" s="181"/>
      <c r="N45" s="181">
        <f>'実質公債費比率（分子）の構造'!O$49</f>
        <v>3</v>
      </c>
      <c r="O45" s="181"/>
      <c r="P45" s="181"/>
    </row>
    <row r="46" spans="1:16" x14ac:dyDescent="0.15">
      <c r="A46" s="181" t="s">
        <v>67</v>
      </c>
      <c r="B46" s="181">
        <f>'実質公債費比率（分子）の構造'!K$48</f>
        <v>211</v>
      </c>
      <c r="C46" s="181"/>
      <c r="D46" s="181"/>
      <c r="E46" s="181">
        <f>'実質公債費比率（分子）の構造'!L$48</f>
        <v>225</v>
      </c>
      <c r="F46" s="181"/>
      <c r="G46" s="181"/>
      <c r="H46" s="181">
        <f>'実質公債費比率（分子）の構造'!M$48</f>
        <v>251</v>
      </c>
      <c r="I46" s="181"/>
      <c r="J46" s="181"/>
      <c r="K46" s="181">
        <f>'実質公債費比率（分子）の構造'!N$48</f>
        <v>206</v>
      </c>
      <c r="L46" s="181"/>
      <c r="M46" s="181"/>
      <c r="N46" s="181">
        <f>'実質公債費比率（分子）の構造'!O$48</f>
        <v>213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337</v>
      </c>
      <c r="C49" s="181"/>
      <c r="D49" s="181"/>
      <c r="E49" s="181">
        <f>'実質公債費比率（分子）の構造'!L$45</f>
        <v>307</v>
      </c>
      <c r="F49" s="181"/>
      <c r="G49" s="181"/>
      <c r="H49" s="181">
        <f>'実質公債費比率（分子）の構造'!M$45</f>
        <v>287</v>
      </c>
      <c r="I49" s="181"/>
      <c r="J49" s="181"/>
      <c r="K49" s="181">
        <f>'実質公債費比率（分子）の構造'!N$45</f>
        <v>301</v>
      </c>
      <c r="L49" s="181"/>
      <c r="M49" s="181"/>
      <c r="N49" s="181">
        <f>'実質公債費比率（分子）の構造'!O$45</f>
        <v>325</v>
      </c>
      <c r="O49" s="181"/>
      <c r="P49" s="181"/>
    </row>
    <row r="50" spans="1:16" x14ac:dyDescent="0.15">
      <c r="A50" s="181" t="s">
        <v>71</v>
      </c>
      <c r="B50" s="181" t="e">
        <f>NA()</f>
        <v>#N/A</v>
      </c>
      <c r="C50" s="181">
        <f>IF(ISNUMBER('実質公債費比率（分子）の構造'!K$53),'実質公債費比率（分子）の構造'!K$53,NA())</f>
        <v>143</v>
      </c>
      <c r="D50" s="181" t="e">
        <f>NA()</f>
        <v>#N/A</v>
      </c>
      <c r="E50" s="181" t="e">
        <f>NA()</f>
        <v>#N/A</v>
      </c>
      <c r="F50" s="181">
        <f>IF(ISNUMBER('実質公債費比率（分子）の構造'!L$53),'実質公債費比率（分子）の構造'!L$53,NA())</f>
        <v>143</v>
      </c>
      <c r="G50" s="181" t="e">
        <f>NA()</f>
        <v>#N/A</v>
      </c>
      <c r="H50" s="181" t="e">
        <f>NA()</f>
        <v>#N/A</v>
      </c>
      <c r="I50" s="181">
        <f>IF(ISNUMBER('実質公債費比率（分子）の構造'!M$53),'実質公債費比率（分子）の構造'!M$53,NA())</f>
        <v>148</v>
      </c>
      <c r="J50" s="181" t="e">
        <f>NA()</f>
        <v>#N/A</v>
      </c>
      <c r="K50" s="181" t="e">
        <f>NA()</f>
        <v>#N/A</v>
      </c>
      <c r="L50" s="181">
        <f>IF(ISNUMBER('実質公債費比率（分子）の構造'!N$53),'実質公債費比率（分子）の構造'!N$53,NA())</f>
        <v>78</v>
      </c>
      <c r="M50" s="181" t="e">
        <f>NA()</f>
        <v>#N/A</v>
      </c>
      <c r="N50" s="181" t="e">
        <f>NA()</f>
        <v>#N/A</v>
      </c>
      <c r="O50" s="181">
        <f>IF(ISNUMBER('実質公債費比率（分子）の構造'!O$53),'実質公債費比率（分子）の構造'!O$53,NA())</f>
        <v>122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3879</v>
      </c>
      <c r="E56" s="180"/>
      <c r="F56" s="180"/>
      <c r="G56" s="180">
        <f>'将来負担比率（分子）の構造'!J$52</f>
        <v>3643</v>
      </c>
      <c r="H56" s="180"/>
      <c r="I56" s="180"/>
      <c r="J56" s="180">
        <f>'将来負担比率（分子）の構造'!K$52</f>
        <v>3588</v>
      </c>
      <c r="K56" s="180"/>
      <c r="L56" s="180"/>
      <c r="M56" s="180">
        <f>'将来負担比率（分子）の構造'!L$52</f>
        <v>3922</v>
      </c>
      <c r="N56" s="180"/>
      <c r="O56" s="180"/>
      <c r="P56" s="180">
        <f>'将来負担比率（分子）の構造'!M$52</f>
        <v>3626</v>
      </c>
    </row>
    <row r="57" spans="1:16" x14ac:dyDescent="0.15">
      <c r="A57" s="180" t="s">
        <v>42</v>
      </c>
      <c r="B57" s="180"/>
      <c r="C57" s="180"/>
      <c r="D57" s="180">
        <f>'将来負担比率（分子）の構造'!I$51</f>
        <v>747</v>
      </c>
      <c r="E57" s="180"/>
      <c r="F57" s="180"/>
      <c r="G57" s="180">
        <f>'将来負担比率（分子）の構造'!J$51</f>
        <v>1200</v>
      </c>
      <c r="H57" s="180"/>
      <c r="I57" s="180"/>
      <c r="J57" s="180">
        <f>'将来負担比率（分子）の構造'!K$51</f>
        <v>2481</v>
      </c>
      <c r="K57" s="180"/>
      <c r="L57" s="180"/>
      <c r="M57" s="180">
        <f>'将来負担比率（分子）の構造'!L$51</f>
        <v>3753</v>
      </c>
      <c r="N57" s="180"/>
      <c r="O57" s="180"/>
      <c r="P57" s="180">
        <f>'将来負担比率（分子）の構造'!M$51</f>
        <v>3609</v>
      </c>
    </row>
    <row r="58" spans="1:16" x14ac:dyDescent="0.15">
      <c r="A58" s="180" t="s">
        <v>41</v>
      </c>
      <c r="B58" s="180"/>
      <c r="C58" s="180"/>
      <c r="D58" s="180">
        <f>'将来負担比率（分子）の構造'!I$50</f>
        <v>17072</v>
      </c>
      <c r="E58" s="180"/>
      <c r="F58" s="180"/>
      <c r="G58" s="180">
        <f>'将来負担比率（分子）の構造'!J$50</f>
        <v>17029</v>
      </c>
      <c r="H58" s="180"/>
      <c r="I58" s="180"/>
      <c r="J58" s="180">
        <f>'将来負担比率（分子）の構造'!K$50</f>
        <v>16210</v>
      </c>
      <c r="K58" s="180"/>
      <c r="L58" s="180"/>
      <c r="M58" s="180">
        <f>'将来負担比率（分子）の構造'!L$50</f>
        <v>17496</v>
      </c>
      <c r="N58" s="180"/>
      <c r="O58" s="180"/>
      <c r="P58" s="180">
        <f>'将来負担比率（分子）の構造'!M$50</f>
        <v>18696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985</v>
      </c>
      <c r="C62" s="180"/>
      <c r="D62" s="180"/>
      <c r="E62" s="180">
        <f>'将来負担比率（分子）の構造'!J$45</f>
        <v>946</v>
      </c>
      <c r="F62" s="180"/>
      <c r="G62" s="180"/>
      <c r="H62" s="180">
        <f>'将来負担比率（分子）の構造'!K$45</f>
        <v>818</v>
      </c>
      <c r="I62" s="180"/>
      <c r="J62" s="180"/>
      <c r="K62" s="180">
        <f>'将来負担比率（分子）の構造'!L$45</f>
        <v>779</v>
      </c>
      <c r="L62" s="180"/>
      <c r="M62" s="180"/>
      <c r="N62" s="180">
        <f>'将来負担比率（分子）の構造'!M$45</f>
        <v>740</v>
      </c>
      <c r="O62" s="180"/>
      <c r="P62" s="180"/>
    </row>
    <row r="63" spans="1:16" x14ac:dyDescent="0.15">
      <c r="A63" s="180" t="s">
        <v>34</v>
      </c>
      <c r="B63" s="180">
        <f>'将来負担比率（分子）の構造'!I$44</f>
        <v>63</v>
      </c>
      <c r="C63" s="180"/>
      <c r="D63" s="180"/>
      <c r="E63" s="180">
        <f>'将来負担比率（分子）の構造'!J$44</f>
        <v>43</v>
      </c>
      <c r="F63" s="180"/>
      <c r="G63" s="180"/>
      <c r="H63" s="180">
        <f>'将来負担比率（分子）の構造'!K$44</f>
        <v>25</v>
      </c>
      <c r="I63" s="180"/>
      <c r="J63" s="180"/>
      <c r="K63" s="180">
        <f>'将来負担比率（分子）の構造'!L$44</f>
        <v>23</v>
      </c>
      <c r="L63" s="180"/>
      <c r="M63" s="180"/>
      <c r="N63" s="180">
        <f>'将来負担比率（分子）の構造'!M$44</f>
        <v>28</v>
      </c>
      <c r="O63" s="180"/>
      <c r="P63" s="180"/>
    </row>
    <row r="64" spans="1:16" x14ac:dyDescent="0.15">
      <c r="A64" s="180" t="s">
        <v>33</v>
      </c>
      <c r="B64" s="180">
        <f>'将来負担比率（分子）の構造'!I$43</f>
        <v>2741</v>
      </c>
      <c r="C64" s="180"/>
      <c r="D64" s="180"/>
      <c r="E64" s="180">
        <f>'将来負担比率（分子）の構造'!J$43</f>
        <v>3461</v>
      </c>
      <c r="F64" s="180"/>
      <c r="G64" s="180"/>
      <c r="H64" s="180">
        <f>'将来負担比率（分子）の構造'!K$43</f>
        <v>3173</v>
      </c>
      <c r="I64" s="180"/>
      <c r="J64" s="180"/>
      <c r="K64" s="180">
        <f>'将来負担比率（分子）の構造'!L$43</f>
        <v>2984</v>
      </c>
      <c r="L64" s="180"/>
      <c r="M64" s="180"/>
      <c r="N64" s="180">
        <f>'将来負担比率（分子）の構造'!M$43</f>
        <v>2859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3550</v>
      </c>
      <c r="C66" s="180"/>
      <c r="D66" s="180"/>
      <c r="E66" s="180">
        <f>'将来負担比率（分子）の構造'!J$41</f>
        <v>3595</v>
      </c>
      <c r="F66" s="180"/>
      <c r="G66" s="180"/>
      <c r="H66" s="180">
        <f>'将来負担比率（分子）の構造'!K$41</f>
        <v>4437</v>
      </c>
      <c r="I66" s="180"/>
      <c r="J66" s="180"/>
      <c r="K66" s="180">
        <f>'将来負担比率（分子）の構造'!L$41</f>
        <v>5831</v>
      </c>
      <c r="L66" s="180"/>
      <c r="M66" s="180"/>
      <c r="N66" s="180">
        <f>'将来負担比率（分子）の構造'!M$41</f>
        <v>6104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12425</v>
      </c>
      <c r="C72" s="184">
        <f>基金残高に係る経年分析!G55</f>
        <v>12898</v>
      </c>
      <c r="D72" s="184">
        <f>基金残高に係る経年分析!H55</f>
        <v>13078</v>
      </c>
    </row>
    <row r="73" spans="1:16" x14ac:dyDescent="0.15">
      <c r="A73" s="183" t="s">
        <v>78</v>
      </c>
      <c r="B73" s="184">
        <f>基金残高に係る経年分析!F56</f>
        <v>15</v>
      </c>
      <c r="C73" s="184">
        <f>基金残高に係る経年分析!G56</f>
        <v>15</v>
      </c>
      <c r="D73" s="184">
        <f>基金残高に係る経年分析!H56</f>
        <v>15</v>
      </c>
    </row>
    <row r="74" spans="1:16" x14ac:dyDescent="0.15">
      <c r="A74" s="183" t="s">
        <v>79</v>
      </c>
      <c r="B74" s="184">
        <f>基金残高に係る経年分析!F57</f>
        <v>54516</v>
      </c>
      <c r="C74" s="184">
        <f>基金残高に係る経年分析!G57</f>
        <v>35137</v>
      </c>
      <c r="D74" s="184">
        <f>基金残高に係る経年分析!H57</f>
        <v>25806</v>
      </c>
    </row>
  </sheetData>
  <sheetProtection algorithmName="SHA-512" hashValue="2WkcsfaZCza4lvGEPFsYxujBK/On+m+HtE6f9DOy/WxItFMwsjaHCpQZ0Qcfsae1RxL/hQ7WmP3HNZZ/7AX/dA==" saltValue="/aWv1FPaGREi5gaU00bT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3287278</v>
      </c>
      <c r="S5" s="727"/>
      <c r="T5" s="727"/>
      <c r="U5" s="727"/>
      <c r="V5" s="727"/>
      <c r="W5" s="727"/>
      <c r="X5" s="727"/>
      <c r="Y5" s="773"/>
      <c r="Z5" s="791">
        <v>7.7</v>
      </c>
      <c r="AA5" s="791"/>
      <c r="AB5" s="791"/>
      <c r="AC5" s="791"/>
      <c r="AD5" s="792">
        <v>3287278</v>
      </c>
      <c r="AE5" s="792"/>
      <c r="AF5" s="792"/>
      <c r="AG5" s="792"/>
      <c r="AH5" s="792"/>
      <c r="AI5" s="792"/>
      <c r="AJ5" s="792"/>
      <c r="AK5" s="792"/>
      <c r="AL5" s="774">
        <v>94.7</v>
      </c>
      <c r="AM5" s="743"/>
      <c r="AN5" s="743"/>
      <c r="AO5" s="775"/>
      <c r="AP5" s="760" t="s">
        <v>226</v>
      </c>
      <c r="AQ5" s="761"/>
      <c r="AR5" s="761"/>
      <c r="AS5" s="761"/>
      <c r="AT5" s="761"/>
      <c r="AU5" s="761"/>
      <c r="AV5" s="761"/>
      <c r="AW5" s="761"/>
      <c r="AX5" s="761"/>
      <c r="AY5" s="761"/>
      <c r="AZ5" s="761"/>
      <c r="BA5" s="761"/>
      <c r="BB5" s="761"/>
      <c r="BC5" s="761"/>
      <c r="BD5" s="761"/>
      <c r="BE5" s="761"/>
      <c r="BF5" s="762"/>
      <c r="BG5" s="661">
        <v>3279262</v>
      </c>
      <c r="BH5" s="664"/>
      <c r="BI5" s="664"/>
      <c r="BJ5" s="664"/>
      <c r="BK5" s="664"/>
      <c r="BL5" s="664"/>
      <c r="BM5" s="664"/>
      <c r="BN5" s="665"/>
      <c r="BO5" s="723">
        <v>99.8</v>
      </c>
      <c r="BP5" s="723"/>
      <c r="BQ5" s="723"/>
      <c r="BR5" s="723"/>
      <c r="BS5" s="724" t="s">
        <v>129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29561</v>
      </c>
      <c r="S6" s="664"/>
      <c r="T6" s="664"/>
      <c r="U6" s="664"/>
      <c r="V6" s="664"/>
      <c r="W6" s="664"/>
      <c r="X6" s="664"/>
      <c r="Y6" s="665"/>
      <c r="Z6" s="723">
        <v>0.1</v>
      </c>
      <c r="AA6" s="723"/>
      <c r="AB6" s="723"/>
      <c r="AC6" s="723"/>
      <c r="AD6" s="724">
        <v>29561</v>
      </c>
      <c r="AE6" s="724"/>
      <c r="AF6" s="724"/>
      <c r="AG6" s="724"/>
      <c r="AH6" s="724"/>
      <c r="AI6" s="724"/>
      <c r="AJ6" s="724"/>
      <c r="AK6" s="724"/>
      <c r="AL6" s="666">
        <v>0.9</v>
      </c>
      <c r="AM6" s="667"/>
      <c r="AN6" s="667"/>
      <c r="AO6" s="725"/>
      <c r="AP6" s="658" t="s">
        <v>231</v>
      </c>
      <c r="AQ6" s="659"/>
      <c r="AR6" s="659"/>
      <c r="AS6" s="659"/>
      <c r="AT6" s="659"/>
      <c r="AU6" s="659"/>
      <c r="AV6" s="659"/>
      <c r="AW6" s="659"/>
      <c r="AX6" s="659"/>
      <c r="AY6" s="659"/>
      <c r="AZ6" s="659"/>
      <c r="BA6" s="659"/>
      <c r="BB6" s="659"/>
      <c r="BC6" s="659"/>
      <c r="BD6" s="659"/>
      <c r="BE6" s="659"/>
      <c r="BF6" s="660"/>
      <c r="BG6" s="661">
        <v>3279262</v>
      </c>
      <c r="BH6" s="664"/>
      <c r="BI6" s="664"/>
      <c r="BJ6" s="664"/>
      <c r="BK6" s="664"/>
      <c r="BL6" s="664"/>
      <c r="BM6" s="664"/>
      <c r="BN6" s="665"/>
      <c r="BO6" s="723">
        <v>99.8</v>
      </c>
      <c r="BP6" s="723"/>
      <c r="BQ6" s="723"/>
      <c r="BR6" s="723"/>
      <c r="BS6" s="724" t="s">
        <v>129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98212</v>
      </c>
      <c r="CS6" s="664"/>
      <c r="CT6" s="664"/>
      <c r="CU6" s="664"/>
      <c r="CV6" s="664"/>
      <c r="CW6" s="664"/>
      <c r="CX6" s="664"/>
      <c r="CY6" s="665"/>
      <c r="CZ6" s="774">
        <v>0.2</v>
      </c>
      <c r="DA6" s="743"/>
      <c r="DB6" s="743"/>
      <c r="DC6" s="777"/>
      <c r="DD6" s="669" t="s">
        <v>129</v>
      </c>
      <c r="DE6" s="664"/>
      <c r="DF6" s="664"/>
      <c r="DG6" s="664"/>
      <c r="DH6" s="664"/>
      <c r="DI6" s="664"/>
      <c r="DJ6" s="664"/>
      <c r="DK6" s="664"/>
      <c r="DL6" s="664"/>
      <c r="DM6" s="664"/>
      <c r="DN6" s="664"/>
      <c r="DO6" s="664"/>
      <c r="DP6" s="665"/>
      <c r="DQ6" s="669">
        <v>96532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777</v>
      </c>
      <c r="S7" s="664"/>
      <c r="T7" s="664"/>
      <c r="U7" s="664"/>
      <c r="V7" s="664"/>
      <c r="W7" s="664"/>
      <c r="X7" s="664"/>
      <c r="Y7" s="665"/>
      <c r="Z7" s="723">
        <v>0</v>
      </c>
      <c r="AA7" s="723"/>
      <c r="AB7" s="723"/>
      <c r="AC7" s="723"/>
      <c r="AD7" s="724">
        <v>777</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508955</v>
      </c>
      <c r="BH7" s="664"/>
      <c r="BI7" s="664"/>
      <c r="BJ7" s="664"/>
      <c r="BK7" s="664"/>
      <c r="BL7" s="664"/>
      <c r="BM7" s="664"/>
      <c r="BN7" s="665"/>
      <c r="BO7" s="723">
        <v>15.5</v>
      </c>
      <c r="BP7" s="723"/>
      <c r="BQ7" s="723"/>
      <c r="BR7" s="723"/>
      <c r="BS7" s="724" t="s">
        <v>235</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7467253</v>
      </c>
      <c r="CS7" s="664"/>
      <c r="CT7" s="664"/>
      <c r="CU7" s="664"/>
      <c r="CV7" s="664"/>
      <c r="CW7" s="664"/>
      <c r="CX7" s="664"/>
      <c r="CY7" s="665"/>
      <c r="CZ7" s="723">
        <v>18.2</v>
      </c>
      <c r="DA7" s="723"/>
      <c r="DB7" s="723"/>
      <c r="DC7" s="723"/>
      <c r="DD7" s="669">
        <v>291378</v>
      </c>
      <c r="DE7" s="664"/>
      <c r="DF7" s="664"/>
      <c r="DG7" s="664"/>
      <c r="DH7" s="664"/>
      <c r="DI7" s="664"/>
      <c r="DJ7" s="664"/>
      <c r="DK7" s="664"/>
      <c r="DL7" s="664"/>
      <c r="DM7" s="664"/>
      <c r="DN7" s="664"/>
      <c r="DO7" s="664"/>
      <c r="DP7" s="665"/>
      <c r="DQ7" s="669">
        <v>2301837</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1650</v>
      </c>
      <c r="S8" s="664"/>
      <c r="T8" s="664"/>
      <c r="U8" s="664"/>
      <c r="V8" s="664"/>
      <c r="W8" s="664"/>
      <c r="X8" s="664"/>
      <c r="Y8" s="665"/>
      <c r="Z8" s="723">
        <v>0</v>
      </c>
      <c r="AA8" s="723"/>
      <c r="AB8" s="723"/>
      <c r="AC8" s="723"/>
      <c r="AD8" s="724">
        <v>1650</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10976</v>
      </c>
      <c r="BH8" s="664"/>
      <c r="BI8" s="664"/>
      <c r="BJ8" s="664"/>
      <c r="BK8" s="664"/>
      <c r="BL8" s="664"/>
      <c r="BM8" s="664"/>
      <c r="BN8" s="665"/>
      <c r="BO8" s="723">
        <v>0.3</v>
      </c>
      <c r="BP8" s="723"/>
      <c r="BQ8" s="723"/>
      <c r="BR8" s="723"/>
      <c r="BS8" s="669" t="s">
        <v>129</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1594118</v>
      </c>
      <c r="CS8" s="664"/>
      <c r="CT8" s="664"/>
      <c r="CU8" s="664"/>
      <c r="CV8" s="664"/>
      <c r="CW8" s="664"/>
      <c r="CX8" s="664"/>
      <c r="CY8" s="665"/>
      <c r="CZ8" s="723">
        <v>3.9</v>
      </c>
      <c r="DA8" s="723"/>
      <c r="DB8" s="723"/>
      <c r="DC8" s="723"/>
      <c r="DD8" s="669">
        <v>245884</v>
      </c>
      <c r="DE8" s="664"/>
      <c r="DF8" s="664"/>
      <c r="DG8" s="664"/>
      <c r="DH8" s="664"/>
      <c r="DI8" s="664"/>
      <c r="DJ8" s="664"/>
      <c r="DK8" s="664"/>
      <c r="DL8" s="664"/>
      <c r="DM8" s="664"/>
      <c r="DN8" s="664"/>
      <c r="DO8" s="664"/>
      <c r="DP8" s="665"/>
      <c r="DQ8" s="669">
        <v>1095416</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1435</v>
      </c>
      <c r="S9" s="664"/>
      <c r="T9" s="664"/>
      <c r="U9" s="664"/>
      <c r="V9" s="664"/>
      <c r="W9" s="664"/>
      <c r="X9" s="664"/>
      <c r="Y9" s="665"/>
      <c r="Z9" s="723">
        <v>0</v>
      </c>
      <c r="AA9" s="723"/>
      <c r="AB9" s="723"/>
      <c r="AC9" s="723"/>
      <c r="AD9" s="724">
        <v>1435</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338818</v>
      </c>
      <c r="BH9" s="664"/>
      <c r="BI9" s="664"/>
      <c r="BJ9" s="664"/>
      <c r="BK9" s="664"/>
      <c r="BL9" s="664"/>
      <c r="BM9" s="664"/>
      <c r="BN9" s="665"/>
      <c r="BO9" s="723">
        <v>10.3</v>
      </c>
      <c r="BP9" s="723"/>
      <c r="BQ9" s="723"/>
      <c r="BR9" s="723"/>
      <c r="BS9" s="669" t="s">
        <v>129</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4514197</v>
      </c>
      <c r="CS9" s="664"/>
      <c r="CT9" s="664"/>
      <c r="CU9" s="664"/>
      <c r="CV9" s="664"/>
      <c r="CW9" s="664"/>
      <c r="CX9" s="664"/>
      <c r="CY9" s="665"/>
      <c r="CZ9" s="723">
        <v>11</v>
      </c>
      <c r="DA9" s="723"/>
      <c r="DB9" s="723"/>
      <c r="DC9" s="723"/>
      <c r="DD9" s="669">
        <v>70657</v>
      </c>
      <c r="DE9" s="664"/>
      <c r="DF9" s="664"/>
      <c r="DG9" s="664"/>
      <c r="DH9" s="664"/>
      <c r="DI9" s="664"/>
      <c r="DJ9" s="664"/>
      <c r="DK9" s="664"/>
      <c r="DL9" s="664"/>
      <c r="DM9" s="664"/>
      <c r="DN9" s="664"/>
      <c r="DO9" s="664"/>
      <c r="DP9" s="665"/>
      <c r="DQ9" s="669">
        <v>1184859</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235</v>
      </c>
      <c r="AE10" s="724"/>
      <c r="AF10" s="724"/>
      <c r="AG10" s="724"/>
      <c r="AH10" s="724"/>
      <c r="AI10" s="724"/>
      <c r="AJ10" s="724"/>
      <c r="AK10" s="724"/>
      <c r="AL10" s="666" t="s">
        <v>235</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36735</v>
      </c>
      <c r="BH10" s="664"/>
      <c r="BI10" s="664"/>
      <c r="BJ10" s="664"/>
      <c r="BK10" s="664"/>
      <c r="BL10" s="664"/>
      <c r="BM10" s="664"/>
      <c r="BN10" s="665"/>
      <c r="BO10" s="723">
        <v>1.1000000000000001</v>
      </c>
      <c r="BP10" s="723"/>
      <c r="BQ10" s="723"/>
      <c r="BR10" s="723"/>
      <c r="BS10" s="669" t="s">
        <v>129</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7794</v>
      </c>
      <c r="CS10" s="664"/>
      <c r="CT10" s="664"/>
      <c r="CU10" s="664"/>
      <c r="CV10" s="664"/>
      <c r="CW10" s="664"/>
      <c r="CX10" s="664"/>
      <c r="CY10" s="665"/>
      <c r="CZ10" s="723">
        <v>0</v>
      </c>
      <c r="DA10" s="723"/>
      <c r="DB10" s="723"/>
      <c r="DC10" s="723"/>
      <c r="DD10" s="669" t="s">
        <v>129</v>
      </c>
      <c r="DE10" s="664"/>
      <c r="DF10" s="664"/>
      <c r="DG10" s="664"/>
      <c r="DH10" s="664"/>
      <c r="DI10" s="664"/>
      <c r="DJ10" s="664"/>
      <c r="DK10" s="664"/>
      <c r="DL10" s="664"/>
      <c r="DM10" s="664"/>
      <c r="DN10" s="664"/>
      <c r="DO10" s="664"/>
      <c r="DP10" s="665"/>
      <c r="DQ10" s="669" t="s">
        <v>235</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235</v>
      </c>
      <c r="AE11" s="724"/>
      <c r="AF11" s="724"/>
      <c r="AG11" s="724"/>
      <c r="AH11" s="724"/>
      <c r="AI11" s="724"/>
      <c r="AJ11" s="724"/>
      <c r="AK11" s="724"/>
      <c r="AL11" s="666" t="s">
        <v>129</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122426</v>
      </c>
      <c r="BH11" s="664"/>
      <c r="BI11" s="664"/>
      <c r="BJ11" s="664"/>
      <c r="BK11" s="664"/>
      <c r="BL11" s="664"/>
      <c r="BM11" s="664"/>
      <c r="BN11" s="665"/>
      <c r="BO11" s="723">
        <v>3.7</v>
      </c>
      <c r="BP11" s="723"/>
      <c r="BQ11" s="723"/>
      <c r="BR11" s="723"/>
      <c r="BS11" s="669" t="s">
        <v>129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5347731</v>
      </c>
      <c r="CS11" s="664"/>
      <c r="CT11" s="664"/>
      <c r="CU11" s="664"/>
      <c r="CV11" s="664"/>
      <c r="CW11" s="664"/>
      <c r="CX11" s="664"/>
      <c r="CY11" s="665"/>
      <c r="CZ11" s="723">
        <v>13</v>
      </c>
      <c r="DA11" s="723"/>
      <c r="DB11" s="723"/>
      <c r="DC11" s="723"/>
      <c r="DD11" s="669">
        <v>5164576</v>
      </c>
      <c r="DE11" s="664"/>
      <c r="DF11" s="664"/>
      <c r="DG11" s="664"/>
      <c r="DH11" s="664"/>
      <c r="DI11" s="664"/>
      <c r="DJ11" s="664"/>
      <c r="DK11" s="664"/>
      <c r="DL11" s="664"/>
      <c r="DM11" s="664"/>
      <c r="DN11" s="664"/>
      <c r="DO11" s="664"/>
      <c r="DP11" s="665"/>
      <c r="DQ11" s="669">
        <v>1461137</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127342</v>
      </c>
      <c r="S12" s="664"/>
      <c r="T12" s="664"/>
      <c r="U12" s="664"/>
      <c r="V12" s="664"/>
      <c r="W12" s="664"/>
      <c r="X12" s="664"/>
      <c r="Y12" s="665"/>
      <c r="Z12" s="723">
        <v>0.3</v>
      </c>
      <c r="AA12" s="723"/>
      <c r="AB12" s="723"/>
      <c r="AC12" s="723"/>
      <c r="AD12" s="724">
        <v>127342</v>
      </c>
      <c r="AE12" s="724"/>
      <c r="AF12" s="724"/>
      <c r="AG12" s="724"/>
      <c r="AH12" s="724"/>
      <c r="AI12" s="724"/>
      <c r="AJ12" s="724"/>
      <c r="AK12" s="724"/>
      <c r="AL12" s="666">
        <v>3.7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2696011</v>
      </c>
      <c r="BH12" s="664"/>
      <c r="BI12" s="664"/>
      <c r="BJ12" s="664"/>
      <c r="BK12" s="664"/>
      <c r="BL12" s="664"/>
      <c r="BM12" s="664"/>
      <c r="BN12" s="665"/>
      <c r="BO12" s="723">
        <v>82</v>
      </c>
      <c r="BP12" s="723"/>
      <c r="BQ12" s="723"/>
      <c r="BR12" s="723"/>
      <c r="BS12" s="669" t="s">
        <v>235</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351129</v>
      </c>
      <c r="CS12" s="664"/>
      <c r="CT12" s="664"/>
      <c r="CU12" s="664"/>
      <c r="CV12" s="664"/>
      <c r="CW12" s="664"/>
      <c r="CX12" s="664"/>
      <c r="CY12" s="665"/>
      <c r="CZ12" s="723">
        <v>0.9</v>
      </c>
      <c r="DA12" s="723"/>
      <c r="DB12" s="723"/>
      <c r="DC12" s="723"/>
      <c r="DD12" s="669">
        <v>61385</v>
      </c>
      <c r="DE12" s="664"/>
      <c r="DF12" s="664"/>
      <c r="DG12" s="664"/>
      <c r="DH12" s="664"/>
      <c r="DI12" s="664"/>
      <c r="DJ12" s="664"/>
      <c r="DK12" s="664"/>
      <c r="DL12" s="664"/>
      <c r="DM12" s="664"/>
      <c r="DN12" s="664"/>
      <c r="DO12" s="664"/>
      <c r="DP12" s="665"/>
      <c r="DQ12" s="669">
        <v>202877</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235</v>
      </c>
      <c r="S13" s="664"/>
      <c r="T13" s="664"/>
      <c r="U13" s="664"/>
      <c r="V13" s="664"/>
      <c r="W13" s="664"/>
      <c r="X13" s="664"/>
      <c r="Y13" s="665"/>
      <c r="Z13" s="723" t="s">
        <v>235</v>
      </c>
      <c r="AA13" s="723"/>
      <c r="AB13" s="723"/>
      <c r="AC13" s="723"/>
      <c r="AD13" s="724" t="s">
        <v>129</v>
      </c>
      <c r="AE13" s="724"/>
      <c r="AF13" s="724"/>
      <c r="AG13" s="724"/>
      <c r="AH13" s="724"/>
      <c r="AI13" s="724"/>
      <c r="AJ13" s="724"/>
      <c r="AK13" s="724"/>
      <c r="AL13" s="666" t="s">
        <v>235</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2695350</v>
      </c>
      <c r="BH13" s="664"/>
      <c r="BI13" s="664"/>
      <c r="BJ13" s="664"/>
      <c r="BK13" s="664"/>
      <c r="BL13" s="664"/>
      <c r="BM13" s="664"/>
      <c r="BN13" s="665"/>
      <c r="BO13" s="723">
        <v>82</v>
      </c>
      <c r="BP13" s="723"/>
      <c r="BQ13" s="723"/>
      <c r="BR13" s="723"/>
      <c r="BS13" s="669" t="s">
        <v>129</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16184583</v>
      </c>
      <c r="CS13" s="664"/>
      <c r="CT13" s="664"/>
      <c r="CU13" s="664"/>
      <c r="CV13" s="664"/>
      <c r="CW13" s="664"/>
      <c r="CX13" s="664"/>
      <c r="CY13" s="665"/>
      <c r="CZ13" s="723">
        <v>39.4</v>
      </c>
      <c r="DA13" s="723"/>
      <c r="DB13" s="723"/>
      <c r="DC13" s="723"/>
      <c r="DD13" s="669">
        <v>15360159</v>
      </c>
      <c r="DE13" s="664"/>
      <c r="DF13" s="664"/>
      <c r="DG13" s="664"/>
      <c r="DH13" s="664"/>
      <c r="DI13" s="664"/>
      <c r="DJ13" s="664"/>
      <c r="DK13" s="664"/>
      <c r="DL13" s="664"/>
      <c r="DM13" s="664"/>
      <c r="DN13" s="664"/>
      <c r="DO13" s="664"/>
      <c r="DP13" s="665"/>
      <c r="DQ13" s="669">
        <v>3586934</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235</v>
      </c>
      <c r="AA14" s="723"/>
      <c r="AB14" s="723"/>
      <c r="AC14" s="723"/>
      <c r="AD14" s="724" t="s">
        <v>129</v>
      </c>
      <c r="AE14" s="724"/>
      <c r="AF14" s="724"/>
      <c r="AG14" s="724"/>
      <c r="AH14" s="724"/>
      <c r="AI14" s="724"/>
      <c r="AJ14" s="724"/>
      <c r="AK14" s="724"/>
      <c r="AL14" s="666" t="s">
        <v>235</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19714</v>
      </c>
      <c r="BH14" s="664"/>
      <c r="BI14" s="664"/>
      <c r="BJ14" s="664"/>
      <c r="BK14" s="664"/>
      <c r="BL14" s="664"/>
      <c r="BM14" s="664"/>
      <c r="BN14" s="665"/>
      <c r="BO14" s="723">
        <v>0.6</v>
      </c>
      <c r="BP14" s="723"/>
      <c r="BQ14" s="723"/>
      <c r="BR14" s="723"/>
      <c r="BS14" s="669" t="s">
        <v>129</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258308</v>
      </c>
      <c r="CS14" s="664"/>
      <c r="CT14" s="664"/>
      <c r="CU14" s="664"/>
      <c r="CV14" s="664"/>
      <c r="CW14" s="664"/>
      <c r="CX14" s="664"/>
      <c r="CY14" s="665"/>
      <c r="CZ14" s="723">
        <v>0.6</v>
      </c>
      <c r="DA14" s="723"/>
      <c r="DB14" s="723"/>
      <c r="DC14" s="723"/>
      <c r="DD14" s="669">
        <v>59105</v>
      </c>
      <c r="DE14" s="664"/>
      <c r="DF14" s="664"/>
      <c r="DG14" s="664"/>
      <c r="DH14" s="664"/>
      <c r="DI14" s="664"/>
      <c r="DJ14" s="664"/>
      <c r="DK14" s="664"/>
      <c r="DL14" s="664"/>
      <c r="DM14" s="664"/>
      <c r="DN14" s="664"/>
      <c r="DO14" s="664"/>
      <c r="DP14" s="665"/>
      <c r="DQ14" s="669">
        <v>214206</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8730</v>
      </c>
      <c r="S15" s="664"/>
      <c r="T15" s="664"/>
      <c r="U15" s="664"/>
      <c r="V15" s="664"/>
      <c r="W15" s="664"/>
      <c r="X15" s="664"/>
      <c r="Y15" s="665"/>
      <c r="Z15" s="723">
        <v>0</v>
      </c>
      <c r="AA15" s="723"/>
      <c r="AB15" s="723"/>
      <c r="AC15" s="723"/>
      <c r="AD15" s="724">
        <v>8730</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54582</v>
      </c>
      <c r="BH15" s="664"/>
      <c r="BI15" s="664"/>
      <c r="BJ15" s="664"/>
      <c r="BK15" s="664"/>
      <c r="BL15" s="664"/>
      <c r="BM15" s="664"/>
      <c r="BN15" s="665"/>
      <c r="BO15" s="723">
        <v>1.7</v>
      </c>
      <c r="BP15" s="723"/>
      <c r="BQ15" s="723"/>
      <c r="BR15" s="723"/>
      <c r="BS15" s="669" t="s">
        <v>129</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1042324</v>
      </c>
      <c r="CS15" s="664"/>
      <c r="CT15" s="664"/>
      <c r="CU15" s="664"/>
      <c r="CV15" s="664"/>
      <c r="CW15" s="664"/>
      <c r="CX15" s="664"/>
      <c r="CY15" s="665"/>
      <c r="CZ15" s="723">
        <v>2.5</v>
      </c>
      <c r="DA15" s="723"/>
      <c r="DB15" s="723"/>
      <c r="DC15" s="723"/>
      <c r="DD15" s="669">
        <v>439859</v>
      </c>
      <c r="DE15" s="664"/>
      <c r="DF15" s="664"/>
      <c r="DG15" s="664"/>
      <c r="DH15" s="664"/>
      <c r="DI15" s="664"/>
      <c r="DJ15" s="664"/>
      <c r="DK15" s="664"/>
      <c r="DL15" s="664"/>
      <c r="DM15" s="664"/>
      <c r="DN15" s="664"/>
      <c r="DO15" s="664"/>
      <c r="DP15" s="665"/>
      <c r="DQ15" s="669">
        <v>593397</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235</v>
      </c>
      <c r="AE16" s="724"/>
      <c r="AF16" s="724"/>
      <c r="AG16" s="724"/>
      <c r="AH16" s="724"/>
      <c r="AI16" s="724"/>
      <c r="AJ16" s="724"/>
      <c r="AK16" s="724"/>
      <c r="AL16" s="666" t="s">
        <v>129</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235</v>
      </c>
      <c r="BP16" s="723"/>
      <c r="BQ16" s="723"/>
      <c r="BR16" s="723"/>
      <c r="BS16" s="669" t="s">
        <v>235</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3856525</v>
      </c>
      <c r="CS16" s="664"/>
      <c r="CT16" s="664"/>
      <c r="CU16" s="664"/>
      <c r="CV16" s="664"/>
      <c r="CW16" s="664"/>
      <c r="CX16" s="664"/>
      <c r="CY16" s="665"/>
      <c r="CZ16" s="723">
        <v>9.4</v>
      </c>
      <c r="DA16" s="723"/>
      <c r="DB16" s="723"/>
      <c r="DC16" s="723"/>
      <c r="DD16" s="669" t="s">
        <v>235</v>
      </c>
      <c r="DE16" s="664"/>
      <c r="DF16" s="664"/>
      <c r="DG16" s="664"/>
      <c r="DH16" s="664"/>
      <c r="DI16" s="664"/>
      <c r="DJ16" s="664"/>
      <c r="DK16" s="664"/>
      <c r="DL16" s="664"/>
      <c r="DM16" s="664"/>
      <c r="DN16" s="664"/>
      <c r="DO16" s="664"/>
      <c r="DP16" s="665"/>
      <c r="DQ16" s="669">
        <v>1268123</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4316</v>
      </c>
      <c r="S17" s="664"/>
      <c r="T17" s="664"/>
      <c r="U17" s="664"/>
      <c r="V17" s="664"/>
      <c r="W17" s="664"/>
      <c r="X17" s="664"/>
      <c r="Y17" s="665"/>
      <c r="Z17" s="723">
        <v>0</v>
      </c>
      <c r="AA17" s="723"/>
      <c r="AB17" s="723"/>
      <c r="AC17" s="723"/>
      <c r="AD17" s="724">
        <v>4316</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235</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324652</v>
      </c>
      <c r="CS17" s="664"/>
      <c r="CT17" s="664"/>
      <c r="CU17" s="664"/>
      <c r="CV17" s="664"/>
      <c r="CW17" s="664"/>
      <c r="CX17" s="664"/>
      <c r="CY17" s="665"/>
      <c r="CZ17" s="723">
        <v>0.8</v>
      </c>
      <c r="DA17" s="723"/>
      <c r="DB17" s="723"/>
      <c r="DC17" s="723"/>
      <c r="DD17" s="669" t="s">
        <v>129</v>
      </c>
      <c r="DE17" s="664"/>
      <c r="DF17" s="664"/>
      <c r="DG17" s="664"/>
      <c r="DH17" s="664"/>
      <c r="DI17" s="664"/>
      <c r="DJ17" s="664"/>
      <c r="DK17" s="664"/>
      <c r="DL17" s="664"/>
      <c r="DM17" s="664"/>
      <c r="DN17" s="664"/>
      <c r="DO17" s="664"/>
      <c r="DP17" s="665"/>
      <c r="DQ17" s="669">
        <v>221184</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7843528</v>
      </c>
      <c r="S18" s="664"/>
      <c r="T18" s="664"/>
      <c r="U18" s="664"/>
      <c r="V18" s="664"/>
      <c r="W18" s="664"/>
      <c r="X18" s="664"/>
      <c r="Y18" s="665"/>
      <c r="Z18" s="723">
        <v>18.399999999999999</v>
      </c>
      <c r="AA18" s="723"/>
      <c r="AB18" s="723"/>
      <c r="AC18" s="723"/>
      <c r="AD18" s="724" t="s">
        <v>129</v>
      </c>
      <c r="AE18" s="724"/>
      <c r="AF18" s="724"/>
      <c r="AG18" s="724"/>
      <c r="AH18" s="724"/>
      <c r="AI18" s="724"/>
      <c r="AJ18" s="724"/>
      <c r="AK18" s="724"/>
      <c r="AL18" s="666" t="s">
        <v>235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235</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t="s">
        <v>235</v>
      </c>
      <c r="S19" s="664"/>
      <c r="T19" s="664"/>
      <c r="U19" s="664"/>
      <c r="V19" s="664"/>
      <c r="W19" s="664"/>
      <c r="X19" s="664"/>
      <c r="Y19" s="665"/>
      <c r="Z19" s="723" t="s">
        <v>235</v>
      </c>
      <c r="AA19" s="723"/>
      <c r="AB19" s="723"/>
      <c r="AC19" s="723"/>
      <c r="AD19" s="724" t="s">
        <v>235</v>
      </c>
      <c r="AE19" s="724"/>
      <c r="AF19" s="724"/>
      <c r="AG19" s="724"/>
      <c r="AH19" s="724"/>
      <c r="AI19" s="724"/>
      <c r="AJ19" s="724"/>
      <c r="AK19" s="724"/>
      <c r="AL19" s="666" t="s">
        <v>129</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8016</v>
      </c>
      <c r="BH19" s="664"/>
      <c r="BI19" s="664"/>
      <c r="BJ19" s="664"/>
      <c r="BK19" s="664"/>
      <c r="BL19" s="664"/>
      <c r="BM19" s="664"/>
      <c r="BN19" s="665"/>
      <c r="BO19" s="723">
        <v>0.2</v>
      </c>
      <c r="BP19" s="723"/>
      <c r="BQ19" s="723"/>
      <c r="BR19" s="723"/>
      <c r="BS19" s="669" t="s">
        <v>235</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235</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35170</v>
      </c>
      <c r="S20" s="664"/>
      <c r="T20" s="664"/>
      <c r="U20" s="664"/>
      <c r="V20" s="664"/>
      <c r="W20" s="664"/>
      <c r="X20" s="664"/>
      <c r="Y20" s="665"/>
      <c r="Z20" s="723">
        <v>0.1</v>
      </c>
      <c r="AA20" s="723"/>
      <c r="AB20" s="723"/>
      <c r="AC20" s="723"/>
      <c r="AD20" s="724" t="s">
        <v>235</v>
      </c>
      <c r="AE20" s="724"/>
      <c r="AF20" s="724"/>
      <c r="AG20" s="724"/>
      <c r="AH20" s="724"/>
      <c r="AI20" s="724"/>
      <c r="AJ20" s="724"/>
      <c r="AK20" s="724"/>
      <c r="AL20" s="666" t="s">
        <v>235</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8016</v>
      </c>
      <c r="BH20" s="664"/>
      <c r="BI20" s="664"/>
      <c r="BJ20" s="664"/>
      <c r="BK20" s="664"/>
      <c r="BL20" s="664"/>
      <c r="BM20" s="664"/>
      <c r="BN20" s="665"/>
      <c r="BO20" s="723">
        <v>0.2</v>
      </c>
      <c r="BP20" s="723"/>
      <c r="BQ20" s="723"/>
      <c r="BR20" s="723"/>
      <c r="BS20" s="669" t="s">
        <v>129</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41046826</v>
      </c>
      <c r="CS20" s="664"/>
      <c r="CT20" s="664"/>
      <c r="CU20" s="664"/>
      <c r="CV20" s="664"/>
      <c r="CW20" s="664"/>
      <c r="CX20" s="664"/>
      <c r="CY20" s="665"/>
      <c r="CZ20" s="723">
        <v>100</v>
      </c>
      <c r="DA20" s="723"/>
      <c r="DB20" s="723"/>
      <c r="DC20" s="723"/>
      <c r="DD20" s="669">
        <v>21693003</v>
      </c>
      <c r="DE20" s="664"/>
      <c r="DF20" s="664"/>
      <c r="DG20" s="664"/>
      <c r="DH20" s="664"/>
      <c r="DI20" s="664"/>
      <c r="DJ20" s="664"/>
      <c r="DK20" s="664"/>
      <c r="DL20" s="664"/>
      <c r="DM20" s="664"/>
      <c r="DN20" s="664"/>
      <c r="DO20" s="664"/>
      <c r="DP20" s="665"/>
      <c r="DQ20" s="669">
        <v>12226502</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7808358</v>
      </c>
      <c r="S21" s="664"/>
      <c r="T21" s="664"/>
      <c r="U21" s="664"/>
      <c r="V21" s="664"/>
      <c r="W21" s="664"/>
      <c r="X21" s="664"/>
      <c r="Y21" s="665"/>
      <c r="Z21" s="723">
        <v>18.3</v>
      </c>
      <c r="AA21" s="723"/>
      <c r="AB21" s="723"/>
      <c r="AC21" s="723"/>
      <c r="AD21" s="724" t="s">
        <v>129</v>
      </c>
      <c r="AE21" s="724"/>
      <c r="AF21" s="724"/>
      <c r="AG21" s="724"/>
      <c r="AH21" s="724"/>
      <c r="AI21" s="724"/>
      <c r="AJ21" s="724"/>
      <c r="AK21" s="724"/>
      <c r="AL21" s="666" t="s">
        <v>129</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8016</v>
      </c>
      <c r="BH21" s="664"/>
      <c r="BI21" s="664"/>
      <c r="BJ21" s="664"/>
      <c r="BK21" s="664"/>
      <c r="BL21" s="664"/>
      <c r="BM21" s="664"/>
      <c r="BN21" s="665"/>
      <c r="BO21" s="723">
        <v>0.2</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11304617</v>
      </c>
      <c r="S22" s="664"/>
      <c r="T22" s="664"/>
      <c r="U22" s="664"/>
      <c r="V22" s="664"/>
      <c r="W22" s="664"/>
      <c r="X22" s="664"/>
      <c r="Y22" s="665"/>
      <c r="Z22" s="723">
        <v>26.6</v>
      </c>
      <c r="AA22" s="723"/>
      <c r="AB22" s="723"/>
      <c r="AC22" s="723"/>
      <c r="AD22" s="724">
        <v>3461089</v>
      </c>
      <c r="AE22" s="724"/>
      <c r="AF22" s="724"/>
      <c r="AG22" s="724"/>
      <c r="AH22" s="724"/>
      <c r="AI22" s="724"/>
      <c r="AJ22" s="724"/>
      <c r="AK22" s="724"/>
      <c r="AL22" s="666">
        <v>99.7</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t="s">
        <v>129</v>
      </c>
      <c r="S23" s="664"/>
      <c r="T23" s="664"/>
      <c r="U23" s="664"/>
      <c r="V23" s="664"/>
      <c r="W23" s="664"/>
      <c r="X23" s="664"/>
      <c r="Y23" s="665"/>
      <c r="Z23" s="723" t="s">
        <v>235</v>
      </c>
      <c r="AA23" s="723"/>
      <c r="AB23" s="723"/>
      <c r="AC23" s="723"/>
      <c r="AD23" s="724" t="s">
        <v>129</v>
      </c>
      <c r="AE23" s="724"/>
      <c r="AF23" s="724"/>
      <c r="AG23" s="724"/>
      <c r="AH23" s="724"/>
      <c r="AI23" s="724"/>
      <c r="AJ23" s="724"/>
      <c r="AK23" s="724"/>
      <c r="AL23" s="666" t="s">
        <v>235</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3604</v>
      </c>
      <c r="S24" s="664"/>
      <c r="T24" s="664"/>
      <c r="U24" s="664"/>
      <c r="V24" s="664"/>
      <c r="W24" s="664"/>
      <c r="X24" s="664"/>
      <c r="Y24" s="665"/>
      <c r="Z24" s="723">
        <v>0</v>
      </c>
      <c r="AA24" s="723"/>
      <c r="AB24" s="723"/>
      <c r="AC24" s="723"/>
      <c r="AD24" s="724" t="s">
        <v>235</v>
      </c>
      <c r="AE24" s="724"/>
      <c r="AF24" s="724"/>
      <c r="AG24" s="724"/>
      <c r="AH24" s="724"/>
      <c r="AI24" s="724"/>
      <c r="AJ24" s="724"/>
      <c r="AK24" s="724"/>
      <c r="AL24" s="666" t="s">
        <v>129</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129</v>
      </c>
      <c r="BP24" s="723"/>
      <c r="BQ24" s="723"/>
      <c r="BR24" s="723"/>
      <c r="BS24" s="669" t="s">
        <v>235</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1892750</v>
      </c>
      <c r="CS24" s="727"/>
      <c r="CT24" s="727"/>
      <c r="CU24" s="727"/>
      <c r="CV24" s="727"/>
      <c r="CW24" s="727"/>
      <c r="CX24" s="727"/>
      <c r="CY24" s="773"/>
      <c r="CZ24" s="774">
        <v>4.5999999999999996</v>
      </c>
      <c r="DA24" s="743"/>
      <c r="DB24" s="743"/>
      <c r="DC24" s="777"/>
      <c r="DD24" s="772">
        <v>1562906</v>
      </c>
      <c r="DE24" s="727"/>
      <c r="DF24" s="727"/>
      <c r="DG24" s="727"/>
      <c r="DH24" s="727"/>
      <c r="DI24" s="727"/>
      <c r="DJ24" s="727"/>
      <c r="DK24" s="773"/>
      <c r="DL24" s="772">
        <v>1515784</v>
      </c>
      <c r="DM24" s="727"/>
      <c r="DN24" s="727"/>
      <c r="DO24" s="727"/>
      <c r="DP24" s="727"/>
      <c r="DQ24" s="727"/>
      <c r="DR24" s="727"/>
      <c r="DS24" s="727"/>
      <c r="DT24" s="727"/>
      <c r="DU24" s="727"/>
      <c r="DV24" s="773"/>
      <c r="DW24" s="774">
        <v>43.7</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176496</v>
      </c>
      <c r="S25" s="664"/>
      <c r="T25" s="664"/>
      <c r="U25" s="664"/>
      <c r="V25" s="664"/>
      <c r="W25" s="664"/>
      <c r="X25" s="664"/>
      <c r="Y25" s="665"/>
      <c r="Z25" s="723">
        <v>0.4</v>
      </c>
      <c r="AA25" s="723"/>
      <c r="AB25" s="723"/>
      <c r="AC25" s="723"/>
      <c r="AD25" s="724">
        <v>844</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1258324</v>
      </c>
      <c r="CS25" s="662"/>
      <c r="CT25" s="662"/>
      <c r="CU25" s="662"/>
      <c r="CV25" s="662"/>
      <c r="CW25" s="662"/>
      <c r="CX25" s="662"/>
      <c r="CY25" s="663"/>
      <c r="CZ25" s="666">
        <v>3.1</v>
      </c>
      <c r="DA25" s="695"/>
      <c r="DB25" s="695"/>
      <c r="DC25" s="696"/>
      <c r="DD25" s="669">
        <v>1198489</v>
      </c>
      <c r="DE25" s="662"/>
      <c r="DF25" s="662"/>
      <c r="DG25" s="662"/>
      <c r="DH25" s="662"/>
      <c r="DI25" s="662"/>
      <c r="DJ25" s="662"/>
      <c r="DK25" s="663"/>
      <c r="DL25" s="669">
        <v>1152109</v>
      </c>
      <c r="DM25" s="662"/>
      <c r="DN25" s="662"/>
      <c r="DO25" s="662"/>
      <c r="DP25" s="662"/>
      <c r="DQ25" s="662"/>
      <c r="DR25" s="662"/>
      <c r="DS25" s="662"/>
      <c r="DT25" s="662"/>
      <c r="DU25" s="662"/>
      <c r="DV25" s="663"/>
      <c r="DW25" s="666">
        <v>33.200000000000003</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6972</v>
      </c>
      <c r="S26" s="664"/>
      <c r="T26" s="664"/>
      <c r="U26" s="664"/>
      <c r="V26" s="664"/>
      <c r="W26" s="664"/>
      <c r="X26" s="664"/>
      <c r="Y26" s="665"/>
      <c r="Z26" s="723">
        <v>0</v>
      </c>
      <c r="AA26" s="723"/>
      <c r="AB26" s="723"/>
      <c r="AC26" s="723"/>
      <c r="AD26" s="724" t="s">
        <v>129</v>
      </c>
      <c r="AE26" s="724"/>
      <c r="AF26" s="724"/>
      <c r="AG26" s="724"/>
      <c r="AH26" s="724"/>
      <c r="AI26" s="724"/>
      <c r="AJ26" s="724"/>
      <c r="AK26" s="724"/>
      <c r="AL26" s="666" t="s">
        <v>129</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235</v>
      </c>
      <c r="BP26" s="723"/>
      <c r="BQ26" s="723"/>
      <c r="BR26" s="723"/>
      <c r="BS26" s="669" t="s">
        <v>129</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791879</v>
      </c>
      <c r="CS26" s="664"/>
      <c r="CT26" s="664"/>
      <c r="CU26" s="664"/>
      <c r="CV26" s="664"/>
      <c r="CW26" s="664"/>
      <c r="CX26" s="664"/>
      <c r="CY26" s="665"/>
      <c r="CZ26" s="666">
        <v>1.9</v>
      </c>
      <c r="DA26" s="695"/>
      <c r="DB26" s="695"/>
      <c r="DC26" s="696"/>
      <c r="DD26" s="669">
        <v>741155</v>
      </c>
      <c r="DE26" s="664"/>
      <c r="DF26" s="664"/>
      <c r="DG26" s="664"/>
      <c r="DH26" s="664"/>
      <c r="DI26" s="664"/>
      <c r="DJ26" s="664"/>
      <c r="DK26" s="665"/>
      <c r="DL26" s="669" t="s">
        <v>235</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8740385</v>
      </c>
      <c r="S27" s="664"/>
      <c r="T27" s="664"/>
      <c r="U27" s="664"/>
      <c r="V27" s="664"/>
      <c r="W27" s="664"/>
      <c r="X27" s="664"/>
      <c r="Y27" s="665"/>
      <c r="Z27" s="723">
        <v>20.5</v>
      </c>
      <c r="AA27" s="723"/>
      <c r="AB27" s="723"/>
      <c r="AC27" s="723"/>
      <c r="AD27" s="724" t="s">
        <v>235</v>
      </c>
      <c r="AE27" s="724"/>
      <c r="AF27" s="724"/>
      <c r="AG27" s="724"/>
      <c r="AH27" s="724"/>
      <c r="AI27" s="724"/>
      <c r="AJ27" s="724"/>
      <c r="AK27" s="724"/>
      <c r="AL27" s="666" t="s">
        <v>235</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3287278</v>
      </c>
      <c r="BH27" s="664"/>
      <c r="BI27" s="664"/>
      <c r="BJ27" s="664"/>
      <c r="BK27" s="664"/>
      <c r="BL27" s="664"/>
      <c r="BM27" s="664"/>
      <c r="BN27" s="665"/>
      <c r="BO27" s="723">
        <v>100</v>
      </c>
      <c r="BP27" s="723"/>
      <c r="BQ27" s="723"/>
      <c r="BR27" s="723"/>
      <c r="BS27" s="669" t="s">
        <v>235</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309774</v>
      </c>
      <c r="CS27" s="662"/>
      <c r="CT27" s="662"/>
      <c r="CU27" s="662"/>
      <c r="CV27" s="662"/>
      <c r="CW27" s="662"/>
      <c r="CX27" s="662"/>
      <c r="CY27" s="663"/>
      <c r="CZ27" s="666">
        <v>0.8</v>
      </c>
      <c r="DA27" s="695"/>
      <c r="DB27" s="695"/>
      <c r="DC27" s="696"/>
      <c r="DD27" s="669">
        <v>143233</v>
      </c>
      <c r="DE27" s="662"/>
      <c r="DF27" s="662"/>
      <c r="DG27" s="662"/>
      <c r="DH27" s="662"/>
      <c r="DI27" s="662"/>
      <c r="DJ27" s="662"/>
      <c r="DK27" s="663"/>
      <c r="DL27" s="669">
        <v>142491</v>
      </c>
      <c r="DM27" s="662"/>
      <c r="DN27" s="662"/>
      <c r="DO27" s="662"/>
      <c r="DP27" s="662"/>
      <c r="DQ27" s="662"/>
      <c r="DR27" s="662"/>
      <c r="DS27" s="662"/>
      <c r="DT27" s="662"/>
      <c r="DU27" s="662"/>
      <c r="DV27" s="663"/>
      <c r="DW27" s="666">
        <v>4.0999999999999996</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235</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324652</v>
      </c>
      <c r="CS28" s="664"/>
      <c r="CT28" s="664"/>
      <c r="CU28" s="664"/>
      <c r="CV28" s="664"/>
      <c r="CW28" s="664"/>
      <c r="CX28" s="664"/>
      <c r="CY28" s="665"/>
      <c r="CZ28" s="666">
        <v>0.8</v>
      </c>
      <c r="DA28" s="695"/>
      <c r="DB28" s="695"/>
      <c r="DC28" s="696"/>
      <c r="DD28" s="669">
        <v>221184</v>
      </c>
      <c r="DE28" s="664"/>
      <c r="DF28" s="664"/>
      <c r="DG28" s="664"/>
      <c r="DH28" s="664"/>
      <c r="DI28" s="664"/>
      <c r="DJ28" s="664"/>
      <c r="DK28" s="665"/>
      <c r="DL28" s="669">
        <v>221184</v>
      </c>
      <c r="DM28" s="664"/>
      <c r="DN28" s="664"/>
      <c r="DO28" s="664"/>
      <c r="DP28" s="664"/>
      <c r="DQ28" s="664"/>
      <c r="DR28" s="664"/>
      <c r="DS28" s="664"/>
      <c r="DT28" s="664"/>
      <c r="DU28" s="664"/>
      <c r="DV28" s="665"/>
      <c r="DW28" s="666">
        <v>6.4</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2367616</v>
      </c>
      <c r="S29" s="664"/>
      <c r="T29" s="664"/>
      <c r="U29" s="664"/>
      <c r="V29" s="664"/>
      <c r="W29" s="664"/>
      <c r="X29" s="664"/>
      <c r="Y29" s="665"/>
      <c r="Z29" s="723">
        <v>5.6</v>
      </c>
      <c r="AA29" s="723"/>
      <c r="AB29" s="723"/>
      <c r="AC29" s="723"/>
      <c r="AD29" s="724" t="s">
        <v>235</v>
      </c>
      <c r="AE29" s="724"/>
      <c r="AF29" s="724"/>
      <c r="AG29" s="724"/>
      <c r="AH29" s="724"/>
      <c r="AI29" s="724"/>
      <c r="AJ29" s="724"/>
      <c r="AK29" s="724"/>
      <c r="AL29" s="666" t="s">
        <v>129</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324652</v>
      </c>
      <c r="CS29" s="662"/>
      <c r="CT29" s="662"/>
      <c r="CU29" s="662"/>
      <c r="CV29" s="662"/>
      <c r="CW29" s="662"/>
      <c r="CX29" s="662"/>
      <c r="CY29" s="663"/>
      <c r="CZ29" s="666">
        <v>0.8</v>
      </c>
      <c r="DA29" s="695"/>
      <c r="DB29" s="695"/>
      <c r="DC29" s="696"/>
      <c r="DD29" s="669">
        <v>221184</v>
      </c>
      <c r="DE29" s="662"/>
      <c r="DF29" s="662"/>
      <c r="DG29" s="662"/>
      <c r="DH29" s="662"/>
      <c r="DI29" s="662"/>
      <c r="DJ29" s="662"/>
      <c r="DK29" s="663"/>
      <c r="DL29" s="669">
        <v>221184</v>
      </c>
      <c r="DM29" s="662"/>
      <c r="DN29" s="662"/>
      <c r="DO29" s="662"/>
      <c r="DP29" s="662"/>
      <c r="DQ29" s="662"/>
      <c r="DR29" s="662"/>
      <c r="DS29" s="662"/>
      <c r="DT29" s="662"/>
      <c r="DU29" s="662"/>
      <c r="DV29" s="663"/>
      <c r="DW29" s="666">
        <v>6.4</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339410</v>
      </c>
      <c r="S30" s="664"/>
      <c r="T30" s="664"/>
      <c r="U30" s="664"/>
      <c r="V30" s="664"/>
      <c r="W30" s="664"/>
      <c r="X30" s="664"/>
      <c r="Y30" s="665"/>
      <c r="Z30" s="723">
        <v>0.8</v>
      </c>
      <c r="AA30" s="723"/>
      <c r="AB30" s="723"/>
      <c r="AC30" s="723"/>
      <c r="AD30" s="724">
        <v>10496</v>
      </c>
      <c r="AE30" s="724"/>
      <c r="AF30" s="724"/>
      <c r="AG30" s="724"/>
      <c r="AH30" s="724"/>
      <c r="AI30" s="724"/>
      <c r="AJ30" s="724"/>
      <c r="AK30" s="724"/>
      <c r="AL30" s="666">
        <v>0.3</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99.9</v>
      </c>
      <c r="BH30" s="742"/>
      <c r="BI30" s="742"/>
      <c r="BJ30" s="742"/>
      <c r="BK30" s="742"/>
      <c r="BL30" s="742"/>
      <c r="BM30" s="743">
        <v>99.4</v>
      </c>
      <c r="BN30" s="742"/>
      <c r="BO30" s="742"/>
      <c r="BP30" s="742"/>
      <c r="BQ30" s="744"/>
      <c r="BR30" s="741">
        <v>99.9</v>
      </c>
      <c r="BS30" s="742"/>
      <c r="BT30" s="742"/>
      <c r="BU30" s="742"/>
      <c r="BV30" s="742"/>
      <c r="BW30" s="742"/>
      <c r="BX30" s="743">
        <v>99.3</v>
      </c>
      <c r="BY30" s="742"/>
      <c r="BZ30" s="742"/>
      <c r="CA30" s="742"/>
      <c r="CB30" s="744"/>
      <c r="CD30" s="747"/>
      <c r="CE30" s="748"/>
      <c r="CF30" s="705" t="s">
        <v>310</v>
      </c>
      <c r="CG30" s="702"/>
      <c r="CH30" s="702"/>
      <c r="CI30" s="702"/>
      <c r="CJ30" s="702"/>
      <c r="CK30" s="702"/>
      <c r="CL30" s="702"/>
      <c r="CM30" s="702"/>
      <c r="CN30" s="702"/>
      <c r="CO30" s="702"/>
      <c r="CP30" s="702"/>
      <c r="CQ30" s="703"/>
      <c r="CR30" s="661">
        <v>293292</v>
      </c>
      <c r="CS30" s="664"/>
      <c r="CT30" s="664"/>
      <c r="CU30" s="664"/>
      <c r="CV30" s="664"/>
      <c r="CW30" s="664"/>
      <c r="CX30" s="664"/>
      <c r="CY30" s="665"/>
      <c r="CZ30" s="666">
        <v>0.7</v>
      </c>
      <c r="DA30" s="695"/>
      <c r="DB30" s="695"/>
      <c r="DC30" s="696"/>
      <c r="DD30" s="669">
        <v>189824</v>
      </c>
      <c r="DE30" s="664"/>
      <c r="DF30" s="664"/>
      <c r="DG30" s="664"/>
      <c r="DH30" s="664"/>
      <c r="DI30" s="664"/>
      <c r="DJ30" s="664"/>
      <c r="DK30" s="665"/>
      <c r="DL30" s="669">
        <v>189824</v>
      </c>
      <c r="DM30" s="664"/>
      <c r="DN30" s="664"/>
      <c r="DO30" s="664"/>
      <c r="DP30" s="664"/>
      <c r="DQ30" s="664"/>
      <c r="DR30" s="664"/>
      <c r="DS30" s="664"/>
      <c r="DT30" s="664"/>
      <c r="DU30" s="664"/>
      <c r="DV30" s="665"/>
      <c r="DW30" s="666">
        <v>5.5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30577</v>
      </c>
      <c r="S31" s="664"/>
      <c r="T31" s="664"/>
      <c r="U31" s="664"/>
      <c r="V31" s="664"/>
      <c r="W31" s="664"/>
      <c r="X31" s="664"/>
      <c r="Y31" s="665"/>
      <c r="Z31" s="723">
        <v>0.1</v>
      </c>
      <c r="AA31" s="723"/>
      <c r="AB31" s="723"/>
      <c r="AC31" s="723"/>
      <c r="AD31" s="724" t="s">
        <v>235</v>
      </c>
      <c r="AE31" s="724"/>
      <c r="AF31" s="724"/>
      <c r="AG31" s="724"/>
      <c r="AH31" s="724"/>
      <c r="AI31" s="724"/>
      <c r="AJ31" s="724"/>
      <c r="AK31" s="724"/>
      <c r="AL31" s="666" t="s">
        <v>129</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99.5</v>
      </c>
      <c r="BH31" s="662"/>
      <c r="BI31" s="662"/>
      <c r="BJ31" s="662"/>
      <c r="BK31" s="662"/>
      <c r="BL31" s="662"/>
      <c r="BM31" s="667">
        <v>98.3</v>
      </c>
      <c r="BN31" s="740"/>
      <c r="BO31" s="740"/>
      <c r="BP31" s="740"/>
      <c r="BQ31" s="701"/>
      <c r="BR31" s="739">
        <v>99.3</v>
      </c>
      <c r="BS31" s="662"/>
      <c r="BT31" s="662"/>
      <c r="BU31" s="662"/>
      <c r="BV31" s="662"/>
      <c r="BW31" s="662"/>
      <c r="BX31" s="667">
        <v>97.7</v>
      </c>
      <c r="BY31" s="740"/>
      <c r="BZ31" s="740"/>
      <c r="CA31" s="740"/>
      <c r="CB31" s="701"/>
      <c r="CD31" s="747"/>
      <c r="CE31" s="748"/>
      <c r="CF31" s="705" t="s">
        <v>314</v>
      </c>
      <c r="CG31" s="702"/>
      <c r="CH31" s="702"/>
      <c r="CI31" s="702"/>
      <c r="CJ31" s="702"/>
      <c r="CK31" s="702"/>
      <c r="CL31" s="702"/>
      <c r="CM31" s="702"/>
      <c r="CN31" s="702"/>
      <c r="CO31" s="702"/>
      <c r="CP31" s="702"/>
      <c r="CQ31" s="703"/>
      <c r="CR31" s="661">
        <v>31360</v>
      </c>
      <c r="CS31" s="662"/>
      <c r="CT31" s="662"/>
      <c r="CU31" s="662"/>
      <c r="CV31" s="662"/>
      <c r="CW31" s="662"/>
      <c r="CX31" s="662"/>
      <c r="CY31" s="663"/>
      <c r="CZ31" s="666">
        <v>0.1</v>
      </c>
      <c r="DA31" s="695"/>
      <c r="DB31" s="695"/>
      <c r="DC31" s="696"/>
      <c r="DD31" s="669">
        <v>31360</v>
      </c>
      <c r="DE31" s="662"/>
      <c r="DF31" s="662"/>
      <c r="DG31" s="662"/>
      <c r="DH31" s="662"/>
      <c r="DI31" s="662"/>
      <c r="DJ31" s="662"/>
      <c r="DK31" s="663"/>
      <c r="DL31" s="669">
        <v>31360</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15513489</v>
      </c>
      <c r="S32" s="664"/>
      <c r="T32" s="664"/>
      <c r="U32" s="664"/>
      <c r="V32" s="664"/>
      <c r="W32" s="664"/>
      <c r="X32" s="664"/>
      <c r="Y32" s="665"/>
      <c r="Z32" s="723">
        <v>36.4</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99.9</v>
      </c>
      <c r="BH32" s="677"/>
      <c r="BI32" s="677"/>
      <c r="BJ32" s="677"/>
      <c r="BK32" s="677"/>
      <c r="BL32" s="677"/>
      <c r="BM32" s="721">
        <v>99.6</v>
      </c>
      <c r="BN32" s="677"/>
      <c r="BO32" s="677"/>
      <c r="BP32" s="677"/>
      <c r="BQ32" s="714"/>
      <c r="BR32" s="738">
        <v>100</v>
      </c>
      <c r="BS32" s="677"/>
      <c r="BT32" s="677"/>
      <c r="BU32" s="677"/>
      <c r="BV32" s="677"/>
      <c r="BW32" s="677"/>
      <c r="BX32" s="721">
        <v>99.6</v>
      </c>
      <c r="BY32" s="677"/>
      <c r="BZ32" s="677"/>
      <c r="CA32" s="677"/>
      <c r="CB32" s="714"/>
      <c r="CD32" s="749"/>
      <c r="CE32" s="750"/>
      <c r="CF32" s="705" t="s">
        <v>317</v>
      </c>
      <c r="CG32" s="702"/>
      <c r="CH32" s="702"/>
      <c r="CI32" s="702"/>
      <c r="CJ32" s="702"/>
      <c r="CK32" s="702"/>
      <c r="CL32" s="702"/>
      <c r="CM32" s="702"/>
      <c r="CN32" s="702"/>
      <c r="CO32" s="702"/>
      <c r="CP32" s="702"/>
      <c r="CQ32" s="703"/>
      <c r="CR32" s="661" t="s">
        <v>235</v>
      </c>
      <c r="CS32" s="664"/>
      <c r="CT32" s="664"/>
      <c r="CU32" s="664"/>
      <c r="CV32" s="664"/>
      <c r="CW32" s="664"/>
      <c r="CX32" s="664"/>
      <c r="CY32" s="665"/>
      <c r="CZ32" s="666" t="s">
        <v>235</v>
      </c>
      <c r="DA32" s="695"/>
      <c r="DB32" s="695"/>
      <c r="DC32" s="696"/>
      <c r="DD32" s="669" t="s">
        <v>235</v>
      </c>
      <c r="DE32" s="664"/>
      <c r="DF32" s="664"/>
      <c r="DG32" s="664"/>
      <c r="DH32" s="664"/>
      <c r="DI32" s="664"/>
      <c r="DJ32" s="664"/>
      <c r="DK32" s="665"/>
      <c r="DL32" s="669" t="s">
        <v>235</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181654</v>
      </c>
      <c r="S33" s="664"/>
      <c r="T33" s="664"/>
      <c r="U33" s="664"/>
      <c r="V33" s="664"/>
      <c r="W33" s="664"/>
      <c r="X33" s="664"/>
      <c r="Y33" s="665"/>
      <c r="Z33" s="723">
        <v>0.4</v>
      </c>
      <c r="AA33" s="723"/>
      <c r="AB33" s="723"/>
      <c r="AC33" s="723"/>
      <c r="AD33" s="724" t="s">
        <v>129</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13604548</v>
      </c>
      <c r="CS33" s="662"/>
      <c r="CT33" s="662"/>
      <c r="CU33" s="662"/>
      <c r="CV33" s="662"/>
      <c r="CW33" s="662"/>
      <c r="CX33" s="662"/>
      <c r="CY33" s="663"/>
      <c r="CZ33" s="666">
        <v>33.1</v>
      </c>
      <c r="DA33" s="695"/>
      <c r="DB33" s="695"/>
      <c r="DC33" s="696"/>
      <c r="DD33" s="669">
        <v>4575954</v>
      </c>
      <c r="DE33" s="662"/>
      <c r="DF33" s="662"/>
      <c r="DG33" s="662"/>
      <c r="DH33" s="662"/>
      <c r="DI33" s="662"/>
      <c r="DJ33" s="662"/>
      <c r="DK33" s="663"/>
      <c r="DL33" s="669">
        <v>1489507</v>
      </c>
      <c r="DM33" s="662"/>
      <c r="DN33" s="662"/>
      <c r="DO33" s="662"/>
      <c r="DP33" s="662"/>
      <c r="DQ33" s="662"/>
      <c r="DR33" s="662"/>
      <c r="DS33" s="662"/>
      <c r="DT33" s="662"/>
      <c r="DU33" s="662"/>
      <c r="DV33" s="663"/>
      <c r="DW33" s="666">
        <v>42.9</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3341247</v>
      </c>
      <c r="S34" s="664"/>
      <c r="T34" s="664"/>
      <c r="U34" s="664"/>
      <c r="V34" s="664"/>
      <c r="W34" s="664"/>
      <c r="X34" s="664"/>
      <c r="Y34" s="665"/>
      <c r="Z34" s="723">
        <v>7.8</v>
      </c>
      <c r="AA34" s="723"/>
      <c r="AB34" s="723"/>
      <c r="AC34" s="723"/>
      <c r="AD34" s="724" t="s">
        <v>129</v>
      </c>
      <c r="AE34" s="724"/>
      <c r="AF34" s="724"/>
      <c r="AG34" s="724"/>
      <c r="AH34" s="724"/>
      <c r="AI34" s="724"/>
      <c r="AJ34" s="724"/>
      <c r="AK34" s="724"/>
      <c r="AL34" s="666" t="s">
        <v>235</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1644799</v>
      </c>
      <c r="CS34" s="664"/>
      <c r="CT34" s="664"/>
      <c r="CU34" s="664"/>
      <c r="CV34" s="664"/>
      <c r="CW34" s="664"/>
      <c r="CX34" s="664"/>
      <c r="CY34" s="665"/>
      <c r="CZ34" s="666">
        <v>4</v>
      </c>
      <c r="DA34" s="695"/>
      <c r="DB34" s="695"/>
      <c r="DC34" s="696"/>
      <c r="DD34" s="669">
        <v>1005018</v>
      </c>
      <c r="DE34" s="664"/>
      <c r="DF34" s="664"/>
      <c r="DG34" s="664"/>
      <c r="DH34" s="664"/>
      <c r="DI34" s="664"/>
      <c r="DJ34" s="664"/>
      <c r="DK34" s="665"/>
      <c r="DL34" s="669">
        <v>623220</v>
      </c>
      <c r="DM34" s="664"/>
      <c r="DN34" s="664"/>
      <c r="DO34" s="664"/>
      <c r="DP34" s="664"/>
      <c r="DQ34" s="664"/>
      <c r="DR34" s="664"/>
      <c r="DS34" s="664"/>
      <c r="DT34" s="664"/>
      <c r="DU34" s="664"/>
      <c r="DV34" s="665"/>
      <c r="DW34" s="666">
        <v>17.899999999999999</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566800</v>
      </c>
      <c r="S35" s="664"/>
      <c r="T35" s="664"/>
      <c r="U35" s="664"/>
      <c r="V35" s="664"/>
      <c r="W35" s="664"/>
      <c r="X35" s="664"/>
      <c r="Y35" s="665"/>
      <c r="Z35" s="723">
        <v>1.3</v>
      </c>
      <c r="AA35" s="723"/>
      <c r="AB35" s="723"/>
      <c r="AC35" s="723"/>
      <c r="AD35" s="724" t="s">
        <v>235</v>
      </c>
      <c r="AE35" s="724"/>
      <c r="AF35" s="724"/>
      <c r="AG35" s="724"/>
      <c r="AH35" s="724"/>
      <c r="AI35" s="724"/>
      <c r="AJ35" s="724"/>
      <c r="AK35" s="724"/>
      <c r="AL35" s="666" t="s">
        <v>235</v>
      </c>
      <c r="AM35" s="667"/>
      <c r="AN35" s="667"/>
      <c r="AO35" s="725"/>
      <c r="AP35" s="234"/>
      <c r="AQ35" s="729" t="s">
        <v>325</v>
      </c>
      <c r="AR35" s="730"/>
      <c r="AS35" s="730"/>
      <c r="AT35" s="730"/>
      <c r="AU35" s="730"/>
      <c r="AV35" s="730"/>
      <c r="AW35" s="730"/>
      <c r="AX35" s="730"/>
      <c r="AY35" s="731"/>
      <c r="AZ35" s="726">
        <v>4503887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12415</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129101</v>
      </c>
      <c r="CS35" s="662"/>
      <c r="CT35" s="662"/>
      <c r="CU35" s="662"/>
      <c r="CV35" s="662"/>
      <c r="CW35" s="662"/>
      <c r="CX35" s="662"/>
      <c r="CY35" s="663"/>
      <c r="CZ35" s="666">
        <v>0.3</v>
      </c>
      <c r="DA35" s="695"/>
      <c r="DB35" s="695"/>
      <c r="DC35" s="696"/>
      <c r="DD35" s="669">
        <v>79897</v>
      </c>
      <c r="DE35" s="662"/>
      <c r="DF35" s="662"/>
      <c r="DG35" s="662"/>
      <c r="DH35" s="662"/>
      <c r="DI35" s="662"/>
      <c r="DJ35" s="662"/>
      <c r="DK35" s="663"/>
      <c r="DL35" s="669">
        <v>79227</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235</v>
      </c>
      <c r="AM36" s="667"/>
      <c r="AN36" s="667"/>
      <c r="AO36" s="725"/>
      <c r="AQ36" s="698" t="s">
        <v>329</v>
      </c>
      <c r="AR36" s="699"/>
      <c r="AS36" s="699"/>
      <c r="AT36" s="699"/>
      <c r="AU36" s="699"/>
      <c r="AV36" s="699"/>
      <c r="AW36" s="699"/>
      <c r="AX36" s="699"/>
      <c r="AY36" s="700"/>
      <c r="AZ36" s="661">
        <v>3765236</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2015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2317652</v>
      </c>
      <c r="CS36" s="664"/>
      <c r="CT36" s="664"/>
      <c r="CU36" s="664"/>
      <c r="CV36" s="664"/>
      <c r="CW36" s="664"/>
      <c r="CX36" s="664"/>
      <c r="CY36" s="665"/>
      <c r="CZ36" s="666">
        <v>5.6</v>
      </c>
      <c r="DA36" s="695"/>
      <c r="DB36" s="695"/>
      <c r="DC36" s="696"/>
      <c r="DD36" s="669">
        <v>1939227</v>
      </c>
      <c r="DE36" s="664"/>
      <c r="DF36" s="664"/>
      <c r="DG36" s="664"/>
      <c r="DH36" s="664"/>
      <c r="DI36" s="664"/>
      <c r="DJ36" s="664"/>
      <c r="DK36" s="665"/>
      <c r="DL36" s="669">
        <v>406704</v>
      </c>
      <c r="DM36" s="664"/>
      <c r="DN36" s="664"/>
      <c r="DO36" s="664"/>
      <c r="DP36" s="664"/>
      <c r="DQ36" s="664"/>
      <c r="DR36" s="664"/>
      <c r="DS36" s="664"/>
      <c r="DT36" s="664"/>
      <c r="DU36" s="664"/>
      <c r="DV36" s="665"/>
      <c r="DW36" s="666">
        <v>11.7</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t="s">
        <v>235</v>
      </c>
      <c r="S37" s="664"/>
      <c r="T37" s="664"/>
      <c r="U37" s="664"/>
      <c r="V37" s="664"/>
      <c r="W37" s="664"/>
      <c r="X37" s="664"/>
      <c r="Y37" s="665"/>
      <c r="Z37" s="723" t="s">
        <v>129</v>
      </c>
      <c r="AA37" s="723"/>
      <c r="AB37" s="723"/>
      <c r="AC37" s="723"/>
      <c r="AD37" s="724" t="s">
        <v>235</v>
      </c>
      <c r="AE37" s="724"/>
      <c r="AF37" s="724"/>
      <c r="AG37" s="724"/>
      <c r="AH37" s="724"/>
      <c r="AI37" s="724"/>
      <c r="AJ37" s="724"/>
      <c r="AK37" s="724"/>
      <c r="AL37" s="666" t="s">
        <v>235</v>
      </c>
      <c r="AM37" s="667"/>
      <c r="AN37" s="667"/>
      <c r="AO37" s="725"/>
      <c r="AQ37" s="698" t="s">
        <v>333</v>
      </c>
      <c r="AR37" s="699"/>
      <c r="AS37" s="699"/>
      <c r="AT37" s="699"/>
      <c r="AU37" s="699"/>
      <c r="AV37" s="699"/>
      <c r="AW37" s="699"/>
      <c r="AX37" s="699"/>
      <c r="AY37" s="700"/>
      <c r="AZ37" s="661">
        <v>382262</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1088</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248101</v>
      </c>
      <c r="CS37" s="662"/>
      <c r="CT37" s="662"/>
      <c r="CU37" s="662"/>
      <c r="CV37" s="662"/>
      <c r="CW37" s="662"/>
      <c r="CX37" s="662"/>
      <c r="CY37" s="663"/>
      <c r="CZ37" s="666">
        <v>0.6</v>
      </c>
      <c r="DA37" s="695"/>
      <c r="DB37" s="695"/>
      <c r="DC37" s="696"/>
      <c r="DD37" s="669">
        <v>248101</v>
      </c>
      <c r="DE37" s="662"/>
      <c r="DF37" s="662"/>
      <c r="DG37" s="662"/>
      <c r="DH37" s="662"/>
      <c r="DI37" s="662"/>
      <c r="DJ37" s="662"/>
      <c r="DK37" s="663"/>
      <c r="DL37" s="669">
        <v>248101</v>
      </c>
      <c r="DM37" s="662"/>
      <c r="DN37" s="662"/>
      <c r="DO37" s="662"/>
      <c r="DP37" s="662"/>
      <c r="DQ37" s="662"/>
      <c r="DR37" s="662"/>
      <c r="DS37" s="662"/>
      <c r="DT37" s="662"/>
      <c r="DU37" s="662"/>
      <c r="DV37" s="663"/>
      <c r="DW37" s="666">
        <v>7.1</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42572867</v>
      </c>
      <c r="S38" s="713"/>
      <c r="T38" s="713"/>
      <c r="U38" s="713"/>
      <c r="V38" s="713"/>
      <c r="W38" s="713"/>
      <c r="X38" s="713"/>
      <c r="Y38" s="718"/>
      <c r="Z38" s="719">
        <v>100</v>
      </c>
      <c r="AA38" s="719"/>
      <c r="AB38" s="719"/>
      <c r="AC38" s="719"/>
      <c r="AD38" s="720">
        <v>3472429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41969</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1833</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710326</v>
      </c>
      <c r="CS38" s="664"/>
      <c r="CT38" s="664"/>
      <c r="CU38" s="664"/>
      <c r="CV38" s="664"/>
      <c r="CW38" s="664"/>
      <c r="CX38" s="664"/>
      <c r="CY38" s="665"/>
      <c r="CZ38" s="666">
        <v>1.7</v>
      </c>
      <c r="DA38" s="695"/>
      <c r="DB38" s="695"/>
      <c r="DC38" s="696"/>
      <c r="DD38" s="669">
        <v>656739</v>
      </c>
      <c r="DE38" s="664"/>
      <c r="DF38" s="664"/>
      <c r="DG38" s="664"/>
      <c r="DH38" s="664"/>
      <c r="DI38" s="664"/>
      <c r="DJ38" s="664"/>
      <c r="DK38" s="665"/>
      <c r="DL38" s="669">
        <v>380356</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39107</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5658521</v>
      </c>
      <c r="CS39" s="662"/>
      <c r="CT39" s="662"/>
      <c r="CU39" s="662"/>
      <c r="CV39" s="662"/>
      <c r="CW39" s="662"/>
      <c r="CX39" s="662"/>
      <c r="CY39" s="663"/>
      <c r="CZ39" s="666">
        <v>13.8</v>
      </c>
      <c r="DA39" s="695"/>
      <c r="DB39" s="695"/>
      <c r="DC39" s="696"/>
      <c r="DD39" s="669">
        <v>894073</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85150</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235</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3144149</v>
      </c>
      <c r="CS40" s="664"/>
      <c r="CT40" s="664"/>
      <c r="CU40" s="664"/>
      <c r="CV40" s="664"/>
      <c r="CW40" s="664"/>
      <c r="CX40" s="664"/>
      <c r="CY40" s="665"/>
      <c r="CZ40" s="666">
        <v>7.7</v>
      </c>
      <c r="DA40" s="695"/>
      <c r="DB40" s="695"/>
      <c r="DC40" s="696"/>
      <c r="DD40" s="669">
        <v>1000</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190163</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335</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25549528</v>
      </c>
      <c r="CS42" s="664"/>
      <c r="CT42" s="664"/>
      <c r="CU42" s="664"/>
      <c r="CV42" s="664"/>
      <c r="CW42" s="664"/>
      <c r="CX42" s="664"/>
      <c r="CY42" s="665"/>
      <c r="CZ42" s="666">
        <v>62.2</v>
      </c>
      <c r="DA42" s="667"/>
      <c r="DB42" s="667"/>
      <c r="DC42" s="668"/>
      <c r="DD42" s="669">
        <v>6087642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245697</v>
      </c>
      <c r="CS43" s="662"/>
      <c r="CT43" s="662"/>
      <c r="CU43" s="662"/>
      <c r="CV43" s="662"/>
      <c r="CW43" s="662"/>
      <c r="CX43" s="662"/>
      <c r="CY43" s="663"/>
      <c r="CZ43" s="666">
        <v>0.6</v>
      </c>
      <c r="DA43" s="695"/>
      <c r="DB43" s="695"/>
      <c r="DC43" s="696"/>
      <c r="DD43" s="669">
        <v>245697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21693003</v>
      </c>
      <c r="CS44" s="664"/>
      <c r="CT44" s="664"/>
      <c r="CU44" s="664"/>
      <c r="CV44" s="664"/>
      <c r="CW44" s="664"/>
      <c r="CX44" s="664"/>
      <c r="CY44" s="665"/>
      <c r="CZ44" s="666">
        <v>52.8</v>
      </c>
      <c r="DA44" s="667"/>
      <c r="DB44" s="667"/>
      <c r="DC44" s="668"/>
      <c r="DD44" s="669">
        <v>4819519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19509006</v>
      </c>
      <c r="CS45" s="662"/>
      <c r="CT45" s="662"/>
      <c r="CU45" s="662"/>
      <c r="CV45" s="662"/>
      <c r="CW45" s="662"/>
      <c r="CX45" s="662"/>
      <c r="CY45" s="663"/>
      <c r="CZ45" s="666">
        <v>47.5</v>
      </c>
      <c r="DA45" s="695"/>
      <c r="DB45" s="695"/>
      <c r="DC45" s="696"/>
      <c r="DD45" s="669">
        <v>4135978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2176241</v>
      </c>
      <c r="CS46" s="664"/>
      <c r="CT46" s="664"/>
      <c r="CU46" s="664"/>
      <c r="CV46" s="664"/>
      <c r="CW46" s="664"/>
      <c r="CX46" s="664"/>
      <c r="CY46" s="665"/>
      <c r="CZ46" s="666">
        <v>5.3</v>
      </c>
      <c r="DA46" s="667"/>
      <c r="DB46" s="667"/>
      <c r="DC46" s="668"/>
      <c r="DD46" s="669">
        <v>683285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3856525</v>
      </c>
      <c r="CS47" s="662"/>
      <c r="CT47" s="662"/>
      <c r="CU47" s="662"/>
      <c r="CV47" s="662"/>
      <c r="CW47" s="662"/>
      <c r="CX47" s="662"/>
      <c r="CY47" s="663"/>
      <c r="CZ47" s="666">
        <v>9.4</v>
      </c>
      <c r="DA47" s="695"/>
      <c r="DB47" s="695"/>
      <c r="DC47" s="696"/>
      <c r="DD47" s="669">
        <v>1268123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41046826</v>
      </c>
      <c r="CS49" s="677"/>
      <c r="CT49" s="677"/>
      <c r="CU49" s="677"/>
      <c r="CV49" s="677"/>
      <c r="CW49" s="677"/>
      <c r="CX49" s="677"/>
      <c r="CY49" s="678"/>
      <c r="CZ49" s="679">
        <v>100</v>
      </c>
      <c r="DA49" s="680"/>
      <c r="DB49" s="680"/>
      <c r="DC49" s="681"/>
      <c r="DD49" s="682">
        <v>12226502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f43RLueqOO4oPfEkjJ1wLEEEjfnmyxo2qaWrbWmm1abEoi5ISoI7mx9ZZ+F++MBn7pRYQ0Upage1GdUqdCjtg==" saltValue="UHytCvsKS7LZSaPr+ECi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35626</v>
      </c>
      <c r="R7" s="1194"/>
      <c r="S7" s="1194"/>
      <c r="T7" s="1194"/>
      <c r="U7" s="1194"/>
      <c r="V7" s="1194">
        <v>34100</v>
      </c>
      <c r="W7" s="1194"/>
      <c r="X7" s="1194"/>
      <c r="Y7" s="1194"/>
      <c r="Z7" s="1194"/>
      <c r="AA7" s="1194">
        <v>1526</v>
      </c>
      <c r="AB7" s="1194"/>
      <c r="AC7" s="1194"/>
      <c r="AD7" s="1194"/>
      <c r="AE7" s="1195"/>
      <c r="AF7" s="1196">
        <v>1318</v>
      </c>
      <c r="AG7" s="1197"/>
      <c r="AH7" s="1197"/>
      <c r="AI7" s="1197"/>
      <c r="AJ7" s="1198"/>
      <c r="AK7" s="1180">
        <v>11876</v>
      </c>
      <c r="AL7" s="1181"/>
      <c r="AM7" s="1181"/>
      <c r="AN7" s="1181"/>
      <c r="AO7" s="1181"/>
      <c r="AP7" s="1181">
        <v>6104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587</v>
      </c>
      <c r="BT7" s="1185"/>
      <c r="BU7" s="1185"/>
      <c r="BV7" s="1185"/>
      <c r="BW7" s="1185"/>
      <c r="BX7" s="1185"/>
      <c r="BY7" s="1185"/>
      <c r="BZ7" s="1185"/>
      <c r="CA7" s="1185"/>
      <c r="CB7" s="1185"/>
      <c r="CC7" s="1185"/>
      <c r="CD7" s="1185"/>
      <c r="CE7" s="1185"/>
      <c r="CF7" s="1185"/>
      <c r="CG7" s="1186"/>
      <c r="CH7" s="1177">
        <v>-9</v>
      </c>
      <c r="CI7" s="1178"/>
      <c r="CJ7" s="1178"/>
      <c r="CK7" s="1178"/>
      <c r="CL7" s="1179"/>
      <c r="CM7" s="1177">
        <v>-56</v>
      </c>
      <c r="CN7" s="1178"/>
      <c r="CO7" s="1178"/>
      <c r="CP7" s="1178"/>
      <c r="CQ7" s="1179"/>
      <c r="CR7" s="1177">
        <v>17</v>
      </c>
      <c r="CS7" s="1178"/>
      <c r="CT7" s="1178"/>
      <c r="CU7" s="1178"/>
      <c r="CV7" s="1179"/>
      <c r="CW7" s="1177">
        <v>4</v>
      </c>
      <c r="CX7" s="1178"/>
      <c r="CY7" s="1178"/>
      <c r="CZ7" s="1178"/>
      <c r="DA7" s="1179"/>
      <c r="DB7" s="1177">
        <v>50</v>
      </c>
      <c r="DC7" s="1178"/>
      <c r="DD7" s="1178"/>
      <c r="DE7" s="1178"/>
      <c r="DF7" s="1179"/>
      <c r="DG7" s="1177" t="s">
        <v>581</v>
      </c>
      <c r="DH7" s="1178"/>
      <c r="DI7" s="1178"/>
      <c r="DJ7" s="1178"/>
      <c r="DK7" s="1179"/>
      <c r="DL7" s="1177" t="s">
        <v>581</v>
      </c>
      <c r="DM7" s="1178"/>
      <c r="DN7" s="1178"/>
      <c r="DO7" s="1178"/>
      <c r="DP7" s="1179"/>
      <c r="DQ7" s="1177" t="s">
        <v>581</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6947</v>
      </c>
      <c r="R8" s="1133"/>
      <c r="S8" s="1133"/>
      <c r="T8" s="1133"/>
      <c r="U8" s="1133"/>
      <c r="V8" s="1133">
        <v>6947</v>
      </c>
      <c r="W8" s="1133"/>
      <c r="X8" s="1133"/>
      <c r="Y8" s="1133"/>
      <c r="Z8" s="1133"/>
      <c r="AA8" s="1133">
        <v>0</v>
      </c>
      <c r="AB8" s="1133"/>
      <c r="AC8" s="1133"/>
      <c r="AD8" s="1133"/>
      <c r="AE8" s="1134"/>
      <c r="AF8" s="1108">
        <v>0</v>
      </c>
      <c r="AG8" s="1109"/>
      <c r="AH8" s="1109"/>
      <c r="AI8" s="1109"/>
      <c r="AJ8" s="1110"/>
      <c r="AK8" s="1175" t="s">
        <v>581</v>
      </c>
      <c r="AL8" s="1176"/>
      <c r="AM8" s="1176"/>
      <c r="AN8" s="1176"/>
      <c r="AO8" s="1176"/>
      <c r="AP8" s="1176" t="s">
        <v>581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588</v>
      </c>
      <c r="BT8" s="1104"/>
      <c r="BU8" s="1104"/>
      <c r="BV8" s="1104"/>
      <c r="BW8" s="1104"/>
      <c r="BX8" s="1104"/>
      <c r="BY8" s="1104"/>
      <c r="BZ8" s="1104"/>
      <c r="CA8" s="1104"/>
      <c r="CB8" s="1104"/>
      <c r="CC8" s="1104"/>
      <c r="CD8" s="1104"/>
      <c r="CE8" s="1104"/>
      <c r="CF8" s="1104"/>
      <c r="CG8" s="1105"/>
      <c r="CH8" s="1078">
        <v>-12</v>
      </c>
      <c r="CI8" s="1079"/>
      <c r="CJ8" s="1079"/>
      <c r="CK8" s="1079"/>
      <c r="CL8" s="1080"/>
      <c r="CM8" s="1078">
        <v>-41</v>
      </c>
      <c r="CN8" s="1079"/>
      <c r="CO8" s="1079"/>
      <c r="CP8" s="1079"/>
      <c r="CQ8" s="1080"/>
      <c r="CR8" s="1078">
        <v>10</v>
      </c>
      <c r="CS8" s="1079"/>
      <c r="CT8" s="1079"/>
      <c r="CU8" s="1079"/>
      <c r="CV8" s="1080"/>
      <c r="CW8" s="1078" t="s">
        <v>581</v>
      </c>
      <c r="CX8" s="1079"/>
      <c r="CY8" s="1079"/>
      <c r="CZ8" s="1079"/>
      <c r="DA8" s="1080"/>
      <c r="DB8" s="1078" t="s">
        <v>581</v>
      </c>
      <c r="DC8" s="1079"/>
      <c r="DD8" s="1079"/>
      <c r="DE8" s="1079"/>
      <c r="DF8" s="1080"/>
      <c r="DG8" s="1078" t="s">
        <v>581</v>
      </c>
      <c r="DH8" s="1079"/>
      <c r="DI8" s="1079"/>
      <c r="DJ8" s="1079"/>
      <c r="DK8" s="1080"/>
      <c r="DL8" s="1078" t="s">
        <v>581</v>
      </c>
      <c r="DM8" s="1079"/>
      <c r="DN8" s="1079"/>
      <c r="DO8" s="1079"/>
      <c r="DP8" s="1080"/>
      <c r="DQ8" s="1078" t="s">
        <v>581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589</v>
      </c>
      <c r="BT9" s="1104"/>
      <c r="BU9" s="1104"/>
      <c r="BV9" s="1104"/>
      <c r="BW9" s="1104"/>
      <c r="BX9" s="1104"/>
      <c r="BY9" s="1104"/>
      <c r="BZ9" s="1104"/>
      <c r="CA9" s="1104"/>
      <c r="CB9" s="1104"/>
      <c r="CC9" s="1104"/>
      <c r="CD9" s="1104"/>
      <c r="CE9" s="1104"/>
      <c r="CF9" s="1104"/>
      <c r="CG9" s="1105"/>
      <c r="CH9" s="1078">
        <v>6</v>
      </c>
      <c r="CI9" s="1079"/>
      <c r="CJ9" s="1079"/>
      <c r="CK9" s="1079"/>
      <c r="CL9" s="1080"/>
      <c r="CM9" s="1078">
        <v>85</v>
      </c>
      <c r="CN9" s="1079"/>
      <c r="CO9" s="1079"/>
      <c r="CP9" s="1079"/>
      <c r="CQ9" s="1080"/>
      <c r="CR9" s="1078">
        <v>18</v>
      </c>
      <c r="CS9" s="1079"/>
      <c r="CT9" s="1079"/>
      <c r="CU9" s="1079"/>
      <c r="CV9" s="1080"/>
      <c r="CW9" s="1078">
        <v>4</v>
      </c>
      <c r="CX9" s="1079"/>
      <c r="CY9" s="1079"/>
      <c r="CZ9" s="1079"/>
      <c r="DA9" s="1080"/>
      <c r="DB9" s="1078" t="s">
        <v>581</v>
      </c>
      <c r="DC9" s="1079"/>
      <c r="DD9" s="1079"/>
      <c r="DE9" s="1079"/>
      <c r="DF9" s="1080"/>
      <c r="DG9" s="1078" t="s">
        <v>581</v>
      </c>
      <c r="DH9" s="1079"/>
      <c r="DI9" s="1079"/>
      <c r="DJ9" s="1079"/>
      <c r="DK9" s="1080"/>
      <c r="DL9" s="1078" t="s">
        <v>581</v>
      </c>
      <c r="DM9" s="1079"/>
      <c r="DN9" s="1079"/>
      <c r="DO9" s="1079"/>
      <c r="DP9" s="1080"/>
      <c r="DQ9" s="1078" t="s">
        <v>581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590</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35</v>
      </c>
      <c r="CN10" s="1079"/>
      <c r="CO10" s="1079"/>
      <c r="CP10" s="1079"/>
      <c r="CQ10" s="1080"/>
      <c r="CR10" s="1078">
        <v>2</v>
      </c>
      <c r="CS10" s="1079"/>
      <c r="CT10" s="1079"/>
      <c r="CU10" s="1079"/>
      <c r="CV10" s="1080"/>
      <c r="CW10" s="1078">
        <v>17</v>
      </c>
      <c r="CX10" s="1079"/>
      <c r="CY10" s="1079"/>
      <c r="CZ10" s="1079"/>
      <c r="DA10" s="1080"/>
      <c r="DB10" s="1078" t="s">
        <v>581</v>
      </c>
      <c r="DC10" s="1079"/>
      <c r="DD10" s="1079"/>
      <c r="DE10" s="1079"/>
      <c r="DF10" s="1080"/>
      <c r="DG10" s="1078" t="s">
        <v>581</v>
      </c>
      <c r="DH10" s="1079"/>
      <c r="DI10" s="1079"/>
      <c r="DJ10" s="1079"/>
      <c r="DK10" s="1080"/>
      <c r="DL10" s="1078" t="s">
        <v>581</v>
      </c>
      <c r="DM10" s="1079"/>
      <c r="DN10" s="1079"/>
      <c r="DO10" s="1079"/>
      <c r="DP10" s="1080"/>
      <c r="DQ10" s="1078" t="s">
        <v>581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42573</v>
      </c>
      <c r="R23" s="1158"/>
      <c r="S23" s="1158"/>
      <c r="T23" s="1158"/>
      <c r="U23" s="1158"/>
      <c r="V23" s="1158">
        <v>41047</v>
      </c>
      <c r="W23" s="1158"/>
      <c r="X23" s="1158"/>
      <c r="Y23" s="1158"/>
      <c r="Z23" s="1158"/>
      <c r="AA23" s="1158">
        <v>1526</v>
      </c>
      <c r="AB23" s="1158"/>
      <c r="AC23" s="1158"/>
      <c r="AD23" s="1158"/>
      <c r="AE23" s="1159"/>
      <c r="AF23" s="1160">
        <v>1318</v>
      </c>
      <c r="AG23" s="1158"/>
      <c r="AH23" s="1158"/>
      <c r="AI23" s="1158"/>
      <c r="AJ23" s="1161"/>
      <c r="AK23" s="1162"/>
      <c r="AL23" s="1163"/>
      <c r="AM23" s="1163"/>
      <c r="AN23" s="1163"/>
      <c r="AO23" s="1163"/>
      <c r="AP23" s="1158">
        <v>6104</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929</v>
      </c>
      <c r="R28" s="1143"/>
      <c r="S28" s="1143"/>
      <c r="T28" s="1143"/>
      <c r="U28" s="1143"/>
      <c r="V28" s="1143">
        <v>916</v>
      </c>
      <c r="W28" s="1143"/>
      <c r="X28" s="1143"/>
      <c r="Y28" s="1143"/>
      <c r="Z28" s="1143"/>
      <c r="AA28" s="1143">
        <v>12</v>
      </c>
      <c r="AB28" s="1143"/>
      <c r="AC28" s="1143"/>
      <c r="AD28" s="1143"/>
      <c r="AE28" s="1144"/>
      <c r="AF28" s="1145">
        <v>12</v>
      </c>
      <c r="AG28" s="1143"/>
      <c r="AH28" s="1143"/>
      <c r="AI28" s="1143"/>
      <c r="AJ28" s="1146"/>
      <c r="AK28" s="1147">
        <v>90</v>
      </c>
      <c r="AL28" s="1135"/>
      <c r="AM28" s="1135"/>
      <c r="AN28" s="1135"/>
      <c r="AO28" s="1135"/>
      <c r="AP28" s="1135" t="s">
        <v>581</v>
      </c>
      <c r="AQ28" s="1135"/>
      <c r="AR28" s="1135"/>
      <c r="AS28" s="1135"/>
      <c r="AT28" s="1135"/>
      <c r="AU28" s="1135" t="s">
        <v>581</v>
      </c>
      <c r="AV28" s="1135"/>
      <c r="AW28" s="1135"/>
      <c r="AX28" s="1135"/>
      <c r="AY28" s="1135"/>
      <c r="AZ28" s="1136" t="s">
        <v>581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99</v>
      </c>
      <c r="R29" s="1133"/>
      <c r="S29" s="1133"/>
      <c r="T29" s="1133"/>
      <c r="U29" s="1133"/>
      <c r="V29" s="1133">
        <v>99</v>
      </c>
      <c r="W29" s="1133"/>
      <c r="X29" s="1133"/>
      <c r="Y29" s="1133"/>
      <c r="Z29" s="1133"/>
      <c r="AA29" s="1133" t="s">
        <v>581</v>
      </c>
      <c r="AB29" s="1133"/>
      <c r="AC29" s="1133"/>
      <c r="AD29" s="1133"/>
      <c r="AE29" s="1134"/>
      <c r="AF29" s="1108" t="s">
        <v>400</v>
      </c>
      <c r="AG29" s="1109"/>
      <c r="AH29" s="1109"/>
      <c r="AI29" s="1109"/>
      <c r="AJ29" s="1110"/>
      <c r="AK29" s="1069">
        <v>27</v>
      </c>
      <c r="AL29" s="1060"/>
      <c r="AM29" s="1060"/>
      <c r="AN29" s="1060"/>
      <c r="AO29" s="1060"/>
      <c r="AP29" s="1060" t="s">
        <v>581</v>
      </c>
      <c r="AQ29" s="1060"/>
      <c r="AR29" s="1060"/>
      <c r="AS29" s="1060"/>
      <c r="AT29" s="1060"/>
      <c r="AU29" s="1060" t="s">
        <v>581</v>
      </c>
      <c r="AV29" s="1060"/>
      <c r="AW29" s="1060"/>
      <c r="AX29" s="1060"/>
      <c r="AY29" s="1060"/>
      <c r="AZ29" s="1131" t="s">
        <v>581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887</v>
      </c>
      <c r="R30" s="1133"/>
      <c r="S30" s="1133"/>
      <c r="T30" s="1133"/>
      <c r="U30" s="1133"/>
      <c r="V30" s="1133">
        <v>826</v>
      </c>
      <c r="W30" s="1133"/>
      <c r="X30" s="1133"/>
      <c r="Y30" s="1133"/>
      <c r="Z30" s="1133"/>
      <c r="AA30" s="1133">
        <v>60</v>
      </c>
      <c r="AB30" s="1133"/>
      <c r="AC30" s="1133"/>
      <c r="AD30" s="1133"/>
      <c r="AE30" s="1134"/>
      <c r="AF30" s="1108">
        <v>60</v>
      </c>
      <c r="AG30" s="1109"/>
      <c r="AH30" s="1109"/>
      <c r="AI30" s="1109"/>
      <c r="AJ30" s="1110"/>
      <c r="AK30" s="1069">
        <v>162</v>
      </c>
      <c r="AL30" s="1060"/>
      <c r="AM30" s="1060"/>
      <c r="AN30" s="1060"/>
      <c r="AO30" s="1060"/>
      <c r="AP30" s="1060" t="s">
        <v>581</v>
      </c>
      <c r="AQ30" s="1060"/>
      <c r="AR30" s="1060"/>
      <c r="AS30" s="1060"/>
      <c r="AT30" s="1060"/>
      <c r="AU30" s="1060" t="s">
        <v>581</v>
      </c>
      <c r="AV30" s="1060"/>
      <c r="AW30" s="1060"/>
      <c r="AX30" s="1060"/>
      <c r="AY30" s="1060"/>
      <c r="AZ30" s="1131" t="s">
        <v>581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246</v>
      </c>
      <c r="R31" s="1133"/>
      <c r="S31" s="1133"/>
      <c r="T31" s="1133"/>
      <c r="U31" s="1133"/>
      <c r="V31" s="1133">
        <v>288</v>
      </c>
      <c r="W31" s="1133"/>
      <c r="X31" s="1133"/>
      <c r="Y31" s="1133"/>
      <c r="Z31" s="1133"/>
      <c r="AA31" s="1133">
        <v>-41</v>
      </c>
      <c r="AB31" s="1133"/>
      <c r="AC31" s="1133"/>
      <c r="AD31" s="1133"/>
      <c r="AE31" s="1134"/>
      <c r="AF31" s="1108">
        <v>212</v>
      </c>
      <c r="AG31" s="1109"/>
      <c r="AH31" s="1109"/>
      <c r="AI31" s="1109"/>
      <c r="AJ31" s="1110"/>
      <c r="AK31" s="1069">
        <v>765</v>
      </c>
      <c r="AL31" s="1060"/>
      <c r="AM31" s="1060"/>
      <c r="AN31" s="1060"/>
      <c r="AO31" s="1060"/>
      <c r="AP31" s="1060">
        <v>332</v>
      </c>
      <c r="AQ31" s="1060"/>
      <c r="AR31" s="1060"/>
      <c r="AS31" s="1060"/>
      <c r="AT31" s="1060"/>
      <c r="AU31" s="1060">
        <v>0</v>
      </c>
      <c r="AV31" s="1060"/>
      <c r="AW31" s="1060"/>
      <c r="AX31" s="1060"/>
      <c r="AY31" s="1060"/>
      <c r="AZ31" s="1131" t="s">
        <v>581</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67</v>
      </c>
      <c r="R32" s="1133"/>
      <c r="S32" s="1133"/>
      <c r="T32" s="1133"/>
      <c r="U32" s="1133"/>
      <c r="V32" s="1133">
        <v>67</v>
      </c>
      <c r="W32" s="1133"/>
      <c r="X32" s="1133"/>
      <c r="Y32" s="1133"/>
      <c r="Z32" s="1133"/>
      <c r="AA32" s="1133" t="s">
        <v>581</v>
      </c>
      <c r="AB32" s="1133"/>
      <c r="AC32" s="1133"/>
      <c r="AD32" s="1133"/>
      <c r="AE32" s="1134"/>
      <c r="AF32" s="1108" t="s">
        <v>405</v>
      </c>
      <c r="AG32" s="1109"/>
      <c r="AH32" s="1109"/>
      <c r="AI32" s="1109"/>
      <c r="AJ32" s="1110"/>
      <c r="AK32" s="1069">
        <v>42</v>
      </c>
      <c r="AL32" s="1060"/>
      <c r="AM32" s="1060"/>
      <c r="AN32" s="1060"/>
      <c r="AO32" s="1060"/>
      <c r="AP32" s="1060">
        <v>41</v>
      </c>
      <c r="AQ32" s="1060"/>
      <c r="AR32" s="1060"/>
      <c r="AS32" s="1060"/>
      <c r="AT32" s="1060"/>
      <c r="AU32" s="1060">
        <v>32</v>
      </c>
      <c r="AV32" s="1060"/>
      <c r="AW32" s="1060"/>
      <c r="AX32" s="1060"/>
      <c r="AY32" s="1060"/>
      <c r="AZ32" s="1131" t="s">
        <v>581</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1324</v>
      </c>
      <c r="R33" s="1133"/>
      <c r="S33" s="1133"/>
      <c r="T33" s="1133"/>
      <c r="U33" s="1133"/>
      <c r="V33" s="1133">
        <v>1324</v>
      </c>
      <c r="W33" s="1133"/>
      <c r="X33" s="1133"/>
      <c r="Y33" s="1133"/>
      <c r="Z33" s="1133"/>
      <c r="AA33" s="1133" t="s">
        <v>581</v>
      </c>
      <c r="AB33" s="1133"/>
      <c r="AC33" s="1133"/>
      <c r="AD33" s="1133"/>
      <c r="AE33" s="1134"/>
      <c r="AF33" s="1108" t="s">
        <v>408</v>
      </c>
      <c r="AG33" s="1109"/>
      <c r="AH33" s="1109"/>
      <c r="AI33" s="1109"/>
      <c r="AJ33" s="1110"/>
      <c r="AK33" s="1069">
        <v>823</v>
      </c>
      <c r="AL33" s="1060"/>
      <c r="AM33" s="1060"/>
      <c r="AN33" s="1060"/>
      <c r="AO33" s="1060"/>
      <c r="AP33" s="1060">
        <v>2853</v>
      </c>
      <c r="AQ33" s="1060"/>
      <c r="AR33" s="1060"/>
      <c r="AS33" s="1060"/>
      <c r="AT33" s="1060"/>
      <c r="AU33" s="1060">
        <v>2816</v>
      </c>
      <c r="AV33" s="1060"/>
      <c r="AW33" s="1060"/>
      <c r="AX33" s="1060"/>
      <c r="AY33" s="1060"/>
      <c r="AZ33" s="1131" t="s">
        <v>581</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18</v>
      </c>
      <c r="R34" s="1133"/>
      <c r="S34" s="1133"/>
      <c r="T34" s="1133"/>
      <c r="U34" s="1133"/>
      <c r="V34" s="1133">
        <v>18</v>
      </c>
      <c r="W34" s="1133"/>
      <c r="X34" s="1133"/>
      <c r="Y34" s="1133"/>
      <c r="Z34" s="1133"/>
      <c r="AA34" s="1133" t="s">
        <v>581</v>
      </c>
      <c r="AB34" s="1133"/>
      <c r="AC34" s="1133"/>
      <c r="AD34" s="1133"/>
      <c r="AE34" s="1134"/>
      <c r="AF34" s="1108" t="s">
        <v>405</v>
      </c>
      <c r="AG34" s="1109"/>
      <c r="AH34" s="1109"/>
      <c r="AI34" s="1109"/>
      <c r="AJ34" s="1110"/>
      <c r="AK34" s="1069">
        <v>6</v>
      </c>
      <c r="AL34" s="1060"/>
      <c r="AM34" s="1060"/>
      <c r="AN34" s="1060"/>
      <c r="AO34" s="1060"/>
      <c r="AP34" s="1060">
        <v>11</v>
      </c>
      <c r="AQ34" s="1060"/>
      <c r="AR34" s="1060"/>
      <c r="AS34" s="1060"/>
      <c r="AT34" s="1060"/>
      <c r="AU34" s="1060">
        <v>11</v>
      </c>
      <c r="AV34" s="1060"/>
      <c r="AW34" s="1060"/>
      <c r="AX34" s="1060"/>
      <c r="AY34" s="1060"/>
      <c r="AZ34" s="1131" t="s">
        <v>581</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502</v>
      </c>
      <c r="R35" s="1133"/>
      <c r="S35" s="1133"/>
      <c r="T35" s="1133"/>
      <c r="U35" s="1133"/>
      <c r="V35" s="1133">
        <v>366</v>
      </c>
      <c r="W35" s="1133"/>
      <c r="X35" s="1133"/>
      <c r="Y35" s="1133"/>
      <c r="Z35" s="1133"/>
      <c r="AA35" s="1133">
        <v>136</v>
      </c>
      <c r="AB35" s="1133"/>
      <c r="AC35" s="1133"/>
      <c r="AD35" s="1133"/>
      <c r="AE35" s="1134"/>
      <c r="AF35" s="1108" t="s">
        <v>408</v>
      </c>
      <c r="AG35" s="1109"/>
      <c r="AH35" s="1109"/>
      <c r="AI35" s="1109"/>
      <c r="AJ35" s="1110"/>
      <c r="AK35" s="1069" t="s">
        <v>581</v>
      </c>
      <c r="AL35" s="1060"/>
      <c r="AM35" s="1060"/>
      <c r="AN35" s="1060"/>
      <c r="AO35" s="1060"/>
      <c r="AP35" s="1060" t="s">
        <v>581</v>
      </c>
      <c r="AQ35" s="1060"/>
      <c r="AR35" s="1060"/>
      <c r="AS35" s="1060"/>
      <c r="AT35" s="1060"/>
      <c r="AU35" s="1060" t="s">
        <v>581</v>
      </c>
      <c r="AV35" s="1060"/>
      <c r="AW35" s="1060"/>
      <c r="AX35" s="1060"/>
      <c r="AY35" s="1060"/>
      <c r="AZ35" s="1131" t="s">
        <v>581</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285</v>
      </c>
      <c r="AG63" s="1048"/>
      <c r="AH63" s="1048"/>
      <c r="AI63" s="1048"/>
      <c r="AJ63" s="1119"/>
      <c r="AK63" s="1120"/>
      <c r="AL63" s="1052"/>
      <c r="AM63" s="1052"/>
      <c r="AN63" s="1052"/>
      <c r="AO63" s="1052"/>
      <c r="AP63" s="1048">
        <v>3237</v>
      </c>
      <c r="AQ63" s="1048"/>
      <c r="AR63" s="1048"/>
      <c r="AS63" s="1048"/>
      <c r="AT63" s="1048"/>
      <c r="AU63" s="1048">
        <v>2859</v>
      </c>
      <c r="AV63" s="1048"/>
      <c r="AW63" s="1048"/>
      <c r="AX63" s="1048"/>
      <c r="AY63" s="1048"/>
      <c r="AZ63" s="1114"/>
      <c r="BA63" s="1114"/>
      <c r="BB63" s="1114"/>
      <c r="BC63" s="1114"/>
      <c r="BD63" s="1114"/>
      <c r="BE63" s="1049"/>
      <c r="BF63" s="1049"/>
      <c r="BG63" s="1049"/>
      <c r="BH63" s="1049"/>
      <c r="BI63" s="1050"/>
      <c r="BJ63" s="1115" t="s">
        <v>414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5585</v>
      </c>
      <c r="R68" s="1071"/>
      <c r="S68" s="1071"/>
      <c r="T68" s="1071"/>
      <c r="U68" s="1071"/>
      <c r="V68" s="1071">
        <v>5530</v>
      </c>
      <c r="W68" s="1071"/>
      <c r="X68" s="1071"/>
      <c r="Y68" s="1071"/>
      <c r="Z68" s="1071"/>
      <c r="AA68" s="1071">
        <v>55</v>
      </c>
      <c r="AB68" s="1071"/>
      <c r="AC68" s="1071"/>
      <c r="AD68" s="1071"/>
      <c r="AE68" s="1071"/>
      <c r="AF68" s="1071">
        <v>55</v>
      </c>
      <c r="AG68" s="1071"/>
      <c r="AH68" s="1071"/>
      <c r="AI68" s="1071"/>
      <c r="AJ68" s="1071"/>
      <c r="AK68" s="1071">
        <v>65</v>
      </c>
      <c r="AL68" s="1071"/>
      <c r="AM68" s="1071"/>
      <c r="AN68" s="1071"/>
      <c r="AO68" s="1071"/>
      <c r="AP68" s="1071">
        <v>596</v>
      </c>
      <c r="AQ68" s="1071"/>
      <c r="AR68" s="1071"/>
      <c r="AS68" s="1071"/>
      <c r="AT68" s="1071"/>
      <c r="AU68" s="1071">
        <v>28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12068</v>
      </c>
      <c r="R69" s="1060"/>
      <c r="S69" s="1060"/>
      <c r="T69" s="1060"/>
      <c r="U69" s="1060"/>
      <c r="V69" s="1060">
        <v>11720</v>
      </c>
      <c r="W69" s="1060"/>
      <c r="X69" s="1060"/>
      <c r="Y69" s="1060"/>
      <c r="Z69" s="1060"/>
      <c r="AA69" s="1060">
        <v>347</v>
      </c>
      <c r="AB69" s="1060"/>
      <c r="AC69" s="1060"/>
      <c r="AD69" s="1060"/>
      <c r="AE69" s="1060"/>
      <c r="AF69" s="1060">
        <v>347</v>
      </c>
      <c r="AG69" s="1060"/>
      <c r="AH69" s="1060"/>
      <c r="AI69" s="1060"/>
      <c r="AJ69" s="1060"/>
      <c r="AK69" s="1060" t="s">
        <v>581</v>
      </c>
      <c r="AL69" s="1060"/>
      <c r="AM69" s="1060"/>
      <c r="AN69" s="1060"/>
      <c r="AO69" s="1060"/>
      <c r="AP69" s="1060" t="s">
        <v>581</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584</v>
      </c>
      <c r="C70" s="1064"/>
      <c r="D70" s="1064"/>
      <c r="E70" s="1064"/>
      <c r="F70" s="1064"/>
      <c r="G70" s="1064"/>
      <c r="H70" s="1064"/>
      <c r="I70" s="1064"/>
      <c r="J70" s="1064"/>
      <c r="K70" s="1064"/>
      <c r="L70" s="1064"/>
      <c r="M70" s="1064"/>
      <c r="N70" s="1064"/>
      <c r="O70" s="1064"/>
      <c r="P70" s="1065"/>
      <c r="Q70" s="1066">
        <v>269</v>
      </c>
      <c r="R70" s="1060"/>
      <c r="S70" s="1060"/>
      <c r="T70" s="1060"/>
      <c r="U70" s="1060"/>
      <c r="V70" s="1060">
        <v>158</v>
      </c>
      <c r="W70" s="1060"/>
      <c r="X70" s="1060"/>
      <c r="Y70" s="1060"/>
      <c r="Z70" s="1060"/>
      <c r="AA70" s="1060">
        <v>111</v>
      </c>
      <c r="AB70" s="1060"/>
      <c r="AC70" s="1060"/>
      <c r="AD70" s="1060"/>
      <c r="AE70" s="1060"/>
      <c r="AF70" s="1060">
        <v>111</v>
      </c>
      <c r="AG70" s="1060"/>
      <c r="AH70" s="1060"/>
      <c r="AI70" s="1060"/>
      <c r="AJ70" s="1060"/>
      <c r="AK70" s="1060">
        <v>37</v>
      </c>
      <c r="AL70" s="1060"/>
      <c r="AM70" s="1060"/>
      <c r="AN70" s="1060"/>
      <c r="AO70" s="1060"/>
      <c r="AP70" s="1060" t="s">
        <v>581</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953</v>
      </c>
      <c r="R71" s="1060"/>
      <c r="S71" s="1060"/>
      <c r="T71" s="1060"/>
      <c r="U71" s="1060"/>
      <c r="V71" s="1060">
        <v>951</v>
      </c>
      <c r="W71" s="1060"/>
      <c r="X71" s="1060"/>
      <c r="Y71" s="1060"/>
      <c r="Z71" s="1060"/>
      <c r="AA71" s="1060">
        <v>2</v>
      </c>
      <c r="AB71" s="1060"/>
      <c r="AC71" s="1060"/>
      <c r="AD71" s="1060"/>
      <c r="AE71" s="1060"/>
      <c r="AF71" s="1060">
        <v>2</v>
      </c>
      <c r="AG71" s="1060"/>
      <c r="AH71" s="1060"/>
      <c r="AI71" s="1060"/>
      <c r="AJ71" s="1060"/>
      <c r="AK71" s="1060">
        <v>3</v>
      </c>
      <c r="AL71" s="1060"/>
      <c r="AM71" s="1060"/>
      <c r="AN71" s="1060"/>
      <c r="AO71" s="1060"/>
      <c r="AP71" s="1060" t="s">
        <v>581</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146</v>
      </c>
      <c r="R72" s="1060"/>
      <c r="S72" s="1060"/>
      <c r="T72" s="1060"/>
      <c r="U72" s="1060"/>
      <c r="V72" s="1060">
        <v>138</v>
      </c>
      <c r="W72" s="1060"/>
      <c r="X72" s="1060"/>
      <c r="Y72" s="1060"/>
      <c r="Z72" s="1060"/>
      <c r="AA72" s="1060">
        <v>7</v>
      </c>
      <c r="AB72" s="1060"/>
      <c r="AC72" s="1060"/>
      <c r="AD72" s="1060"/>
      <c r="AE72" s="1060"/>
      <c r="AF72" s="1060">
        <v>7</v>
      </c>
      <c r="AG72" s="1060"/>
      <c r="AH72" s="1060"/>
      <c r="AI72" s="1060"/>
      <c r="AJ72" s="1060"/>
      <c r="AK72" s="1060" t="s">
        <v>581</v>
      </c>
      <c r="AL72" s="1060"/>
      <c r="AM72" s="1060"/>
      <c r="AN72" s="1060"/>
      <c r="AO72" s="1060"/>
      <c r="AP72" s="1060" t="s">
        <v>581</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522</v>
      </c>
      <c r="AG88" s="1048"/>
      <c r="AH88" s="1048"/>
      <c r="AI88" s="1048"/>
      <c r="AJ88" s="1048"/>
      <c r="AK88" s="1052"/>
      <c r="AL88" s="1052"/>
      <c r="AM88" s="1052"/>
      <c r="AN88" s="1052"/>
      <c r="AO88" s="1052"/>
      <c r="AP88" s="1048">
        <v>596</v>
      </c>
      <c r="AQ88" s="1048"/>
      <c r="AR88" s="1048"/>
      <c r="AS88" s="1048"/>
      <c r="AT88" s="1048"/>
      <c r="AU88" s="1048">
        <v>28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47</v>
      </c>
      <c r="CS102" s="1040"/>
      <c r="CT102" s="1040"/>
      <c r="CU102" s="1040"/>
      <c r="CV102" s="1041"/>
      <c r="CW102" s="1039">
        <v>25</v>
      </c>
      <c r="CX102" s="1040"/>
      <c r="CY102" s="1040"/>
      <c r="CZ102" s="1040"/>
      <c r="DA102" s="1041"/>
      <c r="DB102" s="1039">
        <v>50</v>
      </c>
      <c r="DC102" s="1040"/>
      <c r="DD102" s="1040"/>
      <c r="DE102" s="1040"/>
      <c r="DF102" s="1041"/>
      <c r="DG102" s="1039" t="s">
        <v>581</v>
      </c>
      <c r="DH102" s="1040"/>
      <c r="DI102" s="1040"/>
      <c r="DJ102" s="1040"/>
      <c r="DK102" s="1041"/>
      <c r="DL102" s="1039" t="s">
        <v>581</v>
      </c>
      <c r="DM102" s="1040"/>
      <c r="DN102" s="1040"/>
      <c r="DO102" s="1040"/>
      <c r="DP102" s="1041"/>
      <c r="DQ102" s="1039" t="s">
        <v>581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304</v>
      </c>
      <c r="AG109" s="983"/>
      <c r="AH109" s="983"/>
      <c r="AI109" s="983"/>
      <c r="AJ109" s="984"/>
      <c r="AK109" s="985" t="s">
        <v>303</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304</v>
      </c>
      <c r="BW109" s="983"/>
      <c r="BX109" s="983"/>
      <c r="BY109" s="983"/>
      <c r="BZ109" s="984"/>
      <c r="CA109" s="985" t="s">
        <v>303</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304</v>
      </c>
      <c r="DM109" s="983"/>
      <c r="DN109" s="983"/>
      <c r="DO109" s="983"/>
      <c r="DP109" s="984"/>
      <c r="DQ109" s="985" t="s">
        <v>303</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287467</v>
      </c>
      <c r="AB110" s="976"/>
      <c r="AC110" s="976"/>
      <c r="AD110" s="976"/>
      <c r="AE110" s="977"/>
      <c r="AF110" s="978">
        <v>300682</v>
      </c>
      <c r="AG110" s="976"/>
      <c r="AH110" s="976"/>
      <c r="AI110" s="976"/>
      <c r="AJ110" s="977"/>
      <c r="AK110" s="978">
        <v>324652</v>
      </c>
      <c r="AL110" s="976"/>
      <c r="AM110" s="976"/>
      <c r="AN110" s="976"/>
      <c r="AO110" s="977"/>
      <c r="AP110" s="979">
        <v>10.3</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4436588</v>
      </c>
      <c r="BR110" s="923"/>
      <c r="BS110" s="923"/>
      <c r="BT110" s="923"/>
      <c r="BU110" s="923"/>
      <c r="BV110" s="923">
        <v>5830830</v>
      </c>
      <c r="BW110" s="923"/>
      <c r="BX110" s="923"/>
      <c r="BY110" s="923"/>
      <c r="BZ110" s="923"/>
      <c r="CA110" s="923">
        <v>6104338</v>
      </c>
      <c r="CB110" s="923"/>
      <c r="CC110" s="923"/>
      <c r="CD110" s="923"/>
      <c r="CE110" s="923"/>
      <c r="CF110" s="947">
        <v>193</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405</v>
      </c>
      <c r="DH110" s="923"/>
      <c r="DI110" s="923"/>
      <c r="DJ110" s="923"/>
      <c r="DK110" s="923"/>
      <c r="DL110" s="923" t="s">
        <v>405</v>
      </c>
      <c r="DM110" s="923"/>
      <c r="DN110" s="923"/>
      <c r="DO110" s="923"/>
      <c r="DP110" s="923"/>
      <c r="DQ110" s="923" t="s">
        <v>439</v>
      </c>
      <c r="DR110" s="923"/>
      <c r="DS110" s="923"/>
      <c r="DT110" s="923"/>
      <c r="DU110" s="923"/>
      <c r="DV110" s="924" t="s">
        <v>400</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400</v>
      </c>
      <c r="AB111" s="1004"/>
      <c r="AC111" s="1004"/>
      <c r="AD111" s="1004"/>
      <c r="AE111" s="1005"/>
      <c r="AF111" s="1006" t="s">
        <v>129</v>
      </c>
      <c r="AG111" s="1004"/>
      <c r="AH111" s="1004"/>
      <c r="AI111" s="1004"/>
      <c r="AJ111" s="1005"/>
      <c r="AK111" s="1006" t="s">
        <v>414</v>
      </c>
      <c r="AL111" s="1004"/>
      <c r="AM111" s="1004"/>
      <c r="AN111" s="1004"/>
      <c r="AO111" s="1005"/>
      <c r="AP111" s="1007" t="s">
        <v>405</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129</v>
      </c>
      <c r="BR111" s="895"/>
      <c r="BS111" s="895"/>
      <c r="BT111" s="895"/>
      <c r="BU111" s="895"/>
      <c r="BV111" s="895" t="s">
        <v>442</v>
      </c>
      <c r="BW111" s="895"/>
      <c r="BX111" s="895"/>
      <c r="BY111" s="895"/>
      <c r="BZ111" s="895"/>
      <c r="CA111" s="895" t="s">
        <v>405</v>
      </c>
      <c r="CB111" s="895"/>
      <c r="CC111" s="895"/>
      <c r="CD111" s="895"/>
      <c r="CE111" s="895"/>
      <c r="CF111" s="956" t="s">
        <v>405</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414</v>
      </c>
      <c r="DH111" s="895"/>
      <c r="DI111" s="895"/>
      <c r="DJ111" s="895"/>
      <c r="DK111" s="895"/>
      <c r="DL111" s="895" t="s">
        <v>129</v>
      </c>
      <c r="DM111" s="895"/>
      <c r="DN111" s="895"/>
      <c r="DO111" s="895"/>
      <c r="DP111" s="895"/>
      <c r="DQ111" s="895" t="s">
        <v>414</v>
      </c>
      <c r="DR111" s="895"/>
      <c r="DS111" s="895"/>
      <c r="DT111" s="895"/>
      <c r="DU111" s="895"/>
      <c r="DV111" s="872" t="s">
        <v>129</v>
      </c>
      <c r="DW111" s="872"/>
      <c r="DX111" s="872"/>
      <c r="DY111" s="872"/>
      <c r="DZ111" s="873"/>
    </row>
    <row r="112" spans="1:131" s="246" customFormat="1" ht="26.25" customHeight="1" x14ac:dyDescent="0.15">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446</v>
      </c>
      <c r="AB112" s="858"/>
      <c r="AC112" s="858"/>
      <c r="AD112" s="858"/>
      <c r="AE112" s="859"/>
      <c r="AF112" s="860" t="s">
        <v>405</v>
      </c>
      <c r="AG112" s="858"/>
      <c r="AH112" s="858"/>
      <c r="AI112" s="858"/>
      <c r="AJ112" s="859"/>
      <c r="AK112" s="860" t="s">
        <v>129</v>
      </c>
      <c r="AL112" s="858"/>
      <c r="AM112" s="858"/>
      <c r="AN112" s="858"/>
      <c r="AO112" s="859"/>
      <c r="AP112" s="905" t="s">
        <v>400</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3172954</v>
      </c>
      <c r="BR112" s="895"/>
      <c r="BS112" s="895"/>
      <c r="BT112" s="895"/>
      <c r="BU112" s="895"/>
      <c r="BV112" s="895">
        <v>2984245</v>
      </c>
      <c r="BW112" s="895"/>
      <c r="BX112" s="895"/>
      <c r="BY112" s="895"/>
      <c r="BZ112" s="895"/>
      <c r="CA112" s="895">
        <v>2858618</v>
      </c>
      <c r="CB112" s="895"/>
      <c r="CC112" s="895"/>
      <c r="CD112" s="895"/>
      <c r="CE112" s="895"/>
      <c r="CF112" s="956">
        <v>90.4</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405</v>
      </c>
      <c r="DH112" s="895"/>
      <c r="DI112" s="895"/>
      <c r="DJ112" s="895"/>
      <c r="DK112" s="895"/>
      <c r="DL112" s="895" t="s">
        <v>129</v>
      </c>
      <c r="DM112" s="895"/>
      <c r="DN112" s="895"/>
      <c r="DO112" s="895"/>
      <c r="DP112" s="895"/>
      <c r="DQ112" s="895" t="s">
        <v>405</v>
      </c>
      <c r="DR112" s="895"/>
      <c r="DS112" s="895"/>
      <c r="DT112" s="895"/>
      <c r="DU112" s="895"/>
      <c r="DV112" s="872" t="s">
        <v>400</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252040</v>
      </c>
      <c r="AB113" s="1004"/>
      <c r="AC113" s="1004"/>
      <c r="AD113" s="1004"/>
      <c r="AE113" s="1005"/>
      <c r="AF113" s="1006">
        <v>206049</v>
      </c>
      <c r="AG113" s="1004"/>
      <c r="AH113" s="1004"/>
      <c r="AI113" s="1004"/>
      <c r="AJ113" s="1005"/>
      <c r="AK113" s="1006">
        <v>213254</v>
      </c>
      <c r="AL113" s="1004"/>
      <c r="AM113" s="1004"/>
      <c r="AN113" s="1004"/>
      <c r="AO113" s="1005"/>
      <c r="AP113" s="1007">
        <v>6.7</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25301</v>
      </c>
      <c r="BR113" s="895"/>
      <c r="BS113" s="895"/>
      <c r="BT113" s="895"/>
      <c r="BU113" s="895"/>
      <c r="BV113" s="895">
        <v>23298</v>
      </c>
      <c r="BW113" s="895"/>
      <c r="BX113" s="895"/>
      <c r="BY113" s="895"/>
      <c r="BZ113" s="895"/>
      <c r="CA113" s="895">
        <v>28318</v>
      </c>
      <c r="CB113" s="895"/>
      <c r="CC113" s="895"/>
      <c r="CD113" s="895"/>
      <c r="CE113" s="895"/>
      <c r="CF113" s="956">
        <v>0.9</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400</v>
      </c>
      <c r="DM113" s="858"/>
      <c r="DN113" s="858"/>
      <c r="DO113" s="858"/>
      <c r="DP113" s="859"/>
      <c r="DQ113" s="860" t="s">
        <v>405</v>
      </c>
      <c r="DR113" s="858"/>
      <c r="DS113" s="858"/>
      <c r="DT113" s="858"/>
      <c r="DU113" s="859"/>
      <c r="DV113" s="905" t="s">
        <v>414</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22782</v>
      </c>
      <c r="AB114" s="858"/>
      <c r="AC114" s="858"/>
      <c r="AD114" s="858"/>
      <c r="AE114" s="859"/>
      <c r="AF114" s="860">
        <v>9222</v>
      </c>
      <c r="AG114" s="858"/>
      <c r="AH114" s="858"/>
      <c r="AI114" s="858"/>
      <c r="AJ114" s="859"/>
      <c r="AK114" s="860">
        <v>3475</v>
      </c>
      <c r="AL114" s="858"/>
      <c r="AM114" s="858"/>
      <c r="AN114" s="858"/>
      <c r="AO114" s="859"/>
      <c r="AP114" s="905">
        <v>0.1</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818155</v>
      </c>
      <c r="BR114" s="895"/>
      <c r="BS114" s="895"/>
      <c r="BT114" s="895"/>
      <c r="BU114" s="895"/>
      <c r="BV114" s="895">
        <v>779327</v>
      </c>
      <c r="BW114" s="895"/>
      <c r="BX114" s="895"/>
      <c r="BY114" s="895"/>
      <c r="BZ114" s="895"/>
      <c r="CA114" s="895">
        <v>739671</v>
      </c>
      <c r="CB114" s="895"/>
      <c r="CC114" s="895"/>
      <c r="CD114" s="895"/>
      <c r="CE114" s="895"/>
      <c r="CF114" s="956">
        <v>23.4</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446</v>
      </c>
      <c r="DH114" s="858"/>
      <c r="DI114" s="858"/>
      <c r="DJ114" s="858"/>
      <c r="DK114" s="859"/>
      <c r="DL114" s="860" t="s">
        <v>405</v>
      </c>
      <c r="DM114" s="858"/>
      <c r="DN114" s="858"/>
      <c r="DO114" s="858"/>
      <c r="DP114" s="859"/>
      <c r="DQ114" s="860" t="s">
        <v>129</v>
      </c>
      <c r="DR114" s="858"/>
      <c r="DS114" s="858"/>
      <c r="DT114" s="858"/>
      <c r="DU114" s="859"/>
      <c r="DV114" s="905" t="s">
        <v>405</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405</v>
      </c>
      <c r="AB115" s="1004"/>
      <c r="AC115" s="1004"/>
      <c r="AD115" s="1004"/>
      <c r="AE115" s="1005"/>
      <c r="AF115" s="1006" t="s">
        <v>129</v>
      </c>
      <c r="AG115" s="1004"/>
      <c r="AH115" s="1004"/>
      <c r="AI115" s="1004"/>
      <c r="AJ115" s="1005"/>
      <c r="AK115" s="1006" t="s">
        <v>405</v>
      </c>
      <c r="AL115" s="1004"/>
      <c r="AM115" s="1004"/>
      <c r="AN115" s="1004"/>
      <c r="AO115" s="1005"/>
      <c r="AP115" s="1007" t="s">
        <v>129</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t="s">
        <v>405</v>
      </c>
      <c r="BR115" s="895"/>
      <c r="BS115" s="895"/>
      <c r="BT115" s="895"/>
      <c r="BU115" s="895"/>
      <c r="BV115" s="895" t="s">
        <v>400</v>
      </c>
      <c r="BW115" s="895"/>
      <c r="BX115" s="895"/>
      <c r="BY115" s="895"/>
      <c r="BZ115" s="895"/>
      <c r="CA115" s="895" t="s">
        <v>446</v>
      </c>
      <c r="CB115" s="895"/>
      <c r="CC115" s="895"/>
      <c r="CD115" s="895"/>
      <c r="CE115" s="895"/>
      <c r="CF115" s="956" t="s">
        <v>446</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400</v>
      </c>
      <c r="DH115" s="858"/>
      <c r="DI115" s="858"/>
      <c r="DJ115" s="858"/>
      <c r="DK115" s="859"/>
      <c r="DL115" s="860" t="s">
        <v>414</v>
      </c>
      <c r="DM115" s="858"/>
      <c r="DN115" s="858"/>
      <c r="DO115" s="858"/>
      <c r="DP115" s="859"/>
      <c r="DQ115" s="860" t="s">
        <v>446</v>
      </c>
      <c r="DR115" s="858"/>
      <c r="DS115" s="858"/>
      <c r="DT115" s="858"/>
      <c r="DU115" s="859"/>
      <c r="DV115" s="905" t="s">
        <v>405</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459</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405</v>
      </c>
      <c r="BR116" s="895"/>
      <c r="BS116" s="895"/>
      <c r="BT116" s="895"/>
      <c r="BU116" s="895"/>
      <c r="BV116" s="895" t="s">
        <v>405</v>
      </c>
      <c r="BW116" s="895"/>
      <c r="BX116" s="895"/>
      <c r="BY116" s="895"/>
      <c r="BZ116" s="895"/>
      <c r="CA116" s="895" t="s">
        <v>405</v>
      </c>
      <c r="CB116" s="895"/>
      <c r="CC116" s="895"/>
      <c r="CD116" s="895"/>
      <c r="CE116" s="895"/>
      <c r="CF116" s="956" t="s">
        <v>129</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446</v>
      </c>
      <c r="DM116" s="858"/>
      <c r="DN116" s="858"/>
      <c r="DO116" s="858"/>
      <c r="DP116" s="859"/>
      <c r="DQ116" s="860" t="s">
        <v>459</v>
      </c>
      <c r="DR116" s="858"/>
      <c r="DS116" s="858"/>
      <c r="DT116" s="858"/>
      <c r="DU116" s="859"/>
      <c r="DV116" s="905" t="s">
        <v>459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562289</v>
      </c>
      <c r="AB117" s="990"/>
      <c r="AC117" s="990"/>
      <c r="AD117" s="990"/>
      <c r="AE117" s="991"/>
      <c r="AF117" s="992">
        <v>515953</v>
      </c>
      <c r="AG117" s="990"/>
      <c r="AH117" s="990"/>
      <c r="AI117" s="990"/>
      <c r="AJ117" s="991"/>
      <c r="AK117" s="992">
        <v>541381</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414</v>
      </c>
      <c r="BR117" s="895"/>
      <c r="BS117" s="895"/>
      <c r="BT117" s="895"/>
      <c r="BU117" s="895"/>
      <c r="BV117" s="895" t="s">
        <v>414</v>
      </c>
      <c r="BW117" s="895"/>
      <c r="BX117" s="895"/>
      <c r="BY117" s="895"/>
      <c r="BZ117" s="895"/>
      <c r="CA117" s="895" t="s">
        <v>405</v>
      </c>
      <c r="CB117" s="895"/>
      <c r="CC117" s="895"/>
      <c r="CD117" s="895"/>
      <c r="CE117" s="895"/>
      <c r="CF117" s="956" t="s">
        <v>414</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442</v>
      </c>
      <c r="DM117" s="858"/>
      <c r="DN117" s="858"/>
      <c r="DO117" s="858"/>
      <c r="DP117" s="859"/>
      <c r="DQ117" s="860" t="s">
        <v>414</v>
      </c>
      <c r="DR117" s="858"/>
      <c r="DS117" s="858"/>
      <c r="DT117" s="858"/>
      <c r="DU117" s="859"/>
      <c r="DV117" s="905" t="s">
        <v>414</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304</v>
      </c>
      <c r="AG118" s="983"/>
      <c r="AH118" s="983"/>
      <c r="AI118" s="983"/>
      <c r="AJ118" s="984"/>
      <c r="AK118" s="985" t="s">
        <v>303</v>
      </c>
      <c r="AL118" s="983"/>
      <c r="AM118" s="983"/>
      <c r="AN118" s="983"/>
      <c r="AO118" s="984"/>
      <c r="AP118" s="986" t="s">
        <v>433</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405</v>
      </c>
      <c r="BR118" s="926"/>
      <c r="BS118" s="926"/>
      <c r="BT118" s="926"/>
      <c r="BU118" s="926"/>
      <c r="BV118" s="926" t="s">
        <v>414</v>
      </c>
      <c r="BW118" s="926"/>
      <c r="BX118" s="926"/>
      <c r="BY118" s="926"/>
      <c r="BZ118" s="926"/>
      <c r="CA118" s="926" t="s">
        <v>400</v>
      </c>
      <c r="CB118" s="926"/>
      <c r="CC118" s="926"/>
      <c r="CD118" s="926"/>
      <c r="CE118" s="926"/>
      <c r="CF118" s="956" t="s">
        <v>129</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414</v>
      </c>
      <c r="DH118" s="858"/>
      <c r="DI118" s="858"/>
      <c r="DJ118" s="858"/>
      <c r="DK118" s="859"/>
      <c r="DL118" s="860" t="s">
        <v>414</v>
      </c>
      <c r="DM118" s="858"/>
      <c r="DN118" s="858"/>
      <c r="DO118" s="858"/>
      <c r="DP118" s="859"/>
      <c r="DQ118" s="860" t="s">
        <v>405</v>
      </c>
      <c r="DR118" s="858"/>
      <c r="DS118" s="858"/>
      <c r="DT118" s="858"/>
      <c r="DU118" s="859"/>
      <c r="DV118" s="905" t="s">
        <v>129</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414</v>
      </c>
      <c r="AB119" s="976"/>
      <c r="AC119" s="976"/>
      <c r="AD119" s="976"/>
      <c r="AE119" s="977"/>
      <c r="AF119" s="978" t="s">
        <v>129</v>
      </c>
      <c r="AG119" s="976"/>
      <c r="AH119" s="976"/>
      <c r="AI119" s="976"/>
      <c r="AJ119" s="977"/>
      <c r="AK119" s="978" t="s">
        <v>400</v>
      </c>
      <c r="AL119" s="976"/>
      <c r="AM119" s="976"/>
      <c r="AN119" s="976"/>
      <c r="AO119" s="977"/>
      <c r="AP119" s="979" t="s">
        <v>414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467</v>
      </c>
      <c r="BP119" s="959"/>
      <c r="BQ119" s="963">
        <v>8452998</v>
      </c>
      <c r="BR119" s="926"/>
      <c r="BS119" s="926"/>
      <c r="BT119" s="926"/>
      <c r="BU119" s="926"/>
      <c r="BV119" s="926">
        <v>9617700</v>
      </c>
      <c r="BW119" s="926"/>
      <c r="BX119" s="926"/>
      <c r="BY119" s="926"/>
      <c r="BZ119" s="926"/>
      <c r="CA119" s="926">
        <v>9730945</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459</v>
      </c>
      <c r="DH119" s="841"/>
      <c r="DI119" s="841"/>
      <c r="DJ119" s="841"/>
      <c r="DK119" s="842"/>
      <c r="DL119" s="843" t="s">
        <v>129</v>
      </c>
      <c r="DM119" s="841"/>
      <c r="DN119" s="841"/>
      <c r="DO119" s="841"/>
      <c r="DP119" s="842"/>
      <c r="DQ119" s="843" t="s">
        <v>459</v>
      </c>
      <c r="DR119" s="841"/>
      <c r="DS119" s="841"/>
      <c r="DT119" s="841"/>
      <c r="DU119" s="842"/>
      <c r="DV119" s="929" t="s">
        <v>405</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400</v>
      </c>
      <c r="AL120" s="858"/>
      <c r="AM120" s="858"/>
      <c r="AN120" s="858"/>
      <c r="AO120" s="859"/>
      <c r="AP120" s="905" t="s">
        <v>446</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16210107</v>
      </c>
      <c r="BR120" s="923"/>
      <c r="BS120" s="923"/>
      <c r="BT120" s="923"/>
      <c r="BU120" s="923"/>
      <c r="BV120" s="923">
        <v>17496252</v>
      </c>
      <c r="BW120" s="923"/>
      <c r="BX120" s="923"/>
      <c r="BY120" s="923"/>
      <c r="BZ120" s="923"/>
      <c r="CA120" s="923">
        <v>18696326</v>
      </c>
      <c r="CB120" s="923"/>
      <c r="CC120" s="923"/>
      <c r="CD120" s="923"/>
      <c r="CE120" s="923"/>
      <c r="CF120" s="947">
        <v>591.20000000000005</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3029778</v>
      </c>
      <c r="DH120" s="923"/>
      <c r="DI120" s="923"/>
      <c r="DJ120" s="923"/>
      <c r="DK120" s="923"/>
      <c r="DL120" s="923">
        <v>2937647</v>
      </c>
      <c r="DM120" s="923"/>
      <c r="DN120" s="923"/>
      <c r="DO120" s="923"/>
      <c r="DP120" s="923"/>
      <c r="DQ120" s="923">
        <v>2815895</v>
      </c>
      <c r="DR120" s="923"/>
      <c r="DS120" s="923"/>
      <c r="DT120" s="923"/>
      <c r="DU120" s="923"/>
      <c r="DV120" s="924">
        <v>89</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414</v>
      </c>
      <c r="AB121" s="858"/>
      <c r="AC121" s="858"/>
      <c r="AD121" s="858"/>
      <c r="AE121" s="859"/>
      <c r="AF121" s="860" t="s">
        <v>446</v>
      </c>
      <c r="AG121" s="858"/>
      <c r="AH121" s="858"/>
      <c r="AI121" s="858"/>
      <c r="AJ121" s="859"/>
      <c r="AK121" s="860" t="s">
        <v>446</v>
      </c>
      <c r="AL121" s="858"/>
      <c r="AM121" s="858"/>
      <c r="AN121" s="858"/>
      <c r="AO121" s="859"/>
      <c r="AP121" s="905" t="s">
        <v>405</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2481046</v>
      </c>
      <c r="BR121" s="895"/>
      <c r="BS121" s="895"/>
      <c r="BT121" s="895"/>
      <c r="BU121" s="895"/>
      <c r="BV121" s="895">
        <v>3753333</v>
      </c>
      <c r="BW121" s="895"/>
      <c r="BX121" s="895"/>
      <c r="BY121" s="895"/>
      <c r="BZ121" s="895"/>
      <c r="CA121" s="895">
        <v>3609154</v>
      </c>
      <c r="CB121" s="895"/>
      <c r="CC121" s="895"/>
      <c r="CD121" s="895"/>
      <c r="CE121" s="895"/>
      <c r="CF121" s="956">
        <v>114.1</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v>31778</v>
      </c>
      <c r="DH121" s="895"/>
      <c r="DI121" s="895"/>
      <c r="DJ121" s="895"/>
      <c r="DK121" s="895"/>
      <c r="DL121" s="895">
        <v>37727</v>
      </c>
      <c r="DM121" s="895"/>
      <c r="DN121" s="895"/>
      <c r="DO121" s="895"/>
      <c r="DP121" s="895"/>
      <c r="DQ121" s="895">
        <v>31889</v>
      </c>
      <c r="DR121" s="895"/>
      <c r="DS121" s="895"/>
      <c r="DT121" s="895"/>
      <c r="DU121" s="895"/>
      <c r="DV121" s="872">
        <v>1</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414</v>
      </c>
      <c r="AB122" s="858"/>
      <c r="AC122" s="858"/>
      <c r="AD122" s="858"/>
      <c r="AE122" s="859"/>
      <c r="AF122" s="860" t="s">
        <v>405</v>
      </c>
      <c r="AG122" s="858"/>
      <c r="AH122" s="858"/>
      <c r="AI122" s="858"/>
      <c r="AJ122" s="859"/>
      <c r="AK122" s="860" t="s">
        <v>442</v>
      </c>
      <c r="AL122" s="858"/>
      <c r="AM122" s="858"/>
      <c r="AN122" s="858"/>
      <c r="AO122" s="859"/>
      <c r="AP122" s="905" t="s">
        <v>400</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3588051</v>
      </c>
      <c r="BR122" s="926"/>
      <c r="BS122" s="926"/>
      <c r="BT122" s="926"/>
      <c r="BU122" s="926"/>
      <c r="BV122" s="926">
        <v>3921558</v>
      </c>
      <c r="BW122" s="926"/>
      <c r="BX122" s="926"/>
      <c r="BY122" s="926"/>
      <c r="BZ122" s="926"/>
      <c r="CA122" s="926">
        <v>3626154</v>
      </c>
      <c r="CB122" s="926"/>
      <c r="CC122" s="926"/>
      <c r="CD122" s="926"/>
      <c r="CE122" s="926"/>
      <c r="CF122" s="927">
        <v>114.7</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t="s">
        <v>442</v>
      </c>
      <c r="DH122" s="895"/>
      <c r="DI122" s="895"/>
      <c r="DJ122" s="895"/>
      <c r="DK122" s="895"/>
      <c r="DL122" s="895">
        <v>8601</v>
      </c>
      <c r="DM122" s="895"/>
      <c r="DN122" s="895"/>
      <c r="DO122" s="895"/>
      <c r="DP122" s="895"/>
      <c r="DQ122" s="895">
        <v>10502</v>
      </c>
      <c r="DR122" s="895"/>
      <c r="DS122" s="895"/>
      <c r="DT122" s="895"/>
      <c r="DU122" s="895"/>
      <c r="DV122" s="872">
        <v>0.3</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405</v>
      </c>
      <c r="AB123" s="858"/>
      <c r="AC123" s="858"/>
      <c r="AD123" s="858"/>
      <c r="AE123" s="859"/>
      <c r="AF123" s="860" t="s">
        <v>129</v>
      </c>
      <c r="AG123" s="858"/>
      <c r="AH123" s="858"/>
      <c r="AI123" s="858"/>
      <c r="AJ123" s="859"/>
      <c r="AK123" s="860" t="s">
        <v>129</v>
      </c>
      <c r="AL123" s="858"/>
      <c r="AM123" s="858"/>
      <c r="AN123" s="858"/>
      <c r="AO123" s="859"/>
      <c r="AP123" s="905" t="s">
        <v>414</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478</v>
      </c>
      <c r="BP123" s="959"/>
      <c r="BQ123" s="913">
        <v>22279204</v>
      </c>
      <c r="BR123" s="914"/>
      <c r="BS123" s="914"/>
      <c r="BT123" s="914"/>
      <c r="BU123" s="914"/>
      <c r="BV123" s="914">
        <v>25171143</v>
      </c>
      <c r="BW123" s="914"/>
      <c r="BX123" s="914"/>
      <c r="BY123" s="914"/>
      <c r="BZ123" s="914"/>
      <c r="CA123" s="914">
        <v>25931634</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v>270</v>
      </c>
      <c r="DM123" s="858"/>
      <c r="DN123" s="858"/>
      <c r="DO123" s="858"/>
      <c r="DP123" s="859"/>
      <c r="DQ123" s="860">
        <v>332</v>
      </c>
      <c r="DR123" s="858"/>
      <c r="DS123" s="858"/>
      <c r="DT123" s="858"/>
      <c r="DU123" s="859"/>
      <c r="DV123" s="905">
        <v>0</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405</v>
      </c>
      <c r="AL124" s="858"/>
      <c r="AM124" s="858"/>
      <c r="AN124" s="858"/>
      <c r="AO124" s="859"/>
      <c r="AP124" s="905" t="s">
        <v>405</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405</v>
      </c>
      <c r="BW124" s="912"/>
      <c r="BX124" s="912"/>
      <c r="BY124" s="912"/>
      <c r="BZ124" s="912"/>
      <c r="CA124" s="912" t="s">
        <v>414</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v>111398</v>
      </c>
      <c r="DH124" s="841"/>
      <c r="DI124" s="841"/>
      <c r="DJ124" s="841"/>
      <c r="DK124" s="842"/>
      <c r="DL124" s="843" t="s">
        <v>129</v>
      </c>
      <c r="DM124" s="841"/>
      <c r="DN124" s="841"/>
      <c r="DO124" s="841"/>
      <c r="DP124" s="842"/>
      <c r="DQ124" s="843" t="s">
        <v>442</v>
      </c>
      <c r="DR124" s="841"/>
      <c r="DS124" s="841"/>
      <c r="DT124" s="841"/>
      <c r="DU124" s="842"/>
      <c r="DV124" s="929" t="s">
        <v>129</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442</v>
      </c>
      <c r="AB125" s="858"/>
      <c r="AC125" s="858"/>
      <c r="AD125" s="858"/>
      <c r="AE125" s="859"/>
      <c r="AF125" s="860" t="s">
        <v>129</v>
      </c>
      <c r="AG125" s="858"/>
      <c r="AH125" s="858"/>
      <c r="AI125" s="858"/>
      <c r="AJ125" s="859"/>
      <c r="AK125" s="860" t="s">
        <v>129</v>
      </c>
      <c r="AL125" s="858"/>
      <c r="AM125" s="858"/>
      <c r="AN125" s="858"/>
      <c r="AO125" s="859"/>
      <c r="AP125" s="905" t="s">
        <v>459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442</v>
      </c>
      <c r="DH125" s="923"/>
      <c r="DI125" s="923"/>
      <c r="DJ125" s="923"/>
      <c r="DK125" s="923"/>
      <c r="DL125" s="923" t="s">
        <v>442</v>
      </c>
      <c r="DM125" s="923"/>
      <c r="DN125" s="923"/>
      <c r="DO125" s="923"/>
      <c r="DP125" s="923"/>
      <c r="DQ125" s="923" t="s">
        <v>414</v>
      </c>
      <c r="DR125" s="923"/>
      <c r="DS125" s="923"/>
      <c r="DT125" s="923"/>
      <c r="DU125" s="923"/>
      <c r="DV125" s="924" t="s">
        <v>442</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405</v>
      </c>
      <c r="AG126" s="858"/>
      <c r="AH126" s="858"/>
      <c r="AI126" s="858"/>
      <c r="AJ126" s="859"/>
      <c r="AK126" s="860" t="s">
        <v>459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442</v>
      </c>
      <c r="DW126" s="872"/>
      <c r="DX126" s="872"/>
      <c r="DY126" s="872"/>
      <c r="DZ126" s="873"/>
    </row>
    <row r="127" spans="1:130" s="246" customFormat="1" ht="26.25" customHeight="1" x14ac:dyDescent="0.15">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442</v>
      </c>
      <c r="DR127" s="895"/>
      <c r="DS127" s="895"/>
      <c r="DT127" s="895"/>
      <c r="DU127" s="895"/>
      <c r="DV127" s="872" t="s">
        <v>129</v>
      </c>
      <c r="DW127" s="872"/>
      <c r="DX127" s="872"/>
      <c r="DY127" s="872"/>
      <c r="DZ127" s="873"/>
    </row>
    <row r="128" spans="1:130" s="246"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46340</v>
      </c>
      <c r="AB128" s="879"/>
      <c r="AC128" s="879"/>
      <c r="AD128" s="879"/>
      <c r="AE128" s="880"/>
      <c r="AF128" s="881">
        <v>71318</v>
      </c>
      <c r="AG128" s="879"/>
      <c r="AH128" s="879"/>
      <c r="AI128" s="879"/>
      <c r="AJ128" s="880"/>
      <c r="AK128" s="881">
        <v>68377</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414</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3632444</v>
      </c>
      <c r="AB129" s="858"/>
      <c r="AC129" s="858"/>
      <c r="AD129" s="858"/>
      <c r="AE129" s="859"/>
      <c r="AF129" s="860">
        <v>3588490</v>
      </c>
      <c r="AG129" s="858"/>
      <c r="AH129" s="858"/>
      <c r="AI129" s="858"/>
      <c r="AJ129" s="859"/>
      <c r="AK129" s="860">
        <v>3513470</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367788</v>
      </c>
      <c r="AB130" s="858"/>
      <c r="AC130" s="858"/>
      <c r="AD130" s="858"/>
      <c r="AE130" s="859"/>
      <c r="AF130" s="860">
        <v>367009</v>
      </c>
      <c r="AG130" s="858"/>
      <c r="AH130" s="858"/>
      <c r="AI130" s="858"/>
      <c r="AJ130" s="859"/>
      <c r="AK130" s="860">
        <v>350986</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3.6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3264656</v>
      </c>
      <c r="AB131" s="841"/>
      <c r="AC131" s="841"/>
      <c r="AD131" s="841"/>
      <c r="AE131" s="842"/>
      <c r="AF131" s="843">
        <v>3221481</v>
      </c>
      <c r="AG131" s="841"/>
      <c r="AH131" s="841"/>
      <c r="AI131" s="841"/>
      <c r="AJ131" s="842"/>
      <c r="AK131" s="843">
        <v>3162484</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4.5383342070000001</v>
      </c>
      <c r="AB132" s="821"/>
      <c r="AC132" s="821"/>
      <c r="AD132" s="821"/>
      <c r="AE132" s="822"/>
      <c r="AF132" s="823">
        <v>2.4096370579999999</v>
      </c>
      <c r="AG132" s="821"/>
      <c r="AH132" s="821"/>
      <c r="AI132" s="821"/>
      <c r="AJ132" s="822"/>
      <c r="AK132" s="823">
        <v>3.8582961999999998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4.3</v>
      </c>
      <c r="AB133" s="800"/>
      <c r="AC133" s="800"/>
      <c r="AD133" s="800"/>
      <c r="AE133" s="801"/>
      <c r="AF133" s="799">
        <v>3.7</v>
      </c>
      <c r="AG133" s="800"/>
      <c r="AH133" s="800"/>
      <c r="AI133" s="800"/>
      <c r="AJ133" s="801"/>
      <c r="AK133" s="799">
        <v>3.6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kgeIR/1wn7A1D1gMu3uivF8rOOJ5e3ThORP8e8YLYXWMdUNnN7j5Vty/y/z1EklY5hpdRJ4rV7HvhJ+fbC4CQ==" saltValue="ltpaLItUwEuIEcxV38I/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mRXUmkDJnvO56o3o+w0eHQXSwZ7H8R1yJ64pRg2CqvviUT8uYIjuC+BfR3HaVBQmBcLXUZ5JrfmJCDKx5vJKA==" saltValue="hlf54aKzuZcQFz6galzk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StqstOvBOGRfRCYSEpj2i9HujkR9+Os4suNQ6qeXBgpFVImfLNJqYlv173WbxU5joa6DgB4pZwZvaBlPKdtKw==" saltValue="hGtcF28BXz61i+RzxMTb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1258324</v>
      </c>
      <c r="AP9" s="312">
        <v>193588</v>
      </c>
      <c r="AQ9" s="313">
        <v>107683</v>
      </c>
      <c r="AR9" s="314">
        <v>79.8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102841</v>
      </c>
      <c r="AP10" s="315">
        <v>15822</v>
      </c>
      <c r="AQ10" s="316">
        <v>13084</v>
      </c>
      <c r="AR10" s="317">
        <v>20.9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127759</v>
      </c>
      <c r="AP11" s="315">
        <v>19655</v>
      </c>
      <c r="AQ11" s="316">
        <v>13980</v>
      </c>
      <c r="AR11" s="317">
        <v>40.6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t="s">
        <v>517</v>
      </c>
      <c r="AP12" s="315" t="s">
        <v>517</v>
      </c>
      <c r="AQ12" s="316">
        <v>1895</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49206</v>
      </c>
      <c r="AP14" s="315">
        <v>7570</v>
      </c>
      <c r="AQ14" s="316">
        <v>5185</v>
      </c>
      <c r="AR14" s="317">
        <v>46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245697</v>
      </c>
      <c r="AP15" s="315">
        <v>37800</v>
      </c>
      <c r="AQ15" s="316">
        <v>2748</v>
      </c>
      <c r="AR15" s="317">
        <v>1275.5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-151847</v>
      </c>
      <c r="AP16" s="315">
        <v>-23361</v>
      </c>
      <c r="AQ16" s="316">
        <v>-9965</v>
      </c>
      <c r="AR16" s="317">
        <v>134.4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1631980</v>
      </c>
      <c r="AP17" s="315">
        <v>251074</v>
      </c>
      <c r="AQ17" s="316">
        <v>134610</v>
      </c>
      <c r="AR17" s="317">
        <v>86.5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24.77</v>
      </c>
      <c r="AP21" s="328">
        <v>12.5</v>
      </c>
      <c r="AQ21" s="329">
        <v>12.27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91.6</v>
      </c>
      <c r="AP22" s="333">
        <v>95.7</v>
      </c>
      <c r="AQ22" s="334">
        <v>-4.0999999999999996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324652</v>
      </c>
      <c r="AP32" s="342">
        <v>49946</v>
      </c>
      <c r="AQ32" s="343">
        <v>66752</v>
      </c>
      <c r="AR32" s="344">
        <v>-25.2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213254</v>
      </c>
      <c r="AP35" s="342">
        <v>32808</v>
      </c>
      <c r="AQ35" s="343">
        <v>23231</v>
      </c>
      <c r="AR35" s="344">
        <v>41.2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3475</v>
      </c>
      <c r="AP36" s="342">
        <v>535</v>
      </c>
      <c r="AQ36" s="343">
        <v>3463</v>
      </c>
      <c r="AR36" s="344">
        <v>-84.6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t="s">
        <v>517</v>
      </c>
      <c r="AP37" s="342" t="s">
        <v>517</v>
      </c>
      <c r="AQ37" s="343">
        <v>751</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517</v>
      </c>
      <c r="AP38" s="345" t="s">
        <v>517</v>
      </c>
      <c r="AQ38" s="346">
        <v>11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-68377</v>
      </c>
      <c r="AP39" s="342">
        <v>-10520</v>
      </c>
      <c r="AQ39" s="343">
        <v>-2100</v>
      </c>
      <c r="AR39" s="344">
        <v>401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-350986</v>
      </c>
      <c r="AP40" s="342">
        <v>-53998</v>
      </c>
      <c r="AQ40" s="343">
        <v>-67233</v>
      </c>
      <c r="AR40" s="344">
        <v>-19.7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122018</v>
      </c>
      <c r="AP41" s="342">
        <v>18772</v>
      </c>
      <c r="AQ41" s="343">
        <v>24874</v>
      </c>
      <c r="AR41" s="344">
        <v>-24.5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19056078</v>
      </c>
      <c r="AN51" s="364">
        <v>2674913</v>
      </c>
      <c r="AO51" s="365">
        <v>39.700000000000003</v>
      </c>
      <c r="AP51" s="366">
        <v>158564</v>
      </c>
      <c r="AQ51" s="367">
        <v>49.9</v>
      </c>
      <c r="AR51" s="368">
        <v>-10.199999999999999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948129</v>
      </c>
      <c r="AN52" s="372">
        <v>133089</v>
      </c>
      <c r="AO52" s="373">
        <v>25.1</v>
      </c>
      <c r="AP52" s="374">
        <v>48412</v>
      </c>
      <c r="AQ52" s="375">
        <v>-3.1</v>
      </c>
      <c r="AR52" s="376">
        <v>28.2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29911903</v>
      </c>
      <c r="AN53" s="364">
        <v>4360971</v>
      </c>
      <c r="AO53" s="365">
        <v>63</v>
      </c>
      <c r="AP53" s="366">
        <v>128611</v>
      </c>
      <c r="AQ53" s="367">
        <v>-18.899999999999999</v>
      </c>
      <c r="AR53" s="368">
        <v>81.900000000000006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2690240</v>
      </c>
      <c r="AN54" s="372">
        <v>392220</v>
      </c>
      <c r="AO54" s="373">
        <v>194.7</v>
      </c>
      <c r="AP54" s="374">
        <v>61552</v>
      </c>
      <c r="AQ54" s="375">
        <v>27.1</v>
      </c>
      <c r="AR54" s="376">
        <v>167.6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30363618</v>
      </c>
      <c r="AN55" s="364">
        <v>4508332</v>
      </c>
      <c r="AO55" s="365">
        <v>3.4</v>
      </c>
      <c r="AP55" s="366">
        <v>138651</v>
      </c>
      <c r="AQ55" s="367">
        <v>7.8</v>
      </c>
      <c r="AR55" s="368">
        <v>-4.4000000000000004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2179117</v>
      </c>
      <c r="AN56" s="372">
        <v>323551</v>
      </c>
      <c r="AO56" s="373">
        <v>-17.5</v>
      </c>
      <c r="AP56" s="374">
        <v>71211</v>
      </c>
      <c r="AQ56" s="375">
        <v>15.7</v>
      </c>
      <c r="AR56" s="376">
        <v>-33.200000000000003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38567434</v>
      </c>
      <c r="AN57" s="364">
        <v>5810974</v>
      </c>
      <c r="AO57" s="365">
        <v>28.9</v>
      </c>
      <c r="AP57" s="366">
        <v>122882</v>
      </c>
      <c r="AQ57" s="367">
        <v>-11.4</v>
      </c>
      <c r="AR57" s="368">
        <v>40.299999999999997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3141712</v>
      </c>
      <c r="AN58" s="372">
        <v>473363</v>
      </c>
      <c r="AO58" s="373">
        <v>46.3</v>
      </c>
      <c r="AP58" s="374">
        <v>65785</v>
      </c>
      <c r="AQ58" s="375">
        <v>-7.6</v>
      </c>
      <c r="AR58" s="376">
        <v>53.9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21693003</v>
      </c>
      <c r="AN59" s="364">
        <v>3337385</v>
      </c>
      <c r="AO59" s="365">
        <v>-42.6</v>
      </c>
      <c r="AP59" s="366">
        <v>114790</v>
      </c>
      <c r="AQ59" s="367">
        <v>-6.6</v>
      </c>
      <c r="AR59" s="368">
        <v>-36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2176241</v>
      </c>
      <c r="AN60" s="372">
        <v>334806</v>
      </c>
      <c r="AO60" s="373">
        <v>-29.3</v>
      </c>
      <c r="AP60" s="374">
        <v>55601</v>
      </c>
      <c r="AQ60" s="375">
        <v>-15.5</v>
      </c>
      <c r="AR60" s="376">
        <v>-13.8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27918407</v>
      </c>
      <c r="AN61" s="379">
        <v>4138515</v>
      </c>
      <c r="AO61" s="380">
        <v>18.5</v>
      </c>
      <c r="AP61" s="381">
        <v>132700</v>
      </c>
      <c r="AQ61" s="382">
        <v>4.2</v>
      </c>
      <c r="AR61" s="368">
        <v>14.3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2227088</v>
      </c>
      <c r="AN62" s="372">
        <v>331406</v>
      </c>
      <c r="AO62" s="373">
        <v>43.9</v>
      </c>
      <c r="AP62" s="374">
        <v>60512</v>
      </c>
      <c r="AQ62" s="375">
        <v>3.3</v>
      </c>
      <c r="AR62" s="376">
        <v>40.6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5sDvABPz2Tay8I7c2xlxk3HKNMEc+EOoV0Ebupzg8phTxKg4Jm/lmqWzMotoZMvj5OZ+0LZd+pce3NDui3MQ==" saltValue="7NiXDiMnRcz5lhIy1zQ7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SlsT5KnUDaO3dCOqddnwD1SRCkrU2TrG8WZvRygQe5FAsvubarHsp5DKAb1GZp6CvW5erfRs7fkCy0T6q2kGA==" saltValue="xTHF+QlTtzq5Fb9rw5cS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P1Wdga0oeu6j10T74PqxXO6gHb72PfSEvN5cx3Pn2d3P2PDTVDPRqGKTWQy8PesihhD0zsRQFXX5tSULrpCxQ==" saltValue="WhYT3pwtFuU6TDa0lSIN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335.85</v>
      </c>
      <c r="G47" s="12">
        <v>327.86</v>
      </c>
      <c r="H47" s="12">
        <v>342.07</v>
      </c>
      <c r="I47" s="12">
        <v>359.42</v>
      </c>
      <c r="J47" s="13">
        <v>372.23</v>
      </c>
    </row>
    <row r="48" spans="2:10" ht="57.75" customHeight="1" x14ac:dyDescent="0.15">
      <c r="B48" s="14"/>
      <c r="C48" s="1234" t="s">
        <v>4</v>
      </c>
      <c r="D48" s="1234"/>
      <c r="E48" s="1235"/>
      <c r="F48" s="15">
        <v>31.37</v>
      </c>
      <c r="G48" s="16">
        <v>0.69</v>
      </c>
      <c r="H48" s="16">
        <v>52.69</v>
      </c>
      <c r="I48" s="16">
        <v>2.78</v>
      </c>
      <c r="J48" s="17">
        <v>37.51</v>
      </c>
    </row>
    <row r="49" spans="2:10" ht="57.75" customHeight="1" thickBot="1" x14ac:dyDescent="0.2">
      <c r="B49" s="18"/>
      <c r="C49" s="1236" t="s">
        <v>5</v>
      </c>
      <c r="D49" s="1236"/>
      <c r="E49" s="1237"/>
      <c r="F49" s="19">
        <v>18.39</v>
      </c>
      <c r="G49" s="20" t="s">
        <v>564</v>
      </c>
      <c r="H49" s="20">
        <v>54.26</v>
      </c>
      <c r="I49" s="20" t="s">
        <v>565</v>
      </c>
      <c r="J49" s="21">
        <v>36.97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8WorEZSqPW39jyCVQ92sZgsKCF0e7u5/ONFqUevhPho7OudCPalD0R0QGWU9sDL9COaW5i5MrsIMkt7c5WtqQ==" saltValue="eMjYvdTQueyviFudoVSV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2020-09-10T07:44:08Z</cp:lastPrinted>
  <dcterms:created xsi:type="dcterms:W3CDTF">2020-02-10T02:28:01Z</dcterms:created>
  <dcterms:modified xsi:type="dcterms:W3CDTF">2020-09-23T02:26:56Z</dcterms:modified>
  <cp:category/>
</cp:coreProperties>
</file>