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33.17\市町村課共通\50財務\01一般会計\01_決算統計\00 年度別\H30年度決算\14_財政状況資料集\02_２回目（９月公表分）\04_ホームページ用\"/>
    </mc:Choice>
  </mc:AlternateContent>
  <bookViews>
    <workbookView xWindow="0" yWindow="0" windowWidth="20490" windowHeight="762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8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G37" i="10" l="1"/>
  <c r="BG36" i="10"/>
  <c r="BG35" i="10"/>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AM37" i="10"/>
  <c r="U37" i="10"/>
  <c r="C37" i="10"/>
  <c r="CO36" i="10"/>
  <c r="BW36" i="10"/>
  <c r="AM36" i="10"/>
  <c r="C36" i="10"/>
  <c r="CO35" i="10"/>
  <c r="BW35" i="10"/>
  <c r="AM35" i="10"/>
  <c r="CO34" i="10"/>
  <c r="BW34" i="10"/>
  <c r="C34" i="10"/>
  <c r="C35" i="10" l="1"/>
  <c r="U34" i="10" s="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E34" i="10" s="1"/>
  <c r="BE35" i="10" s="1"/>
  <c r="BE36" i="10" s="1"/>
  <c r="BE37" i="10" s="1"/>
</calcChain>
</file>

<file path=xl/sharedStrings.xml><?xml version="1.0" encoding="utf-8"?>
<sst xmlns="http://schemas.openxmlformats.org/spreadsheetml/2006/main" count="1188" uniqueCount="610">
  <si>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</si>
  <si>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</si>
  <si>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</si>
  <si>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</si>
  <si>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</si>
  <si>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</si>
  <si>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</si>
  <si>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</si>
  <si>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</si>
  <si>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</si>
  <si>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</si>
  <si>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</si>
  <si>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</si>
  <si>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</si>
  <si>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</si>
  <si>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</si>
  <si>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</si>
  <si>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</si>
  <si>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</si>
  <si>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</si>
  <si>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</si>
  <si>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</si>
  <si>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</si>
  <si>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</si>
  <si>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</si>
  <si>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</si>
  <si>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</si>
  <si>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</si>
  <si>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</si>
  <si>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</si>
  <si>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</si>
  <si>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</si>
  <si>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</si>
  <si>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</si>
  <si>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</si>
  <si>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</si>
  <si>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</si>
  <si>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</si>
  <si>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</si>
  <si>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</si>
  <si>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</si>
  <si>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</si>
  <si>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</si>
  <si>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</si>
  <si>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</si>
  <si>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</si>
  <si>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</si>
  <si>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</si>
  <si>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</si>
  <si>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</si>
  <si>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</si>
  <si>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</si>
  <si>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</si>
  <si>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</si>
  <si>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</si>
  <si>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</si>
  <si>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</si>
  <si>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</si>
  <si>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</si>
  <si>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</si>
  <si>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</si>
  <si>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</si>
  <si>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</si>
  <si>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</si>
  <si>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</si>
  <si>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</si>
  <si>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</si>
  <si>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</si>
  <si>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</si>
  <si>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</si>
  <si>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</si>
  <si>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</si>
  <si>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</si>
  <si>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</si>
  <si>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</si>
  <si>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</si>
  <si>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</si>
  <si>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</si>
  <si>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</si>
  <si>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</si>
  <si>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</si>
  <si>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</si>
  <si>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</si>
  <si>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宮城県</t>
    <phoneticPr fontId="5"/>
  </si>
  <si>
    <t>市町村類型</t>
    <phoneticPr fontId="5"/>
  </si>
  <si>
    <t>Ⅱ－１</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</si>
  <si>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</si>
  <si>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</si>
  <si>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</si>
  <si>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</si>
  <si>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</si>
  <si>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</si>
  <si>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</si>
  <si>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</si>
  <si>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</si>
  <si>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</si>
  <si>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</si>
  <si>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</si>
  <si>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女川町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</si>
  <si>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</si>
  <si>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</si>
  <si>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</si>
  <si>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</si>
  <si>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</si>
  <si>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</si>
  <si>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</si>
  <si>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</si>
  <si>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</si>
  <si>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</si>
  <si>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</si>
  <si>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</si>
  <si>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</si>
  <si>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</si>
  <si>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</si>
  <si>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</si>
  <si>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</si>
  <si>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</si>
  <si>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</si>
  <si>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</si>
  <si>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</si>
  <si>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</si>
  <si>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</si>
  <si>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</si>
  <si>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-37.0</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</si>
  <si>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</si>
  <si>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</si>
  <si>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</si>
  <si>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</si>
  <si>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</si>
  <si>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</si>
  <si>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</si>
  <si>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</si>
  <si>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</si>
  <si>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</si>
  <si>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</si>
  <si>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</si>
  <si>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</si>
  <si>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</si>
  <si>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</si>
  <si>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</si>
  <si>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</si>
  <si>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</si>
  <si>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</si>
  <si>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</si>
  <si>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</si>
  <si>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</si>
  <si>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</si>
  <si>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</si>
  <si>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</si>
  <si>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</si>
  <si>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</si>
  <si>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-2.1</t>
    <phoneticPr fontId="5"/>
  </si>
  <si>
    <t>基準財政需要額</t>
    <phoneticPr fontId="24"/>
  </si>
  <si>
    <t>うち日本人(％)</t>
    <phoneticPr fontId="5"/>
  </si>
  <si>
    <t>-2.7</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</si>
  <si>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</si>
  <si>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</si>
  <si>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</si>
  <si>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</si>
  <si>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</si>
  <si>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</si>
  <si>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</si>
  <si>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</si>
  <si>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</si>
  <si>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</si>
  <si>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</si>
  <si>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</si>
  <si>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</si>
  <si>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</si>
  <si>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</si>
  <si>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</si>
  <si>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</si>
  <si>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</si>
  <si>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</si>
  <si>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</si>
  <si>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</si>
  <si>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</si>
  <si>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</si>
  <si>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</si>
  <si>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</si>
  <si>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</si>
  <si>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</si>
  <si>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</si>
  <si>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</si>
  <si>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</si>
  <si>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</si>
  <si>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</si>
  <si>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</si>
  <si>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</si>
  <si>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</si>
  <si>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</si>
  <si>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</si>
  <si>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</si>
  <si>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</si>
  <si>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</si>
  <si>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</si>
  <si>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</si>
  <si>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</si>
  <si>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</si>
  <si>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</si>
  <si>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</si>
  <si>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</si>
  <si>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</si>
  <si>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</si>
  <si>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</si>
  <si>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</si>
  <si>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</si>
  <si>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</si>
  <si>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</si>
  <si>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</si>
  <si>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</si>
  <si>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</si>
  <si>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</si>
  <si>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宮城県女川町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</si>
  <si>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</si>
  <si>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</si>
  <si>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</si>
  <si>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</si>
  <si>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</si>
  <si>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</si>
  <si>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</si>
  <si>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</si>
  <si>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</si>
  <si>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</si>
  <si>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</si>
  <si>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</si>
  <si>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</si>
  <si>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</si>
  <si>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</si>
  <si>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</si>
  <si>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</si>
  <si>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</si>
  <si>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</si>
  <si>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</si>
  <si>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</si>
  <si>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</si>
  <si>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</si>
  <si>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</si>
  <si>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</si>
  <si>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</si>
  <si>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</si>
  <si>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</si>
  <si>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</si>
  <si>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</si>
  <si>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</si>
  <si>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</si>
  <si>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</si>
  <si>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</si>
  <si>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</si>
  <si>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</si>
  <si>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</si>
  <si>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</si>
  <si>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</si>
  <si>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</si>
  <si>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</si>
  <si>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</si>
  <si>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</si>
  <si>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</si>
  <si>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</si>
  <si>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</si>
  <si>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</si>
  <si>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</si>
  <si>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</si>
  <si>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</si>
  <si>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</si>
  <si>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</si>
  <si>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</si>
  <si>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</si>
  <si>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</si>
  <si>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</si>
  <si>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</si>
  <si>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</si>
  <si>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</si>
  <si>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</si>
  <si>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</si>
  <si>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</si>
  <si>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</si>
  <si>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</si>
  <si>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</si>
  <si>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</si>
  <si>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</si>
  <si>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</si>
  <si>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</si>
  <si>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</si>
  <si>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</si>
  <si>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</si>
  <si>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</si>
  <si>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</si>
  <si>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</si>
  <si>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</si>
  <si>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</si>
  <si>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</si>
  <si>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</si>
  <si>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</si>
  <si>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</si>
  <si>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</si>
  <si>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</si>
  <si>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</si>
  <si>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</si>
  <si>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</si>
  <si>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</si>
  <si>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</si>
  <si>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</si>
  <si>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</si>
  <si>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</si>
  <si>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</si>
  <si>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</si>
  <si>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</si>
  <si>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</si>
  <si>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</si>
  <si>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</si>
  <si>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</si>
  <si>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</si>
  <si>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</si>
  <si>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</si>
  <si>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</si>
  <si>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</si>
  <si>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</si>
  <si>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</si>
  <si>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</si>
  <si>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</si>
  <si>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</si>
  <si>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</si>
  <si>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</si>
  <si>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</si>
  <si>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</si>
  <si>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</si>
  <si>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</si>
  <si>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</si>
  <si>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上水道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</si>
  <si>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</si>
  <si>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</si>
  <si>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</si>
  <si>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</si>
  <si>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</si>
  <si>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</si>
  <si>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</si>
  <si>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市場</t>
    <phoneticPr fontId="5"/>
  </si>
  <si>
    <t>被保険者数(人)</t>
  </si>
  <si>
    <t>　繰出金</t>
    <phoneticPr fontId="5"/>
  </si>
  <si>
    <t>宅地造成</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</si>
  <si>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</si>
  <si>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</si>
  <si>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</si>
  <si>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</si>
  <si>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</si>
  <si>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</si>
  <si>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</si>
  <si>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</si>
  <si>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</si>
  <si>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</si>
  <si>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</si>
  <si>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</si>
  <si>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</si>
  <si>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</si>
  <si>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</si>
  <si>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</si>
  <si>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</si>
  <si>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</si>
  <si>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</si>
  <si>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</si>
  <si>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</si>
  <si>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</si>
  <si>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宮城県女川町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</si>
  <si>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</si>
  <si>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</si>
  <si>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</si>
  <si>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</si>
  <si>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</si>
  <si>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</si>
  <si>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</si>
  <si>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</si>
  <si>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</si>
  <si>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</si>
  <si>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</si>
  <si>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</si>
  <si>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</si>
  <si>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</si>
  <si>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</si>
  <si>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</si>
  <si>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</si>
  <si>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</si>
  <si>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</si>
  <si>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</si>
  <si>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土地区画整理事業特別会計（普通会計）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</si>
  <si>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</si>
  <si>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</si>
  <si>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</si>
  <si>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</si>
  <si>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</si>
  <si>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</si>
  <si>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</si>
  <si>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</si>
  <si>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</si>
  <si>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</si>
  <si>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</si>
  <si>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</si>
  <si>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</si>
  <si>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</si>
  <si>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</si>
  <si>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t>
    <phoneticPr fontId="5"/>
  </si>
  <si>
    <t>介護保険特別会計</t>
    <phoneticPr fontId="5"/>
  </si>
  <si>
    <t>水道事業会計</t>
    <phoneticPr fontId="5"/>
  </si>
  <si>
    <t>法適用企業</t>
    <phoneticPr fontId="5"/>
  </si>
  <si>
    <t>地方卸売市場特別会計</t>
    <phoneticPr fontId="5"/>
  </si>
  <si>
    <t>-</t>
    <phoneticPr fontId="5"/>
  </si>
  <si>
    <t>法非適用企業</t>
    <phoneticPr fontId="5"/>
  </si>
  <si>
    <t>下水道事業特別会計</t>
    <phoneticPr fontId="5"/>
  </si>
  <si>
    <t>-</t>
    <phoneticPr fontId="5"/>
  </si>
  <si>
    <t>浄化槽事業特別会計</t>
    <phoneticPr fontId="5"/>
  </si>
  <si>
    <t>法非適用企業</t>
    <phoneticPr fontId="5"/>
  </si>
  <si>
    <t>土地区画整理事業特別会計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</si>
  <si>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</si>
  <si>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</si>
  <si>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</si>
  <si>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</si>
  <si>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</si>
  <si>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</si>
  <si>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</si>
  <si>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</si>
  <si>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</si>
  <si>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</si>
  <si>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</si>
  <si>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</si>
  <si>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</si>
  <si>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</si>
  <si>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</si>
  <si>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</si>
  <si>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</si>
  <si>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</si>
  <si>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</si>
  <si>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</si>
  <si>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</si>
  <si>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</si>
  <si>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</si>
  <si>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</si>
  <si>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</si>
  <si>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</si>
  <si>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</si>
  <si>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</si>
  <si>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</si>
  <si>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</si>
  <si>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t>
    <phoneticPr fontId="5"/>
  </si>
  <si>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</si>
  <si>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</si>
  <si>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</si>
  <si>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t>
    <phoneticPr fontId="5"/>
  </si>
  <si>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</si>
  <si>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</si>
  <si>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</si>
  <si>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</si>
  <si>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</si>
  <si>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</si>
  <si>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</si>
  <si>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</si>
  <si>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</si>
  <si>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</si>
  <si>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</si>
  <si>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</si>
  <si>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t>
    <phoneticPr fontId="5"/>
  </si>
  <si>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</si>
  <si>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</si>
  <si>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</si>
  <si>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</si>
  <si>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</si>
  <si>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</si>
  <si>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</si>
  <si>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</si>
  <si>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</si>
  <si>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</si>
  <si>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</si>
  <si>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</si>
  <si>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</si>
  <si>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</si>
  <si>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</si>
  <si>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地方卸売市場特別会計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</si>
  <si>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</si>
  <si>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浄化槽事業特別会計</t>
    <phoneticPr fontId="5"/>
  </si>
  <si>
    <t>(Ｆ)</t>
    <phoneticPr fontId="5"/>
  </si>
  <si>
    <t>水道事業会計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</si>
  <si>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</si>
  <si>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</si>
  <si>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</si>
  <si>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</si>
  <si>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</si>
  <si>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</si>
  <si>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</si>
  <si>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</si>
  <si>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</si>
  <si>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</si>
  <si>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</si>
  <si>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</si>
  <si>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</si>
  <si>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</si>
  <si>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</si>
  <si>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</si>
  <si>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</si>
  <si>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</si>
  <si>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</si>
  <si>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</si>
  <si>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</si>
  <si>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</si>
  <si>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</si>
  <si>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</si>
  <si>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</si>
  <si>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</si>
  <si>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</si>
  <si>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</si>
  <si>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</si>
  <si>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</si>
  <si>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</si>
  <si>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</si>
  <si>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</si>
  <si>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</si>
  <si>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</si>
  <si>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</si>
  <si>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</si>
  <si>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</si>
  <si>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</si>
  <si>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</si>
  <si>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</si>
  <si>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</si>
  <si>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</si>
  <si>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</si>
  <si>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</si>
  <si>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</si>
  <si>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</si>
  <si>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</si>
  <si>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</si>
  <si>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</si>
  <si>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</si>
  <si>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</si>
  <si>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</si>
  <si>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</si>
  <si>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</si>
  <si>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</si>
  <si>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</si>
  <si>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</si>
  <si>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</si>
  <si>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</si>
  <si>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</si>
  <si>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</si>
  <si>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</si>
  <si>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</si>
  <si>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</si>
  <si>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</si>
  <si>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</si>
  <si>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</si>
  <si>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</si>
  <si>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</si>
  <si>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</si>
  <si>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</si>
  <si>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</si>
  <si>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</si>
  <si>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</si>
  <si>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</si>
  <si>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</si>
  <si>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</si>
  <si>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</si>
  <si>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</si>
  <si>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</si>
  <si>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</si>
  <si>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</si>
  <si>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</si>
  <si>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57.92</t>
  </si>
  <si>
    <t>▲ 90.71</t>
  </si>
  <si>
    <t>一般会計</t>
  </si>
  <si>
    <t>水道事業会計</t>
  </si>
  <si>
    <t>介護保険特別会計</t>
  </si>
  <si>
    <t>国民健康保険特別会計</t>
  </si>
  <si>
    <t>土地区画整理事業特別会計（普通会計）</t>
  </si>
  <si>
    <t>後期高齢者医療特別会計</t>
  </si>
  <si>
    <t>地方卸売市場特別会計</t>
  </si>
  <si>
    <t>下水道事業特別会計</t>
  </si>
  <si>
    <t>その他会計（赤字）</t>
  </si>
  <si>
    <t>その他会計（黒字）</t>
  </si>
  <si>
    <t>H25末</t>
    <phoneticPr fontId="5"/>
  </si>
  <si>
    <t>H26末</t>
    <phoneticPr fontId="5"/>
  </si>
  <si>
    <t>H27末</t>
    <phoneticPr fontId="5"/>
  </si>
  <si>
    <t>H28末</t>
    <phoneticPr fontId="5"/>
  </si>
  <si>
    <t>H29末</t>
    <phoneticPr fontId="5"/>
  </si>
  <si>
    <t>-</t>
    <phoneticPr fontId="2"/>
  </si>
  <si>
    <t>石巻地区広域行政事務組合</t>
    <rPh sb="0" eb="2">
      <t>イシノマキ</t>
    </rPh>
    <rPh sb="2" eb="4">
      <t>チク</t>
    </rPh>
    <rPh sb="4" eb="6">
      <t>コウイキ</t>
    </rPh>
    <rPh sb="6" eb="8">
      <t>ギョウセイ</t>
    </rPh>
    <rPh sb="8" eb="10">
      <t>ジム</t>
    </rPh>
    <rPh sb="10" eb="12">
      <t>クミアイ</t>
    </rPh>
    <phoneticPr fontId="2"/>
  </si>
  <si>
    <t>宮城県市町村職員退職手当組合</t>
    <rPh sb="0" eb="3">
      <t>ミヤギケン</t>
    </rPh>
    <rPh sb="3" eb="6">
      <t>シチョウソン</t>
    </rPh>
    <rPh sb="6" eb="8">
      <t>ショクイン</t>
    </rPh>
    <rPh sb="8" eb="10">
      <t>タイショク</t>
    </rPh>
    <rPh sb="10" eb="12">
      <t>テアテ</t>
    </rPh>
    <rPh sb="12" eb="14">
      <t>クミアイ</t>
    </rPh>
    <phoneticPr fontId="2"/>
  </si>
  <si>
    <t>宮城県後期高齢者医療広域連合</t>
    <rPh sb="0" eb="3">
      <t>ミヤギケン</t>
    </rPh>
    <rPh sb="3" eb="5">
      <t>コウキ</t>
    </rPh>
    <rPh sb="5" eb="8">
      <t>コウレイシャ</t>
    </rPh>
    <rPh sb="8" eb="10">
      <t>イリョウ</t>
    </rPh>
    <rPh sb="10" eb="12">
      <t>コウイキ</t>
    </rPh>
    <rPh sb="12" eb="14">
      <t>レンゴウ</t>
    </rPh>
    <phoneticPr fontId="2"/>
  </si>
  <si>
    <t>宮城県市町村非常勤消防団員補償報償組合</t>
    <rPh sb="0" eb="3">
      <t>ミヤギケン</t>
    </rPh>
    <rPh sb="3" eb="6">
      <t>シチョウソン</t>
    </rPh>
    <rPh sb="6" eb="9">
      <t>ヒジョウキン</t>
    </rPh>
    <rPh sb="9" eb="12">
      <t>ショウボウダン</t>
    </rPh>
    <rPh sb="12" eb="13">
      <t>イン</t>
    </rPh>
    <rPh sb="13" eb="15">
      <t>ホショウ</t>
    </rPh>
    <rPh sb="15" eb="17">
      <t>ホウショウ</t>
    </rPh>
    <rPh sb="17" eb="19">
      <t>クミアイ</t>
    </rPh>
    <phoneticPr fontId="2"/>
  </si>
  <si>
    <t>宮城県市町村自治振興センター</t>
    <rPh sb="0" eb="3">
      <t>ミヤギケン</t>
    </rPh>
    <rPh sb="3" eb="6">
      <t>シチョウソン</t>
    </rPh>
    <rPh sb="6" eb="8">
      <t>ジチ</t>
    </rPh>
    <rPh sb="8" eb="10">
      <t>シンコウ</t>
    </rPh>
    <phoneticPr fontId="2"/>
  </si>
  <si>
    <t>シーパル女川汽船</t>
    <rPh sb="4" eb="6">
      <t>オナガワ</t>
    </rPh>
    <rPh sb="6" eb="8">
      <t>キセン</t>
    </rPh>
    <phoneticPr fontId="2"/>
  </si>
  <si>
    <t>女川観光ホテル</t>
    <rPh sb="0" eb="2">
      <t>オナガワ</t>
    </rPh>
    <rPh sb="2" eb="4">
      <t>カンコウ</t>
    </rPh>
    <phoneticPr fontId="2"/>
  </si>
  <si>
    <t>女川魚市場</t>
    <rPh sb="0" eb="2">
      <t>オナガワ</t>
    </rPh>
    <rPh sb="2" eb="3">
      <t>サカナ</t>
    </rPh>
    <rPh sb="3" eb="5">
      <t>イチバ</t>
    </rPh>
    <phoneticPr fontId="2"/>
  </si>
  <si>
    <t>女川みらい創造</t>
    <rPh sb="0" eb="2">
      <t>オナガワ</t>
    </rPh>
    <rPh sb="5" eb="7">
      <t>ソウゾウ</t>
    </rPh>
    <phoneticPr fontId="2"/>
  </si>
  <si>
    <t>東日本大震災復興交付金基金</t>
    <rPh sb="0" eb="1">
      <t>ヒガシ</t>
    </rPh>
    <rPh sb="1" eb="3">
      <t>ニホン</t>
    </rPh>
    <rPh sb="3" eb="6">
      <t>ダイシンサイ</t>
    </rPh>
    <rPh sb="6" eb="8">
      <t>フッコウ</t>
    </rPh>
    <rPh sb="8" eb="11">
      <t>コウフキン</t>
    </rPh>
    <rPh sb="11" eb="13">
      <t>キキン</t>
    </rPh>
    <phoneticPr fontId="2"/>
  </si>
  <si>
    <t>公共施設整備等基金</t>
    <rPh sb="0" eb="2">
      <t>コウキョウ</t>
    </rPh>
    <rPh sb="2" eb="4">
      <t>シセツ</t>
    </rPh>
    <rPh sb="4" eb="6">
      <t>セイビ</t>
    </rPh>
    <rPh sb="6" eb="7">
      <t>トウ</t>
    </rPh>
    <rPh sb="7" eb="9">
      <t>キキン</t>
    </rPh>
    <phoneticPr fontId="2"/>
  </si>
  <si>
    <t>復興まちづくり基金</t>
    <rPh sb="0" eb="2">
      <t>フッコウ</t>
    </rPh>
    <rPh sb="7" eb="9">
      <t>キキン</t>
    </rPh>
    <phoneticPr fontId="2"/>
  </si>
  <si>
    <t>電源立地地域対策交付金事業基金</t>
    <rPh sb="0" eb="2">
      <t>デンゲン</t>
    </rPh>
    <rPh sb="2" eb="4">
      <t>リッチ</t>
    </rPh>
    <rPh sb="4" eb="6">
      <t>チイキ</t>
    </rPh>
    <rPh sb="6" eb="8">
      <t>タイサク</t>
    </rPh>
    <rPh sb="8" eb="11">
      <t>コウフキン</t>
    </rPh>
    <rPh sb="11" eb="13">
      <t>ジギョウ</t>
    </rPh>
    <rPh sb="13" eb="15">
      <t>キキン</t>
    </rPh>
    <phoneticPr fontId="2"/>
  </si>
  <si>
    <t>カタールフレンド基金</t>
    <rPh sb="8" eb="10">
      <t>キキン</t>
    </rPh>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</si>
  <si>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</si>
  <si>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</si>
  <si>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</si>
  <si>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</si>
  <si>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</si>
  <si>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</si>
  <si>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</si>
  <si>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</si>
  <si>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</si>
  <si>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</si>
  <si>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</si>
  <si>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</si>
  <si>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旧来からの起債抑制策により将来負担比率は類似団体内平均値を下回っている。また、東日本大震災に係る復旧・復興事業による災害公営住宅等の整備による新規施設の増加に伴い、有形固定資産減価償却率が類似団体内平均値を大きく下回っている。今後は、復旧・復興事業により整備した新規施設の減価償却により、有形固定資産減価償却率の増加が見込まれるため、引き続き健全な財政運営が図れるよう財政の適正化に取り組み、老朽化対策を含めた施設管理を行っていく必要がある。</t>
    <rPh sb="1" eb="3">
      <t>キュウライ</t>
    </rPh>
    <rPh sb="6" eb="8">
      <t>キサイ</t>
    </rPh>
    <rPh sb="8" eb="11">
      <t>ヨクセイサク</t>
    </rPh>
    <rPh sb="14" eb="16">
      <t>ショウライ</t>
    </rPh>
    <rPh sb="16" eb="18">
      <t>フタン</t>
    </rPh>
    <rPh sb="18" eb="20">
      <t>ヒリツ</t>
    </rPh>
    <rPh sb="21" eb="23">
      <t>ルイジ</t>
    </rPh>
    <rPh sb="23" eb="25">
      <t>ダンタイ</t>
    </rPh>
    <rPh sb="25" eb="26">
      <t>ナイ</t>
    </rPh>
    <rPh sb="26" eb="29">
      <t>ヘイキンチ</t>
    </rPh>
    <rPh sb="30" eb="32">
      <t>シタマワ</t>
    </rPh>
    <rPh sb="40" eb="41">
      <t>ヒガシ</t>
    </rPh>
    <rPh sb="41" eb="43">
      <t>ニホン</t>
    </rPh>
    <rPh sb="43" eb="46">
      <t>ダイシンサイ</t>
    </rPh>
    <rPh sb="47" eb="48">
      <t>カカ</t>
    </rPh>
    <rPh sb="49" eb="51">
      <t>フッキュウ</t>
    </rPh>
    <rPh sb="52" eb="54">
      <t>フッコウ</t>
    </rPh>
    <rPh sb="54" eb="56">
      <t>ジギョウ</t>
    </rPh>
    <rPh sb="59" eb="61">
      <t>サイガイ</t>
    </rPh>
    <rPh sb="61" eb="63">
      <t>コウエイ</t>
    </rPh>
    <rPh sb="63" eb="65">
      <t>ジュウタク</t>
    </rPh>
    <rPh sb="65" eb="66">
      <t>トウ</t>
    </rPh>
    <rPh sb="67" eb="69">
      <t>セイビ</t>
    </rPh>
    <rPh sb="72" eb="74">
      <t>シンキ</t>
    </rPh>
    <rPh sb="74" eb="76">
      <t>シセツ</t>
    </rPh>
    <rPh sb="77" eb="79">
      <t>ゾウカ</t>
    </rPh>
    <rPh sb="80" eb="81">
      <t>トモナ</t>
    </rPh>
    <rPh sb="83" eb="85">
      <t>ユウケイ</t>
    </rPh>
    <rPh sb="85" eb="87">
      <t>コテイ</t>
    </rPh>
    <rPh sb="87" eb="89">
      <t>シサン</t>
    </rPh>
    <rPh sb="89" eb="91">
      <t>ゲンカ</t>
    </rPh>
    <rPh sb="91" eb="93">
      <t>ショウキャク</t>
    </rPh>
    <rPh sb="93" eb="94">
      <t>リツ</t>
    </rPh>
    <rPh sb="95" eb="97">
      <t>ルイジ</t>
    </rPh>
    <rPh sb="97" eb="99">
      <t>ダンタイ</t>
    </rPh>
    <rPh sb="99" eb="100">
      <t>ナイ</t>
    </rPh>
    <rPh sb="100" eb="103">
      <t>ヘイキンチ</t>
    </rPh>
    <rPh sb="104" eb="105">
      <t>オオ</t>
    </rPh>
    <rPh sb="107" eb="109">
      <t>シタマワ</t>
    </rPh>
    <rPh sb="114" eb="116">
      <t>コンゴ</t>
    </rPh>
    <rPh sb="118" eb="120">
      <t>フッキュウ</t>
    </rPh>
    <rPh sb="121" eb="123">
      <t>フッコウ</t>
    </rPh>
    <rPh sb="123" eb="125">
      <t>ジギョウ</t>
    </rPh>
    <rPh sb="128" eb="130">
      <t>セイビ</t>
    </rPh>
    <rPh sb="132" eb="134">
      <t>シンキ</t>
    </rPh>
    <rPh sb="134" eb="136">
      <t>シセツ</t>
    </rPh>
    <rPh sb="137" eb="139">
      <t>ゲンカ</t>
    </rPh>
    <rPh sb="139" eb="141">
      <t>ショウキャク</t>
    </rPh>
    <rPh sb="145" eb="147">
      <t>ユウケイ</t>
    </rPh>
    <rPh sb="147" eb="149">
      <t>コテイ</t>
    </rPh>
    <rPh sb="149" eb="151">
      <t>シサン</t>
    </rPh>
    <rPh sb="151" eb="153">
      <t>ゲンカ</t>
    </rPh>
    <rPh sb="153" eb="155">
      <t>ショウキャク</t>
    </rPh>
    <rPh sb="155" eb="156">
      <t>リツ</t>
    </rPh>
    <rPh sb="157" eb="159">
      <t>ゾウカ</t>
    </rPh>
    <rPh sb="160" eb="162">
      <t>ミコ</t>
    </rPh>
    <rPh sb="168" eb="169">
      <t>ヒ</t>
    </rPh>
    <rPh sb="170" eb="171">
      <t>ツヅ</t>
    </rPh>
    <rPh sb="172" eb="174">
      <t>ケンゼン</t>
    </rPh>
    <rPh sb="175" eb="177">
      <t>ザイセイ</t>
    </rPh>
    <rPh sb="177" eb="179">
      <t>ウンエイ</t>
    </rPh>
    <rPh sb="180" eb="181">
      <t>ハカ</t>
    </rPh>
    <rPh sb="185" eb="187">
      <t>ザイセイ</t>
    </rPh>
    <rPh sb="188" eb="191">
      <t>テキセイカ</t>
    </rPh>
    <rPh sb="192" eb="193">
      <t>ト</t>
    </rPh>
    <rPh sb="194" eb="195">
      <t>ク</t>
    </rPh>
    <rPh sb="197" eb="200">
      <t>ロウキュウカ</t>
    </rPh>
    <rPh sb="200" eb="202">
      <t>タイサク</t>
    </rPh>
    <rPh sb="203" eb="204">
      <t>フク</t>
    </rPh>
    <rPh sb="206" eb="208">
      <t>シセツ</t>
    </rPh>
    <rPh sb="208" eb="210">
      <t>カンリ</t>
    </rPh>
    <rPh sb="211" eb="212">
      <t>オコナ</t>
    </rPh>
    <rPh sb="216" eb="218">
      <t>ヒツヨウ</t>
    </rPh>
    <phoneticPr fontId="5"/>
  </si>
  <si>
    <t>　将来負担比率及び実質公債費比率ともに類似団体内平均値を下回っている状況であり、実質公債費比率については減少傾向にある。これは、旧来からの起債抑制策によるものであるが、今後は復興関連事業（災害公営住宅建設事業、出島架橋建設事業等）に係る起債額・償還額の増加により、実質公債費比率の上昇が想定される。そのため、引き続き、健全な財政運営が図れるよう、これまで以上に公債費の適正化に取り組んでいく必要があ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</si>
</sst>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158564</c:v>
                </c:pt>
                <c:pt idx="1">
                  <c:v>128611</c:v>
                </c:pt>
                <c:pt idx="2">
                  <c:v>138651</c:v>
                </c:pt>
                <c:pt idx="3">
                  <c:v>122882</c:v>
                </c:pt>
                <c:pt idx="4">
                  <c:v>114790</c:v>
                </c:pt>
              </c:numCache>
            </c:numRef>
          </c:val>
          <c:smooth val="0"/>
          <c:extLst>
            <c:ext xmlns:c16="http://schemas.microsoft.com/office/drawing/2014/chart" uri="{C3380CC4-5D6E-409C-BE32-E72D297353CC}">
              <c16:uniqueId val="{00000000-5CD9-4BC3-9F2A-3D2277BCFDC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2674913</c:v>
                </c:pt>
                <c:pt idx="1">
                  <c:v>4360971</c:v>
                </c:pt>
                <c:pt idx="2">
                  <c:v>4508332</c:v>
                </c:pt>
                <c:pt idx="3">
                  <c:v>5810974</c:v>
                </c:pt>
                <c:pt idx="4">
                  <c:v>3337385</c:v>
                </c:pt>
              </c:numCache>
            </c:numRef>
          </c:val>
          <c:smooth val="0"/>
          <c:extLst>
            <c:ext xmlns:c16="http://schemas.microsoft.com/office/drawing/2014/chart" uri="{C3380CC4-5D6E-409C-BE32-E72D297353CC}">
              <c16:uniqueId val="{00000001-5CD9-4BC3-9F2A-3D2277BCFDC7}"/>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31.37</c:v>
                </c:pt>
                <c:pt idx="1">
                  <c:v>0.69</c:v>
                </c:pt>
                <c:pt idx="2">
                  <c:v>52.69</c:v>
                </c:pt>
                <c:pt idx="3">
                  <c:v>2.78</c:v>
                </c:pt>
                <c:pt idx="4">
                  <c:v>37.51</c:v>
                </c:pt>
              </c:numCache>
            </c:numRef>
          </c:val>
          <c:extLst>
            <c:ext xmlns:c16="http://schemas.microsoft.com/office/drawing/2014/chart" uri="{C3380CC4-5D6E-409C-BE32-E72D297353CC}">
              <c16:uniqueId val="{00000000-61B3-4613-B79E-05A3532616F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335.85</c:v>
                </c:pt>
                <c:pt idx="1">
                  <c:v>327.86</c:v>
                </c:pt>
                <c:pt idx="2">
                  <c:v>342.07</c:v>
                </c:pt>
                <c:pt idx="3">
                  <c:v>359.42</c:v>
                </c:pt>
                <c:pt idx="4">
                  <c:v>372.23</c:v>
                </c:pt>
              </c:numCache>
            </c:numRef>
          </c:val>
          <c:extLst>
            <c:ext xmlns:c16="http://schemas.microsoft.com/office/drawing/2014/chart" uri="{C3380CC4-5D6E-409C-BE32-E72D297353CC}">
              <c16:uniqueId val="{00000001-61B3-4613-B79E-05A3532616F1}"/>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18.39</c:v>
                </c:pt>
                <c:pt idx="1">
                  <c:v>-57.92</c:v>
                </c:pt>
                <c:pt idx="2">
                  <c:v>54.26</c:v>
                </c:pt>
                <c:pt idx="3">
                  <c:v>-90.71</c:v>
                </c:pt>
                <c:pt idx="4">
                  <c:v>36.97</c:v>
                </c:pt>
              </c:numCache>
            </c:numRef>
          </c:val>
          <c:smooth val="0"/>
          <c:extLst>
            <c:ext xmlns:c16="http://schemas.microsoft.com/office/drawing/2014/chart" uri="{C3380CC4-5D6E-409C-BE32-E72D297353CC}">
              <c16:uniqueId val="{00000002-61B3-4613-B79E-05A3532616F1}"/>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8D6B-4EA3-8E4A-23E943F6F4E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D6B-4EA3-8E4A-23E943F6F4E2}"/>
            </c:ext>
          </c:extLst>
        </c:ser>
        <c:ser>
          <c:idx val="2"/>
          <c:order val="2"/>
          <c:tx>
            <c:strRef>
              <c:f>データシート!$A$29</c:f>
              <c:strCache>
                <c:ptCount val="1"/>
                <c:pt idx="0">
                  <c:v>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8D6B-4EA3-8E4A-23E943F6F4E2}"/>
            </c:ext>
          </c:extLst>
        </c:ser>
        <c:ser>
          <c:idx val="3"/>
          <c:order val="3"/>
          <c:tx>
            <c:strRef>
              <c:f>データシート!$A$30</c:f>
              <c:strCache>
                <c:ptCount val="1"/>
                <c:pt idx="0">
                  <c:v>地方卸売市場特別会計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8D6B-4EA3-8E4A-23E943F6F4E2}"/>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0.01</c:v>
                </c:pt>
                <c:pt idx="2">
                  <c:v>#N/A</c:v>
                </c:pt>
                <c:pt idx="3">
                  <c:v>0.02</c:v>
                </c:pt>
                <c:pt idx="4">
                  <c:v>#N/A</c:v>
                </c:pt>
                <c:pt idx="5">
                  <c:v>0.06</c:v>
                </c:pt>
                <c:pt idx="6">
                  <c:v>#N/A</c:v>
                </c:pt>
                <c:pt idx="7">
                  <c:v>0.01</c:v>
                </c:pt>
                <c:pt idx="8">
                  <c:v>#N/A</c:v>
                </c:pt>
                <c:pt idx="9">
                  <c:v>0</c:v>
                </c:pt>
              </c:numCache>
            </c:numRef>
          </c:val>
          <c:extLst>
            <c:ext xmlns:c16="http://schemas.microsoft.com/office/drawing/2014/chart" uri="{C3380CC4-5D6E-409C-BE32-E72D297353CC}">
              <c16:uniqueId val="{00000004-8D6B-4EA3-8E4A-23E943F6F4E2}"/>
            </c:ext>
          </c:extLst>
        </c:ser>
        <c:ser>
          <c:idx val="5"/>
          <c:order val="5"/>
          <c:tx>
            <c:strRef>
              <c:f>データシート!$A$32</c:f>
              <c:strCache>
                <c:ptCount val="1"/>
                <c:pt idx="0">
                  <c:v>土地区画整理事業特別会計（普通会計）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c:v>
                </c:pt>
                <c:pt idx="2">
                  <c:v>#N/A</c:v>
                </c:pt>
                <c:pt idx="3">
                  <c:v>0</c:v>
                </c:pt>
                <c:pt idx="4">
                  <c:v>#N/A</c:v>
                </c:pt>
                <c:pt idx="5">
                  <c:v>0.02</c:v>
                </c:pt>
                <c:pt idx="6">
                  <c:v>#N/A</c:v>
                </c:pt>
                <c:pt idx="7">
                  <c:v>0</c:v>
                </c:pt>
                <c:pt idx="8">
                  <c:v>#N/A</c:v>
                </c:pt>
                <c:pt idx="9">
                  <c:v>0</c:v>
                </c:pt>
              </c:numCache>
            </c:numRef>
          </c:val>
          <c:extLst>
            <c:ext xmlns:c16="http://schemas.microsoft.com/office/drawing/2014/chart" uri="{C3380CC4-5D6E-409C-BE32-E72D297353CC}">
              <c16:uniqueId val="{00000005-8D6B-4EA3-8E4A-23E943F6F4E2}"/>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c:v>
                </c:pt>
                <c:pt idx="2">
                  <c:v>#N/A</c:v>
                </c:pt>
                <c:pt idx="3">
                  <c:v>1.5</c:v>
                </c:pt>
                <c:pt idx="4">
                  <c:v>#N/A</c:v>
                </c:pt>
                <c:pt idx="5">
                  <c:v>2.91</c:v>
                </c:pt>
                <c:pt idx="6">
                  <c:v>#N/A</c:v>
                </c:pt>
                <c:pt idx="7">
                  <c:v>2.36</c:v>
                </c:pt>
                <c:pt idx="8">
                  <c:v>#N/A</c:v>
                </c:pt>
                <c:pt idx="9">
                  <c:v>0.35</c:v>
                </c:pt>
              </c:numCache>
            </c:numRef>
          </c:val>
          <c:extLst>
            <c:ext xmlns:c16="http://schemas.microsoft.com/office/drawing/2014/chart" uri="{C3380CC4-5D6E-409C-BE32-E72D297353CC}">
              <c16:uniqueId val="{00000006-8D6B-4EA3-8E4A-23E943F6F4E2}"/>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0.52</c:v>
                </c:pt>
                <c:pt idx="2">
                  <c:v>#N/A</c:v>
                </c:pt>
                <c:pt idx="3">
                  <c:v>0.75</c:v>
                </c:pt>
                <c:pt idx="4">
                  <c:v>#N/A</c:v>
                </c:pt>
                <c:pt idx="5">
                  <c:v>0.99</c:v>
                </c:pt>
                <c:pt idx="6">
                  <c:v>#N/A</c:v>
                </c:pt>
                <c:pt idx="7">
                  <c:v>0.98</c:v>
                </c:pt>
                <c:pt idx="8">
                  <c:v>#N/A</c:v>
                </c:pt>
                <c:pt idx="9">
                  <c:v>1.71</c:v>
                </c:pt>
              </c:numCache>
            </c:numRef>
          </c:val>
          <c:extLst>
            <c:ext xmlns:c16="http://schemas.microsoft.com/office/drawing/2014/chart" uri="{C3380CC4-5D6E-409C-BE32-E72D297353CC}">
              <c16:uniqueId val="{00000007-8D6B-4EA3-8E4A-23E943F6F4E2}"/>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5.23</c:v>
                </c:pt>
                <c:pt idx="2">
                  <c:v>#N/A</c:v>
                </c:pt>
                <c:pt idx="3">
                  <c:v>4.92</c:v>
                </c:pt>
                <c:pt idx="4">
                  <c:v>#N/A</c:v>
                </c:pt>
                <c:pt idx="5">
                  <c:v>4.7300000000000004</c:v>
                </c:pt>
                <c:pt idx="6">
                  <c:v>#N/A</c:v>
                </c:pt>
                <c:pt idx="7">
                  <c:v>2.94</c:v>
                </c:pt>
                <c:pt idx="8">
                  <c:v>#N/A</c:v>
                </c:pt>
                <c:pt idx="9">
                  <c:v>6.04</c:v>
                </c:pt>
              </c:numCache>
            </c:numRef>
          </c:val>
          <c:extLst>
            <c:ext xmlns:c16="http://schemas.microsoft.com/office/drawing/2014/chart" uri="{C3380CC4-5D6E-409C-BE32-E72D297353CC}">
              <c16:uniqueId val="{00000008-8D6B-4EA3-8E4A-23E943F6F4E2}"/>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31.36</c:v>
                </c:pt>
                <c:pt idx="2">
                  <c:v>#N/A</c:v>
                </c:pt>
                <c:pt idx="3">
                  <c:v>0.68</c:v>
                </c:pt>
                <c:pt idx="4">
                  <c:v>#N/A</c:v>
                </c:pt>
                <c:pt idx="5">
                  <c:v>52.67</c:v>
                </c:pt>
                <c:pt idx="6">
                  <c:v>#N/A</c:v>
                </c:pt>
                <c:pt idx="7">
                  <c:v>2.78</c:v>
                </c:pt>
                <c:pt idx="8">
                  <c:v>#N/A</c:v>
                </c:pt>
                <c:pt idx="9">
                  <c:v>37.5</c:v>
                </c:pt>
              </c:numCache>
            </c:numRef>
          </c:val>
          <c:extLst>
            <c:ext xmlns:c16="http://schemas.microsoft.com/office/drawing/2014/chart" uri="{C3380CC4-5D6E-409C-BE32-E72D297353CC}">
              <c16:uniqueId val="{00000009-8D6B-4EA3-8E4A-23E943F6F4E2}"/>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432</c:v>
                </c:pt>
                <c:pt idx="5">
                  <c:v>415</c:v>
                </c:pt>
                <c:pt idx="8">
                  <c:v>413</c:v>
                </c:pt>
                <c:pt idx="11">
                  <c:v>438</c:v>
                </c:pt>
                <c:pt idx="14">
                  <c:v>419</c:v>
                </c:pt>
              </c:numCache>
            </c:numRef>
          </c:val>
          <c:extLst>
            <c:ext xmlns:c16="http://schemas.microsoft.com/office/drawing/2014/chart" uri="{C3380CC4-5D6E-409C-BE32-E72D297353CC}">
              <c16:uniqueId val="{00000000-4C3C-4F5C-A182-AE3C4B06883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4C3C-4F5C-A182-AE3C4B06883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1</c:v>
                </c:pt>
                <c:pt idx="3">
                  <c:v>0</c:v>
                </c:pt>
                <c:pt idx="6">
                  <c:v>0</c:v>
                </c:pt>
                <c:pt idx="9">
                  <c:v>0</c:v>
                </c:pt>
                <c:pt idx="12">
                  <c:v>0</c:v>
                </c:pt>
              </c:numCache>
            </c:numRef>
          </c:val>
          <c:extLst>
            <c:ext xmlns:c16="http://schemas.microsoft.com/office/drawing/2014/chart" uri="{C3380CC4-5D6E-409C-BE32-E72D297353CC}">
              <c16:uniqueId val="{00000002-4C3C-4F5C-A182-AE3C4B06883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26</c:v>
                </c:pt>
                <c:pt idx="3">
                  <c:v>26</c:v>
                </c:pt>
                <c:pt idx="6">
                  <c:v>23</c:v>
                </c:pt>
                <c:pt idx="9">
                  <c:v>9</c:v>
                </c:pt>
                <c:pt idx="12">
                  <c:v>3</c:v>
                </c:pt>
              </c:numCache>
            </c:numRef>
          </c:val>
          <c:extLst>
            <c:ext xmlns:c16="http://schemas.microsoft.com/office/drawing/2014/chart" uri="{C3380CC4-5D6E-409C-BE32-E72D297353CC}">
              <c16:uniqueId val="{00000003-4C3C-4F5C-A182-AE3C4B06883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211</c:v>
                </c:pt>
                <c:pt idx="3">
                  <c:v>225</c:v>
                </c:pt>
                <c:pt idx="6">
                  <c:v>251</c:v>
                </c:pt>
                <c:pt idx="9">
                  <c:v>206</c:v>
                </c:pt>
                <c:pt idx="12">
                  <c:v>213</c:v>
                </c:pt>
              </c:numCache>
            </c:numRef>
          </c:val>
          <c:extLst>
            <c:ext xmlns:c16="http://schemas.microsoft.com/office/drawing/2014/chart" uri="{C3380CC4-5D6E-409C-BE32-E72D297353CC}">
              <c16:uniqueId val="{00000004-4C3C-4F5C-A182-AE3C4B06883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C3C-4F5C-A182-AE3C4B06883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C3C-4F5C-A182-AE3C4B06883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337</c:v>
                </c:pt>
                <c:pt idx="3">
                  <c:v>307</c:v>
                </c:pt>
                <c:pt idx="6">
                  <c:v>287</c:v>
                </c:pt>
                <c:pt idx="9">
                  <c:v>301</c:v>
                </c:pt>
                <c:pt idx="12">
                  <c:v>325</c:v>
                </c:pt>
              </c:numCache>
            </c:numRef>
          </c:val>
          <c:extLst>
            <c:ext xmlns:c16="http://schemas.microsoft.com/office/drawing/2014/chart" uri="{C3380CC4-5D6E-409C-BE32-E72D297353CC}">
              <c16:uniqueId val="{00000007-4C3C-4F5C-A182-AE3C4B068833}"/>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143</c:v>
                </c:pt>
                <c:pt idx="2">
                  <c:v>#N/A</c:v>
                </c:pt>
                <c:pt idx="3">
                  <c:v>#N/A</c:v>
                </c:pt>
                <c:pt idx="4">
                  <c:v>143</c:v>
                </c:pt>
                <c:pt idx="5">
                  <c:v>#N/A</c:v>
                </c:pt>
                <c:pt idx="6">
                  <c:v>#N/A</c:v>
                </c:pt>
                <c:pt idx="7">
                  <c:v>148</c:v>
                </c:pt>
                <c:pt idx="8">
                  <c:v>#N/A</c:v>
                </c:pt>
                <c:pt idx="9">
                  <c:v>#N/A</c:v>
                </c:pt>
                <c:pt idx="10">
                  <c:v>78</c:v>
                </c:pt>
                <c:pt idx="11">
                  <c:v>#N/A</c:v>
                </c:pt>
                <c:pt idx="12">
                  <c:v>#N/A</c:v>
                </c:pt>
                <c:pt idx="13">
                  <c:v>122</c:v>
                </c:pt>
                <c:pt idx="14">
                  <c:v>#N/A</c:v>
                </c:pt>
              </c:numCache>
            </c:numRef>
          </c:val>
          <c:smooth val="0"/>
          <c:extLst>
            <c:ext xmlns:c16="http://schemas.microsoft.com/office/drawing/2014/chart" uri="{C3380CC4-5D6E-409C-BE32-E72D297353CC}">
              <c16:uniqueId val="{00000008-4C3C-4F5C-A182-AE3C4B068833}"/>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3879</c:v>
                </c:pt>
                <c:pt idx="5">
                  <c:v>3643</c:v>
                </c:pt>
                <c:pt idx="8">
                  <c:v>3588</c:v>
                </c:pt>
                <c:pt idx="11">
                  <c:v>3922</c:v>
                </c:pt>
                <c:pt idx="14">
                  <c:v>3626</c:v>
                </c:pt>
              </c:numCache>
            </c:numRef>
          </c:val>
          <c:extLst>
            <c:ext xmlns:c16="http://schemas.microsoft.com/office/drawing/2014/chart" uri="{C3380CC4-5D6E-409C-BE32-E72D297353CC}">
              <c16:uniqueId val="{00000000-E00B-4F70-911C-687326D8845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747</c:v>
                </c:pt>
                <c:pt idx="5">
                  <c:v>1200</c:v>
                </c:pt>
                <c:pt idx="8">
                  <c:v>2481</c:v>
                </c:pt>
                <c:pt idx="11">
                  <c:v>3753</c:v>
                </c:pt>
                <c:pt idx="14">
                  <c:v>3609</c:v>
                </c:pt>
              </c:numCache>
            </c:numRef>
          </c:val>
          <c:extLst>
            <c:ext xmlns:c16="http://schemas.microsoft.com/office/drawing/2014/chart" uri="{C3380CC4-5D6E-409C-BE32-E72D297353CC}">
              <c16:uniqueId val="{00000001-E00B-4F70-911C-687326D8845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17072</c:v>
                </c:pt>
                <c:pt idx="5">
                  <c:v>17029</c:v>
                </c:pt>
                <c:pt idx="8">
                  <c:v>16210</c:v>
                </c:pt>
                <c:pt idx="11">
                  <c:v>17496</c:v>
                </c:pt>
                <c:pt idx="14">
                  <c:v>18696</c:v>
                </c:pt>
              </c:numCache>
            </c:numRef>
          </c:val>
          <c:extLst>
            <c:ext xmlns:c16="http://schemas.microsoft.com/office/drawing/2014/chart" uri="{C3380CC4-5D6E-409C-BE32-E72D297353CC}">
              <c16:uniqueId val="{00000002-E00B-4F70-911C-687326D8845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00B-4F70-911C-687326D8845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00B-4F70-911C-687326D8845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00B-4F70-911C-687326D8845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985</c:v>
                </c:pt>
                <c:pt idx="3">
                  <c:v>946</c:v>
                </c:pt>
                <c:pt idx="6">
                  <c:v>818</c:v>
                </c:pt>
                <c:pt idx="9">
                  <c:v>779</c:v>
                </c:pt>
                <c:pt idx="12">
                  <c:v>740</c:v>
                </c:pt>
              </c:numCache>
            </c:numRef>
          </c:val>
          <c:extLst>
            <c:ext xmlns:c16="http://schemas.microsoft.com/office/drawing/2014/chart" uri="{C3380CC4-5D6E-409C-BE32-E72D297353CC}">
              <c16:uniqueId val="{00000006-E00B-4F70-911C-687326D8845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63</c:v>
                </c:pt>
                <c:pt idx="3">
                  <c:v>43</c:v>
                </c:pt>
                <c:pt idx="6">
                  <c:v>25</c:v>
                </c:pt>
                <c:pt idx="9">
                  <c:v>23</c:v>
                </c:pt>
                <c:pt idx="12">
                  <c:v>28</c:v>
                </c:pt>
              </c:numCache>
            </c:numRef>
          </c:val>
          <c:extLst>
            <c:ext xmlns:c16="http://schemas.microsoft.com/office/drawing/2014/chart" uri="{C3380CC4-5D6E-409C-BE32-E72D297353CC}">
              <c16:uniqueId val="{00000007-E00B-4F70-911C-687326D8845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2741</c:v>
                </c:pt>
                <c:pt idx="3">
                  <c:v>3461</c:v>
                </c:pt>
                <c:pt idx="6">
                  <c:v>3173</c:v>
                </c:pt>
                <c:pt idx="9">
                  <c:v>2984</c:v>
                </c:pt>
                <c:pt idx="12">
                  <c:v>2859</c:v>
                </c:pt>
              </c:numCache>
            </c:numRef>
          </c:val>
          <c:extLst>
            <c:ext xmlns:c16="http://schemas.microsoft.com/office/drawing/2014/chart" uri="{C3380CC4-5D6E-409C-BE32-E72D297353CC}">
              <c16:uniqueId val="{00000008-E00B-4F70-911C-687326D8845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E00B-4F70-911C-687326D8845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3550</c:v>
                </c:pt>
                <c:pt idx="3">
                  <c:v>3595</c:v>
                </c:pt>
                <c:pt idx="6">
                  <c:v>4437</c:v>
                </c:pt>
                <c:pt idx="9">
                  <c:v>5831</c:v>
                </c:pt>
                <c:pt idx="12">
                  <c:v>6104</c:v>
                </c:pt>
              </c:numCache>
            </c:numRef>
          </c:val>
          <c:extLst>
            <c:ext xmlns:c16="http://schemas.microsoft.com/office/drawing/2014/chart" uri="{C3380CC4-5D6E-409C-BE32-E72D297353CC}">
              <c16:uniqueId val="{0000000A-E00B-4F70-911C-687326D88450}"/>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E00B-4F70-911C-687326D88450}"/>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12425</c:v>
                </c:pt>
                <c:pt idx="1">
                  <c:v>12898</c:v>
                </c:pt>
                <c:pt idx="2">
                  <c:v>13078</c:v>
                </c:pt>
              </c:numCache>
            </c:numRef>
          </c:val>
          <c:extLst>
            <c:ext xmlns:c16="http://schemas.microsoft.com/office/drawing/2014/chart" uri="{C3380CC4-5D6E-409C-BE32-E72D297353CC}">
              <c16:uniqueId val="{00000000-B21D-4AF7-B871-EF21E851E19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15</c:v>
                </c:pt>
                <c:pt idx="1">
                  <c:v>15</c:v>
                </c:pt>
                <c:pt idx="2">
                  <c:v>15</c:v>
                </c:pt>
              </c:numCache>
            </c:numRef>
          </c:val>
          <c:extLst>
            <c:ext xmlns:c16="http://schemas.microsoft.com/office/drawing/2014/chart" uri="{C3380CC4-5D6E-409C-BE32-E72D297353CC}">
              <c16:uniqueId val="{00000001-B21D-4AF7-B871-EF21E851E19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54516</c:v>
                </c:pt>
                <c:pt idx="1">
                  <c:v>35137</c:v>
                </c:pt>
                <c:pt idx="2">
                  <c:v>25806</c:v>
                </c:pt>
              </c:numCache>
            </c:numRef>
          </c:val>
          <c:extLst>
            <c:ext xmlns:c16="http://schemas.microsoft.com/office/drawing/2014/chart" uri="{C3380CC4-5D6E-409C-BE32-E72D297353CC}">
              <c16:uniqueId val="{00000002-B21D-4AF7-B871-EF21E851E19D}"/>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{3A76B792-7F6E-4615-8142-8D5B48CBE2D2}</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60DD-417A-AD22-36CECB57F9B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{0FF9BCFE-6220-40E2-AAB5-A67AE78E47D9}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0DD-417A-AD22-36CECB57F9B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{060F9ED1-E56D-409D-89E2-318F8E961FA7}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0DD-417A-AD22-36CECB57F9B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{AAD134FF-AB85-4559-917C-07F5D16DA546}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0DD-417A-AD22-36CECB57F9B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{CF6786B6-090D-4855-A8BB-0F8F0EE806C9}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0DD-417A-AD22-36CECB57F9B0}"/>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{72CD9E1D-2166-42C5-803C-282768F43C5C}</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60DD-417A-AD22-36CECB57F9B0}"/>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{9202BF85-A7B5-4A26-908E-B17E81EFA273}</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60DD-417A-AD22-36CECB57F9B0}"/>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{A1587872-0A7F-4395-A523-DC3CDC00FEB5}</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60DD-417A-AD22-36CECB57F9B0}"/>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{2D7B188A-24C9-4BBD-B649-FB0572D837EF}</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60DD-417A-AD22-36CECB57F9B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43.4</c:v>
                </c:pt>
                <c:pt idx="16">
                  <c:v>36.1</c:v>
                </c:pt>
                <c:pt idx="24">
                  <c:v>37.799999999999997</c:v>
                </c:pt>
                <c:pt idx="32">
                  <c:v>40</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60DD-417A-AD22-36CECB57F9B0}"/>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{48B893C7-3C77-4823-9910-97B5156042E1}</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60DD-417A-AD22-36CECB57F9B0}"/>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{B3D3D8BD-ECFE-40AE-AE96-2B597B85A27D}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0DD-417A-AD22-36CECB57F9B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{34406E77-9567-4AAC-9B9B-32C687E87487}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0DD-417A-AD22-36CECB57F9B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{0C9C8514-8DF9-478E-94A5-6CA013132598}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0DD-417A-AD22-36CECB57F9B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{17C89C74-9515-4FC8-B8D3-53023635CCFE}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0DD-417A-AD22-36CECB57F9B0}"/>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{1B617A26-6FDC-44BB-8684-CE7666EF8259}</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60DD-417A-AD22-36CECB57F9B0}"/>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{F917D40B-4760-4D54-8256-DEDF211C6F0E}</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60DD-417A-AD22-36CECB57F9B0}"/>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{BCB708CC-B626-4CB6-AA6E-B758F2F20B87}</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60DD-417A-AD22-36CECB57F9B0}"/>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{C8A23BB2-EF9A-4561-8221-20C58BABD091}</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60DD-417A-AD22-36CECB57F9B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56.2</c:v>
                </c:pt>
                <c:pt idx="16">
                  <c:v>58.6</c:v>
                </c:pt>
                <c:pt idx="24">
                  <c:v>59.1</c:v>
                </c:pt>
                <c:pt idx="32">
                  <c:v>61.2</c:v>
                </c:pt>
              </c:numCache>
            </c:numRef>
          </c:xVal>
          <c:yVal>
            <c:numRef>
              <c:f>公会計指標分析・財政指標組合せ分析表!$BP$55:$DC$55</c:f>
              <c:numCache>
                <c:formatCode>#,##0.0;"▲ "#,##0.0</c:formatCode>
                <c:ptCount val="40"/>
                <c:pt idx="8">
                  <c:v>0.8</c:v>
                </c:pt>
                <c:pt idx="16">
                  <c:v>0</c:v>
                </c:pt>
                <c:pt idx="24">
                  <c:v>0</c:v>
                </c:pt>
                <c:pt idx="32">
                  <c:v>0</c:v>
                </c:pt>
              </c:numCache>
            </c:numRef>
          </c:yVal>
          <c:smooth val="0"/>
          <c:extLst>
            <c:ext xmlns:c16="http://schemas.microsoft.com/office/drawing/2014/chart" uri="{C3380CC4-5D6E-409C-BE32-E72D297353CC}">
              <c16:uniqueId val="{00000013-60DD-417A-AD22-36CECB57F9B0}"/>
            </c:ext>
          </c:extLst>
        </c:ser>
        <c:dLbls>
          <c:showLegendKey val="0"/>
          <c:showVal val="1"/>
          <c:showCatName val="0"/>
          <c:showSerName val="0"/>
          <c:showPercent val="0"/>
          <c:showBubbleSize val="0"/>
        </c:dLbls>
        <c:axId val="46179840"/>
        <c:axId val="46181760"/>
      </c:scatterChart>
      <c:valAx>
        <c:axId val="46179840"/>
        <c:scaling>
          <c:orientation val="minMax"/>
          <c:max val="61.7"/>
          <c:min val="55.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
          <c:min val="-0.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majorUnit val="0.1"/>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{055F4B3D-3B00-4C32-84FE-FE717C1BC476}</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0BD4-4E6C-B93E-BDDD7B70861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{BC359394-4577-458D-964D-7D2F51BE1D77}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BD4-4E6C-B93E-BDDD7B70861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{C83141E9-24E1-4638-9323-D4C197149EFC}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BD4-4E6C-B93E-BDDD7B70861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{09F67D54-6EDE-447B-8836-9CAC39CC44F0}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BD4-4E6C-B93E-BDDD7B70861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{CCFA1631-977D-4EEB-866A-BA2415C29FC3}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BD4-4E6C-B93E-BDDD7B708612}"/>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{35D321D0-0054-42DF-85C6-FD3A1ABB0CC7}</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0BD4-4E6C-B93E-BDDD7B708612}"/>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{E8569674-9CF3-46E1-BB8F-B200A087EC6D}</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0BD4-4E6C-B93E-BDDD7B708612}"/>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{B207E1C6-DBE1-4806-A281-A141FD6BC4EE}</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0BD4-4E6C-B93E-BDDD7B708612}"/>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{F5073C66-F358-4F87-999A-4D9672F0A9E8}</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0BD4-4E6C-B93E-BDDD7B70861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5.6</c:v>
                </c:pt>
                <c:pt idx="8">
                  <c:v>4.9000000000000004</c:v>
                </c:pt>
                <c:pt idx="16">
                  <c:v>4.3</c:v>
                </c:pt>
                <c:pt idx="24">
                  <c:v>3.7</c:v>
                </c:pt>
                <c:pt idx="32">
                  <c:v>3.6</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0BD4-4E6C-B93E-BDDD7B708612}"/>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{6EB5DF29-872F-4466-8823-5DEEC8588556}</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0BD4-4E6C-B93E-BDDD7B708612}"/>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{EAD6F1FF-81FB-47A9-94FD-4367CCAC9A03}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BD4-4E6C-B93E-BDDD7B70861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{613DEA43-8497-42D0-A542-CD7194F7C8F4}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BD4-4E6C-B93E-BDDD7B70861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{38ED0E58-4CD6-486D-B7D8-5EC36BE08171}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BD4-4E6C-B93E-BDDD7B70861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{E982BB88-44CF-4AA0-BEF8-3B6831621EF1}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BD4-4E6C-B93E-BDDD7B708612}"/>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{244D0CF6-4E3D-4902-9623-7B1EF62BB426}</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0BD4-4E6C-B93E-BDDD7B708612}"/>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{51DE87A1-6F6C-4190-BEE0-12339A1A8C5A}</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0BD4-4E6C-B93E-BDDD7B708612}"/>
                </c:ext>
              </c:extLst>
            </c:dLbl>
            <c:dLbl>
              <c:idx val="24"/>
              <c:layout>
                <c:manualLayout>
                  <c:x val="-4.5160355153971293E-2"/>
                  <c:y val="-6.2416647087793951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{B8330A21-9BBC-44AF-ACE8-C97117036EF7}</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0BD4-4E6C-B93E-BDDD7B708612}"/>
                </c:ext>
              </c:extLst>
            </c:dLbl>
            <c:dLbl>
              <c:idx val="32"/>
              <c:layout>
                <c:manualLayout>
                  <c:x val="-1.8235628084249993E-2"/>
                  <c:y val="-6.2416647087793951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{CDD68F75-FFA3-4172-BBB2-F040867B46C4}</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0BD4-4E6C-B93E-BDDD7B70861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8.5</c:v>
                </c:pt>
                <c:pt idx="8">
                  <c:v>8.1</c:v>
                </c:pt>
                <c:pt idx="16">
                  <c:v>7.3</c:v>
                </c:pt>
                <c:pt idx="24">
                  <c:v>7.2</c:v>
                </c:pt>
                <c:pt idx="32">
                  <c:v>7.2</c:v>
                </c:pt>
              </c:numCache>
            </c:numRef>
          </c:xVal>
          <c:yVal>
            <c:numRef>
              <c:f>公会計指標分析・財政指標組合せ分析表!$BP$77:$DC$77</c:f>
              <c:numCache>
                <c:formatCode>#,##0.0;"▲ "#,##0.0</c:formatCode>
                <c:ptCount val="40"/>
                <c:pt idx="0">
                  <c:v>0</c:v>
                </c:pt>
                <c:pt idx="8">
                  <c:v>0.8</c:v>
                </c:pt>
                <c:pt idx="16">
                  <c:v>0</c:v>
                </c:pt>
                <c:pt idx="24">
                  <c:v>0</c:v>
                </c:pt>
                <c:pt idx="32">
                  <c:v>0</c:v>
                </c:pt>
              </c:numCache>
            </c:numRef>
          </c:yVal>
          <c:smooth val="0"/>
          <c:extLst>
            <c:ext xmlns:c16="http://schemas.microsoft.com/office/drawing/2014/chart" uri="{C3380CC4-5D6E-409C-BE32-E72D297353CC}">
              <c16:uniqueId val="{00000013-0BD4-4E6C-B93E-BDDD7B708612}"/>
            </c:ext>
          </c:extLst>
        </c:ser>
        <c:dLbls>
          <c:showLegendKey val="0"/>
          <c:showVal val="1"/>
          <c:showCatName val="0"/>
          <c:showSerName val="0"/>
          <c:showPercent val="0"/>
          <c:showBubbleSize val="0"/>
        </c:dLbls>
        <c:axId val="84219776"/>
        <c:axId val="84234240"/>
      </c:scatterChart>
      <c:valAx>
        <c:axId val="84219776"/>
        <c:scaling>
          <c:orientation val="minMax"/>
          <c:max val="8.6999999999999993"/>
          <c:min val="7.1"/>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
          <c:min val="-0.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0.1"/>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宮城県女川町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元利償還金の増加要因は、東日本大震災以降、災害公営住宅の建設に伴い借入を行っており、元金据置期間の終了により元金償還が発生したことによるものである。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算入公債費等については、普通交付税に算入された事業費補正等により、震災前の水準に回復している。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本町では、満期一括償還による借入がない。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宮城県女川町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一般会計に係る地方債現在高は、平成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に災害公営住宅債の借入に伴い増加し、その後、漁港や教育関係施設の借入の完済などにより減少したものの、出島架橋建設事業に係る起債の借入があるため、地方債現在高は増加しており、今後も増加する見込みである。</a:t>
          </a:r>
        </a:p>
        <a:p>
          <a:r>
            <a:rPr kumimoji="1" lang="ja-JP" altLang="en-US" sz="1400">
              <a:latin typeface="ＭＳ ゴシック" pitchFamily="49" charset="-128"/>
              <a:ea typeface="ＭＳ ゴシック" pitchFamily="49" charset="-128"/>
            </a:rPr>
            <a:t>　充当可能財源については、東日本大震災からの復旧復興関連事業に係る震災復興特別交付税の影響により一時的に増加しているが、今後は、事業費の確定に伴う精算が行われるため、減少傾向になるものと思われ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宮城県女川町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東日本大震災からの復興事業に係る財源である東日本大震災復興交付金を東日本大震災復興交付金基金に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億円積立てた一方、復興事業の進捗により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億円を取り崩したこと等により、基金全体としては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原子力発電所施設の固定資産税（償却資産分）等について、例年、計画的に積立を行ってきている。しかし、固定資産税については、性質上、毎年減収となっていくため、減少が見込ま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また、東日本大震災復興交付金基金についても、復興事業の進捗により年々減少していくものと思われる。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・東日本大震災復興交付金基金：東日本大震災復興特別区域法（平成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年法律第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号）第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条第１項に規定する復興交付金事業等に要する経費の財源に充てるため。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・公共施設整備等基金：公共施設の整備及び管理運営に資するため。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・カタールフレンド基金：女川町の子供たちが将来に夢と希望を持ち、かつ、安全で健やかに育つことを目的とした教育のための事業に要する経費の財源に充てるため。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・東日本大震災復興交付金基金：東日本大震災からの復興事業に係る財源である東日本大震災復興交付金を東日本大震災復興交付金基金に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億円積立てた一方、復興事業の進捗により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億円を取り崩したため、減少となった。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・公共施設整備等基金：災害公営住宅に係る家賃低廉・低減事業に係る補助金収入を積立てたことにより、増額となった。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東日本大震災復興交付金基金：東日本大震災からの復興事業の進捗により、事業変更等による東日本大震災復興交付金の交付（基金への積立）は見込まれるものの、事業完了に向け取崩額の増加も見込まれ、基金残高については年々減少していくものと思わ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カタールフレンド基金：東日本大震災からの復興事業の一環として実施する小・中学校建設事業の財源として充当予定であり、また、基金の性質上、新たに積立を行うものではないため、年々減少していくものと思わ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景気の動向による法人関係税等の変動による増。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原子力発電所施設の固定資産税（償却資産分）等について、例年、計画的に積立を行ってきている。しかし、固定資産税については、性質上、毎年減収となっていくため、減少が見込まれる。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運用利子による微増はあるものの、百万円単位未満のため数値上は昨年度と同数値となっている。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地方債の償還計画を踏まえ、積立を行っていく予定。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宮城県女川町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0" name="正方形/長方形 19">
          <a:extLst>
            <a:ext uri="{FF2B5EF4-FFF2-40B4-BE49-F238E27FC236}">
              <a16:creationId xmlns:a16="http://schemas.microsoft.com/office/drawing/2014/main" id="{00000000-0008-0000-0D00-000014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6,500
6,291
65.35
42,572,867
41,046,826
1,317,960
3,513,470
6,104,338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4" name="正方形/長方形 23">
          <a:extLst>
            <a:ext uri="{FF2B5EF4-FFF2-40B4-BE49-F238E27FC236}">
              <a16:creationId xmlns:a16="http://schemas.microsoft.com/office/drawing/2014/main" id="{00000000-0008-0000-0D00-000018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5" name="正方形/長方形 24">
          <a:extLst>
            <a:ext uri="{FF2B5EF4-FFF2-40B4-BE49-F238E27FC236}">
              <a16:creationId xmlns:a16="http://schemas.microsoft.com/office/drawing/2014/main" id="{00000000-0008-0000-0D00-000019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6" name="正方形/長方形 25">
          <a:extLst>
            <a:ext uri="{FF2B5EF4-FFF2-40B4-BE49-F238E27FC236}">
              <a16:creationId xmlns:a16="http://schemas.microsoft.com/office/drawing/2014/main" id="{00000000-0008-0000-0D00-00001A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7" name="正方形/長方形 26">
          <a:extLst>
            <a:ext uri="{FF2B5EF4-FFF2-40B4-BE49-F238E27FC236}">
              <a16:creationId xmlns:a16="http://schemas.microsoft.com/office/drawing/2014/main" id="{00000000-0008-0000-0D00-00001B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8" name="正方形/長方形 27">
          <a:extLst>
            <a:ext uri="{FF2B5EF4-FFF2-40B4-BE49-F238E27FC236}">
              <a16:creationId xmlns:a16="http://schemas.microsoft.com/office/drawing/2014/main" id="{00000000-0008-0000-0D00-00001C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9" name="角丸四角形 28">
          <a:extLst>
            <a:ext uri="{FF2B5EF4-FFF2-40B4-BE49-F238E27FC236}">
              <a16:creationId xmlns:a16="http://schemas.microsoft.com/office/drawing/2014/main" id="{00000000-0008-0000-0D00-00001D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0" name="正方形/長方形 29">
          <a:extLst>
            <a:ext uri="{FF2B5EF4-FFF2-40B4-BE49-F238E27FC236}">
              <a16:creationId xmlns:a16="http://schemas.microsoft.com/office/drawing/2014/main" id="{00000000-0008-0000-0D00-00001E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1" name="正方形/長方形 30">
          <a:extLst>
            <a:ext uri="{FF2B5EF4-FFF2-40B4-BE49-F238E27FC236}">
              <a16:creationId xmlns:a16="http://schemas.microsoft.com/office/drawing/2014/main" id="{00000000-0008-0000-0D00-00001F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2" name="正方形/長方形 31">
          <a:extLst>
            <a:ext uri="{FF2B5EF4-FFF2-40B4-BE49-F238E27FC236}">
              <a16:creationId xmlns:a16="http://schemas.microsoft.com/office/drawing/2014/main" id="{00000000-0008-0000-0D00-000020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3" name="直線コネクタ 32">
          <a:extLst>
            <a:ext uri="{FF2B5EF4-FFF2-40B4-BE49-F238E27FC236}">
              <a16:creationId xmlns:a16="http://schemas.microsoft.com/office/drawing/2014/main" id="{00000000-0008-0000-0D00-000021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4" name="楕円 33">
          <a:extLst>
            <a:ext uri="{FF2B5EF4-FFF2-40B4-BE49-F238E27FC236}">
              <a16:creationId xmlns:a16="http://schemas.microsoft.com/office/drawing/2014/main" id="{00000000-0008-0000-0D00-000022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5" name="フローチャート: 判断 34">
          <a:extLst>
            <a:ext uri="{FF2B5EF4-FFF2-40B4-BE49-F238E27FC236}">
              <a16:creationId xmlns:a16="http://schemas.microsoft.com/office/drawing/2014/main" id="{00000000-0008-0000-0D00-000023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6" name="直線コネクタ 35">
          <a:extLst>
            <a:ext uri="{FF2B5EF4-FFF2-40B4-BE49-F238E27FC236}">
              <a16:creationId xmlns:a16="http://schemas.microsoft.com/office/drawing/2014/main" id="{00000000-0008-0000-0D00-000024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7" name="直線コネクタ 36">
          <a:extLst>
            <a:ext uri="{FF2B5EF4-FFF2-40B4-BE49-F238E27FC236}">
              <a16:creationId xmlns:a16="http://schemas.microsoft.com/office/drawing/2014/main" id="{00000000-0008-0000-0D00-000025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8" name="直線コネクタ 37">
          <a:extLst>
            <a:ext uri="{FF2B5EF4-FFF2-40B4-BE49-F238E27FC236}">
              <a16:creationId xmlns:a16="http://schemas.microsoft.com/office/drawing/2014/main" id="{00000000-0008-0000-0D00-000026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9" name="直線コネクタ 38">
          <a:extLst>
            <a:ext uri="{FF2B5EF4-FFF2-40B4-BE49-F238E27FC236}">
              <a16:creationId xmlns:a16="http://schemas.microsoft.com/office/drawing/2014/main" id="{00000000-0008-0000-0D00-000027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40" name="テキスト ボックス 39">
          <a:extLst>
            <a:ext uri="{FF2B5EF4-FFF2-40B4-BE49-F238E27FC236}">
              <a16:creationId xmlns:a16="http://schemas.microsoft.com/office/drawing/2014/main" id="{00000000-0008-0000-0D00-000028000000}"/>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41" name="テキスト ボックス 40">
          <a:extLst>
            <a:ext uri="{FF2B5EF4-FFF2-40B4-BE49-F238E27FC236}">
              <a16:creationId xmlns:a16="http://schemas.microsoft.com/office/drawing/2014/main" id="{00000000-0008-0000-0D00-000029000000}"/>
            </a:ext>
          </a:extLst>
        </xdr:cNvPr>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42" name="テキスト ボックス 41">
          <a:extLst>
            <a:ext uri="{FF2B5EF4-FFF2-40B4-BE49-F238E27FC236}">
              <a16:creationId xmlns:a16="http://schemas.microsoft.com/office/drawing/2014/main" id="{00000000-0008-0000-0D00-00002A000000}"/>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3" name="テキスト ボックス 42">
          <a:extLst>
            <a:ext uri="{FF2B5EF4-FFF2-40B4-BE49-F238E27FC236}">
              <a16:creationId xmlns:a16="http://schemas.microsoft.com/office/drawing/2014/main" id="{00000000-0008-0000-0D00-00002B000000}"/>
            </a:ext>
          </a:extLst>
        </xdr:cNvPr>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4" name="正方形/長方形 43">
          <a:extLst>
            <a:ext uri="{FF2B5EF4-FFF2-40B4-BE49-F238E27FC236}">
              <a16:creationId xmlns:a16="http://schemas.microsoft.com/office/drawing/2014/main" id="{00000000-0008-0000-0D00-00002C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5" name="正方形/長方形 44">
          <a:extLst>
            <a:ext uri="{FF2B5EF4-FFF2-40B4-BE49-F238E27FC236}">
              <a16:creationId xmlns:a16="http://schemas.microsoft.com/office/drawing/2014/main" id="{00000000-0008-0000-0D00-00002D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[ 40.0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7" name="正方形/長方形 46">
          <a:extLst>
            <a:ext uri="{FF2B5EF4-FFF2-40B4-BE49-F238E27FC236}">
              <a16:creationId xmlns:a16="http://schemas.microsoft.com/office/drawing/2014/main" id="{00000000-0008-0000-0D00-00002F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8" name="正方形/長方形 47">
          <a:extLst>
            <a:ext uri="{FF2B5EF4-FFF2-40B4-BE49-F238E27FC236}">
              <a16:creationId xmlns:a16="http://schemas.microsoft.com/office/drawing/2014/main" id="{00000000-0008-0000-0D00-000030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9" name="正方形/長方形 48">
          <a:extLst>
            <a:ext uri="{FF2B5EF4-FFF2-40B4-BE49-F238E27FC236}">
              <a16:creationId xmlns:a16="http://schemas.microsoft.com/office/drawing/2014/main" id="{00000000-0008-0000-0D00-000031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0" name="正方形/長方形 49">
          <a:extLst>
            <a:ext uri="{FF2B5EF4-FFF2-40B4-BE49-F238E27FC236}">
              <a16:creationId xmlns:a16="http://schemas.microsoft.com/office/drawing/2014/main" id="{00000000-0008-0000-0D00-000032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1" name="正方形/長方形 50">
          <a:extLst>
            <a:ext uri="{FF2B5EF4-FFF2-40B4-BE49-F238E27FC236}">
              <a16:creationId xmlns:a16="http://schemas.microsoft.com/office/drawing/2014/main" id="{00000000-0008-0000-0D00-000033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2" name="正方形/長方形 51">
          <a:extLst>
            <a:ext uri="{FF2B5EF4-FFF2-40B4-BE49-F238E27FC236}">
              <a16:creationId xmlns:a16="http://schemas.microsoft.com/office/drawing/2014/main" id="{00000000-0008-0000-0D00-000034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3" name="正方形/長方形 52">
          <a:extLst>
            <a:ext uri="{FF2B5EF4-FFF2-40B4-BE49-F238E27FC236}">
              <a16:creationId xmlns:a16="http://schemas.microsoft.com/office/drawing/2014/main" id="{00000000-0008-0000-0D00-000035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4" name="正方形/長方形 53">
          <a:extLst>
            <a:ext uri="{FF2B5EF4-FFF2-40B4-BE49-F238E27FC236}">
              <a16:creationId xmlns:a16="http://schemas.microsoft.com/office/drawing/2014/main" id="{00000000-0008-0000-0D00-000036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5" name="正方形/長方形 54">
          <a:extLst>
            <a:ext uri="{FF2B5EF4-FFF2-40B4-BE49-F238E27FC236}">
              <a16:creationId xmlns:a16="http://schemas.microsoft.com/office/drawing/2014/main" id="{00000000-0008-0000-0D00-000037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6" name="テキスト ボックス 55">
          <a:extLst>
            <a:ext uri="{FF2B5EF4-FFF2-40B4-BE49-F238E27FC236}">
              <a16:creationId xmlns:a16="http://schemas.microsoft.com/office/drawing/2014/main" id="{00000000-0008-0000-0D00-000038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本町における有形固定資産減価償却率は</a:t>
          </a:r>
          <a:r>
            <a:rPr kumimoji="1" lang="en-US" altLang="ja-JP" sz="1100">
              <a:latin typeface="ＭＳ Ｐゴシック" panose="020B0600070205080204" pitchFamily="50" charset="-128"/>
              <a:ea typeface="ＭＳ Ｐゴシック" panose="020B0600070205080204" pitchFamily="50" charset="-128"/>
            </a:rPr>
            <a:t>40.0</a:t>
          </a:r>
          <a:r>
            <a:rPr kumimoji="1" lang="ja-JP" altLang="en-US" sz="1100">
              <a:latin typeface="ＭＳ Ｐゴシック" panose="020B0600070205080204" pitchFamily="50" charset="-128"/>
              <a:ea typeface="ＭＳ Ｐゴシック" panose="020B0600070205080204" pitchFamily="50" charset="-128"/>
            </a:rPr>
            <a:t>％となっており、類似団体内平均値との比較では</a:t>
          </a:r>
          <a:r>
            <a:rPr kumimoji="1" lang="en-US" altLang="ja-JP" sz="1100">
              <a:latin typeface="ＭＳ Ｐゴシック" panose="020B0600070205080204" pitchFamily="50" charset="-128"/>
              <a:ea typeface="ＭＳ Ｐゴシック" panose="020B0600070205080204" pitchFamily="50" charset="-128"/>
            </a:rPr>
            <a:t>20</a:t>
          </a:r>
          <a:r>
            <a:rPr kumimoji="1" lang="ja-JP" altLang="en-US" sz="1100">
              <a:latin typeface="ＭＳ Ｐゴシック" panose="020B0600070205080204" pitchFamily="50" charset="-128"/>
              <a:ea typeface="ＭＳ Ｐゴシック" panose="020B0600070205080204" pitchFamily="50" charset="-128"/>
            </a:rPr>
            <a:t>％以上下回っている状況となっている。これは、東日本大震災からの復旧・復興事業による新規施設の増加が要因と考えられる。前年度と比較すると微増ではあるものの、復旧・復興事業の進捗により類似団体内平均値を下回る状況が続くものと思われる。</a:t>
          </a:r>
        </a:p>
      </xdr:txBody>
    </xdr:sp>
    <xdr:clientData/>
  </xdr:twoCellAnchor>
  <xdr:oneCellAnchor>
    <xdr:from>
      <xdr:col>4</xdr:col>
      <xdr:colOff>174625</xdr:colOff>
      <xdr:row>23</xdr:row>
      <xdr:rowOff>47625</xdr:rowOff>
    </xdr:from>
    <xdr:ext cx="349839" cy="225703"/>
    <xdr:sp macro="" textlink="">
      <xdr:nvSpPr>
        <xdr:cNvPr id="57" name="テキスト ボックス 56">
          <a:extLst>
            <a:ext uri="{FF2B5EF4-FFF2-40B4-BE49-F238E27FC236}">
              <a16:creationId xmlns:a16="http://schemas.microsoft.com/office/drawing/2014/main" id="{00000000-0008-0000-0D00-000039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8" name="直線コネクタ 57">
          <a:extLst>
            <a:ext uri="{FF2B5EF4-FFF2-40B4-BE49-F238E27FC236}">
              <a16:creationId xmlns:a16="http://schemas.microsoft.com/office/drawing/2014/main" id="{00000000-0008-0000-0D00-00003A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36</xdr:row>
      <xdr:rowOff>74474</xdr:rowOff>
    </xdr:from>
    <xdr:ext cx="308097" cy="225703"/>
    <xdr:sp macro="" textlink="">
      <xdr:nvSpPr>
        <xdr:cNvPr id="59" name="テキスト ボックス 58">
          <a:extLst>
            <a:ext uri="{FF2B5EF4-FFF2-40B4-BE49-F238E27FC236}">
              <a16:creationId xmlns:a16="http://schemas.microsoft.com/office/drawing/2014/main" id="{00000000-0008-0000-0D00-00003B000000}"/>
            </a:ext>
          </a:extLst>
        </xdr:cNvPr>
        <xdr:cNvSpPr txBox="1"/>
      </xdr:nvSpPr>
      <xdr:spPr>
        <a:xfrm>
          <a:off x="898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0" name="直線コネクタ 59">
          <a:extLst>
            <a:ext uri="{FF2B5EF4-FFF2-40B4-BE49-F238E27FC236}">
              <a16:creationId xmlns:a16="http://schemas.microsoft.com/office/drawing/2014/main" id="{00000000-0008-0000-0D00-00003C000000}"/>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61" name="テキスト ボックス 60">
          <a:extLst>
            <a:ext uri="{FF2B5EF4-FFF2-40B4-BE49-F238E27FC236}">
              <a16:creationId xmlns:a16="http://schemas.microsoft.com/office/drawing/2014/main" id="{00000000-0008-0000-0D00-00003D000000}"/>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2" name="直線コネクタ 61">
          <a:extLst>
            <a:ext uri="{FF2B5EF4-FFF2-40B4-BE49-F238E27FC236}">
              <a16:creationId xmlns:a16="http://schemas.microsoft.com/office/drawing/2014/main" id="{00000000-0008-0000-0D00-00003E000000}"/>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3" name="テキスト ボックス 62">
          <a:extLst>
            <a:ext uri="{FF2B5EF4-FFF2-40B4-BE49-F238E27FC236}">
              <a16:creationId xmlns:a16="http://schemas.microsoft.com/office/drawing/2014/main" id="{00000000-0008-0000-0D00-00003F000000}"/>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4" name="直線コネクタ 63">
          <a:extLst>
            <a:ext uri="{FF2B5EF4-FFF2-40B4-BE49-F238E27FC236}">
              <a16:creationId xmlns:a16="http://schemas.microsoft.com/office/drawing/2014/main" id="{00000000-0008-0000-0D00-000040000000}"/>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5" name="テキスト ボックス 64">
          <a:extLst>
            <a:ext uri="{FF2B5EF4-FFF2-40B4-BE49-F238E27FC236}">
              <a16:creationId xmlns:a16="http://schemas.microsoft.com/office/drawing/2014/main" id="{00000000-0008-0000-0D00-000041000000}"/>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6" name="直線コネクタ 65">
          <a:extLst>
            <a:ext uri="{FF2B5EF4-FFF2-40B4-BE49-F238E27FC236}">
              <a16:creationId xmlns:a16="http://schemas.microsoft.com/office/drawing/2014/main" id="{00000000-0008-0000-0D00-000042000000}"/>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7" name="テキスト ボックス 66">
          <a:extLst>
            <a:ext uri="{FF2B5EF4-FFF2-40B4-BE49-F238E27FC236}">
              <a16:creationId xmlns:a16="http://schemas.microsoft.com/office/drawing/2014/main" id="{00000000-0008-0000-0D00-000043000000}"/>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8" name="直線コネクタ 67">
          <a:extLst>
            <a:ext uri="{FF2B5EF4-FFF2-40B4-BE49-F238E27FC236}">
              <a16:creationId xmlns:a16="http://schemas.microsoft.com/office/drawing/2014/main" id="{00000000-0008-0000-0D00-000044000000}"/>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25</xdr:row>
      <xdr:rowOff>161257</xdr:rowOff>
    </xdr:from>
    <xdr:ext cx="410689" cy="225703"/>
    <xdr:sp macro="" textlink="">
      <xdr:nvSpPr>
        <xdr:cNvPr id="69" name="テキスト ボックス 68">
          <a:extLst>
            <a:ext uri="{FF2B5EF4-FFF2-40B4-BE49-F238E27FC236}">
              <a16:creationId xmlns:a16="http://schemas.microsoft.com/office/drawing/2014/main" id="{00000000-0008-0000-0D00-000045000000}"/>
            </a:ext>
          </a:extLst>
        </xdr:cNvPr>
        <xdr:cNvSpPr txBox="1"/>
      </xdr:nvSpPr>
      <xdr:spPr>
        <a:xfrm>
          <a:off x="795811" y="52190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a:extLst>
            <a:ext uri="{FF2B5EF4-FFF2-40B4-BE49-F238E27FC236}">
              <a16:creationId xmlns:a16="http://schemas.microsoft.com/office/drawing/2014/main" id="{00000000-0008-0000-0D00-000046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71" name="テキスト ボックス 70">
          <a:extLst>
            <a:ext uri="{FF2B5EF4-FFF2-40B4-BE49-F238E27FC236}">
              <a16:creationId xmlns:a16="http://schemas.microsoft.com/office/drawing/2014/main" id="{00000000-0008-0000-0D00-000047000000}"/>
            </a:ext>
          </a:extLst>
        </xdr:cNvPr>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a:extLst>
            <a:ext uri="{FF2B5EF4-FFF2-40B4-BE49-F238E27FC236}">
              <a16:creationId xmlns:a16="http://schemas.microsoft.com/office/drawing/2014/main" id="{00000000-0008-0000-0D00-000048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142452</xdr:rowOff>
    </xdr:from>
    <xdr:to>
      <xdr:col>23</xdr:col>
      <xdr:colOff>85090</xdr:colOff>
      <xdr:row>33</xdr:row>
      <xdr:rowOff>108691</xdr:rowOff>
    </xdr:to>
    <xdr:cxnSp macro="">
      <xdr:nvCxnSpPr>
        <xdr:cNvPr id="73" name="直線コネクタ 72">
          <a:extLst>
            <a:ext uri="{FF2B5EF4-FFF2-40B4-BE49-F238E27FC236}">
              <a16:creationId xmlns:a16="http://schemas.microsoft.com/office/drawing/2014/main" id="{00000000-0008-0000-0D00-000049000000}"/>
            </a:ext>
          </a:extLst>
        </xdr:cNvPr>
        <xdr:cNvCxnSpPr/>
      </xdr:nvCxnSpPr>
      <xdr:spPr>
        <a:xfrm flipV="1">
          <a:off x="4760595" y="5543127"/>
          <a:ext cx="1270" cy="994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112518</xdr:rowOff>
    </xdr:from>
    <xdr:ext cx="405111" cy="259045"/>
    <xdr:sp macro="" textlink="">
      <xdr:nvSpPr>
        <xdr:cNvPr id="74" name="有形固定資産減価償却率最小値テキスト">
          <a:extLst>
            <a:ext uri="{FF2B5EF4-FFF2-40B4-BE49-F238E27FC236}">
              <a16:creationId xmlns:a16="http://schemas.microsoft.com/office/drawing/2014/main" id="{00000000-0008-0000-0D00-00004A000000}"/>
            </a:ext>
          </a:extLst>
        </xdr:cNvPr>
        <xdr:cNvSpPr txBox="1"/>
      </xdr:nvSpPr>
      <xdr:spPr>
        <a:xfrm>
          <a:off x="4813300" y="6541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108691</xdr:rowOff>
    </xdr:from>
    <xdr:to>
      <xdr:col>23</xdr:col>
      <xdr:colOff>174625</xdr:colOff>
      <xdr:row>33</xdr:row>
      <xdr:rowOff>108691</xdr:rowOff>
    </xdr:to>
    <xdr:cxnSp macro="">
      <xdr:nvCxnSpPr>
        <xdr:cNvPr id="75" name="直線コネクタ 74">
          <a:extLst>
            <a:ext uri="{FF2B5EF4-FFF2-40B4-BE49-F238E27FC236}">
              <a16:creationId xmlns:a16="http://schemas.microsoft.com/office/drawing/2014/main" id="{00000000-0008-0000-0D00-00004B000000}"/>
            </a:ext>
          </a:extLst>
        </xdr:cNvPr>
        <xdr:cNvCxnSpPr/>
      </xdr:nvCxnSpPr>
      <xdr:spPr>
        <a:xfrm>
          <a:off x="4673600" y="6538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89129</xdr:rowOff>
    </xdr:from>
    <xdr:ext cx="405111" cy="259045"/>
    <xdr:sp macro="" textlink="">
      <xdr:nvSpPr>
        <xdr:cNvPr id="76" name="有形固定資産減価償却率最大値テキスト">
          <a:extLst>
            <a:ext uri="{FF2B5EF4-FFF2-40B4-BE49-F238E27FC236}">
              <a16:creationId xmlns:a16="http://schemas.microsoft.com/office/drawing/2014/main" id="{00000000-0008-0000-0D00-00004C000000}"/>
            </a:ext>
          </a:extLst>
        </xdr:cNvPr>
        <xdr:cNvSpPr txBox="1"/>
      </xdr:nvSpPr>
      <xdr:spPr>
        <a:xfrm>
          <a:off x="4813300" y="5318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142452</xdr:rowOff>
    </xdr:from>
    <xdr:to>
      <xdr:col>23</xdr:col>
      <xdr:colOff>174625</xdr:colOff>
      <xdr:row>27</xdr:row>
      <xdr:rowOff>142452</xdr:rowOff>
    </xdr:to>
    <xdr:cxnSp macro="">
      <xdr:nvCxnSpPr>
        <xdr:cNvPr id="77" name="直線コネクタ 76">
          <a:extLst>
            <a:ext uri="{FF2B5EF4-FFF2-40B4-BE49-F238E27FC236}">
              <a16:creationId xmlns:a16="http://schemas.microsoft.com/office/drawing/2014/main" id="{00000000-0008-0000-0D00-00004D000000}"/>
            </a:ext>
          </a:extLst>
        </xdr:cNvPr>
        <xdr:cNvCxnSpPr/>
      </xdr:nvCxnSpPr>
      <xdr:spPr>
        <a:xfrm>
          <a:off x="4673600" y="5543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67962</xdr:rowOff>
    </xdr:from>
    <xdr:ext cx="405111" cy="259045"/>
    <xdr:sp macro="" textlink="">
      <xdr:nvSpPr>
        <xdr:cNvPr id="78" name="有形固定資産減価償却率平均値テキスト">
          <a:extLst>
            <a:ext uri="{FF2B5EF4-FFF2-40B4-BE49-F238E27FC236}">
              <a16:creationId xmlns:a16="http://schemas.microsoft.com/office/drawing/2014/main" id="{00000000-0008-0000-0D00-00004E000000}"/>
            </a:ext>
          </a:extLst>
        </xdr:cNvPr>
        <xdr:cNvSpPr txBox="1"/>
      </xdr:nvSpPr>
      <xdr:spPr>
        <a:xfrm>
          <a:off x="4813300" y="58115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45085</xdr:rowOff>
    </xdr:from>
    <xdr:to>
      <xdr:col>23</xdr:col>
      <xdr:colOff>136525</xdr:colOff>
      <xdr:row>30</xdr:row>
      <xdr:rowOff>146685</xdr:rowOff>
    </xdr:to>
    <xdr:sp macro="" textlink="">
      <xdr:nvSpPr>
        <xdr:cNvPr id="79" name="フローチャート: 判断 78">
          <a:extLst>
            <a:ext uri="{FF2B5EF4-FFF2-40B4-BE49-F238E27FC236}">
              <a16:creationId xmlns:a16="http://schemas.microsoft.com/office/drawing/2014/main" id="{00000000-0008-0000-0D00-00004F000000}"/>
            </a:ext>
          </a:extLst>
        </xdr:cNvPr>
        <xdr:cNvSpPr/>
      </xdr:nvSpPr>
      <xdr:spPr>
        <a:xfrm>
          <a:off x="4711700" y="596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82867</xdr:rowOff>
    </xdr:from>
    <xdr:to>
      <xdr:col>19</xdr:col>
      <xdr:colOff>187325</xdr:colOff>
      <xdr:row>31</xdr:row>
      <xdr:rowOff>13017</xdr:rowOff>
    </xdr:to>
    <xdr:sp macro="" textlink="">
      <xdr:nvSpPr>
        <xdr:cNvPr id="80" name="フローチャート: 判断 79">
          <a:extLst>
            <a:ext uri="{FF2B5EF4-FFF2-40B4-BE49-F238E27FC236}">
              <a16:creationId xmlns:a16="http://schemas.microsoft.com/office/drawing/2014/main" id="{00000000-0008-0000-0D00-000050000000}"/>
            </a:ext>
          </a:extLst>
        </xdr:cNvPr>
        <xdr:cNvSpPr/>
      </xdr:nvSpPr>
      <xdr:spPr>
        <a:xfrm>
          <a:off x="4000500" y="5997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91863</xdr:rowOff>
    </xdr:from>
    <xdr:to>
      <xdr:col>15</xdr:col>
      <xdr:colOff>187325</xdr:colOff>
      <xdr:row>31</xdr:row>
      <xdr:rowOff>22013</xdr:rowOff>
    </xdr:to>
    <xdr:sp macro="" textlink="">
      <xdr:nvSpPr>
        <xdr:cNvPr id="81" name="フローチャート: 判断 80">
          <a:extLst>
            <a:ext uri="{FF2B5EF4-FFF2-40B4-BE49-F238E27FC236}">
              <a16:creationId xmlns:a16="http://schemas.microsoft.com/office/drawing/2014/main" id="{00000000-0008-0000-0D00-000051000000}"/>
            </a:ext>
          </a:extLst>
        </xdr:cNvPr>
        <xdr:cNvSpPr/>
      </xdr:nvSpPr>
      <xdr:spPr>
        <a:xfrm>
          <a:off x="3238500" y="6006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135043</xdr:rowOff>
    </xdr:from>
    <xdr:to>
      <xdr:col>11</xdr:col>
      <xdr:colOff>187325</xdr:colOff>
      <xdr:row>31</xdr:row>
      <xdr:rowOff>65193</xdr:rowOff>
    </xdr:to>
    <xdr:sp macro="" textlink="">
      <xdr:nvSpPr>
        <xdr:cNvPr id="82" name="フローチャート: 判断 81">
          <a:extLst>
            <a:ext uri="{FF2B5EF4-FFF2-40B4-BE49-F238E27FC236}">
              <a16:creationId xmlns:a16="http://schemas.microsoft.com/office/drawing/2014/main" id="{00000000-0008-0000-0D00-000052000000}"/>
            </a:ext>
          </a:extLst>
        </xdr:cNvPr>
        <xdr:cNvSpPr/>
      </xdr:nvSpPr>
      <xdr:spPr>
        <a:xfrm>
          <a:off x="2476500" y="6050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3" name="テキスト ボックス 82">
          <a:extLst>
            <a:ext uri="{FF2B5EF4-FFF2-40B4-BE49-F238E27FC236}">
              <a16:creationId xmlns:a16="http://schemas.microsoft.com/office/drawing/2014/main" id="{00000000-0008-0000-0D00-000053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00000000-0008-0000-0D00-000054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00000000-0008-0000-0D00-000055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00000000-0008-0000-0D00-000056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00000000-0008-0000-0D00-000057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83608</xdr:rowOff>
    </xdr:from>
    <xdr:to>
      <xdr:col>23</xdr:col>
      <xdr:colOff>136525</xdr:colOff>
      <xdr:row>33</xdr:row>
      <xdr:rowOff>13758</xdr:rowOff>
    </xdr:to>
    <xdr:sp macro="" textlink="">
      <xdr:nvSpPr>
        <xdr:cNvPr id="88" name="楕円 87">
          <a:extLst>
            <a:ext uri="{FF2B5EF4-FFF2-40B4-BE49-F238E27FC236}">
              <a16:creationId xmlns:a16="http://schemas.microsoft.com/office/drawing/2014/main" id="{00000000-0008-0000-0D00-000058000000}"/>
            </a:ext>
          </a:extLst>
        </xdr:cNvPr>
        <xdr:cNvSpPr/>
      </xdr:nvSpPr>
      <xdr:spPr>
        <a:xfrm>
          <a:off x="4711700" y="6341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62035</xdr:rowOff>
    </xdr:from>
    <xdr:ext cx="405111" cy="259045"/>
    <xdr:sp macro="" textlink="">
      <xdr:nvSpPr>
        <xdr:cNvPr id="89" name="有形固定資産減価償却率該当値テキスト">
          <a:extLst>
            <a:ext uri="{FF2B5EF4-FFF2-40B4-BE49-F238E27FC236}">
              <a16:creationId xmlns:a16="http://schemas.microsoft.com/office/drawing/2014/main" id="{00000000-0008-0000-0D00-000059000000}"/>
            </a:ext>
          </a:extLst>
        </xdr:cNvPr>
        <xdr:cNvSpPr txBox="1"/>
      </xdr:nvSpPr>
      <xdr:spPr>
        <a:xfrm>
          <a:off x="4813300" y="63199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123190</xdr:rowOff>
    </xdr:from>
    <xdr:to>
      <xdr:col>19</xdr:col>
      <xdr:colOff>187325</xdr:colOff>
      <xdr:row>33</xdr:row>
      <xdr:rowOff>53340</xdr:rowOff>
    </xdr:to>
    <xdr:sp macro="" textlink="">
      <xdr:nvSpPr>
        <xdr:cNvPr id="90" name="楕円 89">
          <a:extLst>
            <a:ext uri="{FF2B5EF4-FFF2-40B4-BE49-F238E27FC236}">
              <a16:creationId xmlns:a16="http://schemas.microsoft.com/office/drawing/2014/main" id="{00000000-0008-0000-0D00-00005A000000}"/>
            </a:ext>
          </a:extLst>
        </xdr:cNvPr>
        <xdr:cNvSpPr/>
      </xdr:nvSpPr>
      <xdr:spPr>
        <a:xfrm>
          <a:off x="4000500" y="6381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134408</xdr:rowOff>
    </xdr:from>
    <xdr:to>
      <xdr:col>23</xdr:col>
      <xdr:colOff>85725</xdr:colOff>
      <xdr:row>33</xdr:row>
      <xdr:rowOff>2540</xdr:rowOff>
    </xdr:to>
    <xdr:cxnSp macro="">
      <xdr:nvCxnSpPr>
        <xdr:cNvPr id="91" name="直線コネクタ 90">
          <a:extLst>
            <a:ext uri="{FF2B5EF4-FFF2-40B4-BE49-F238E27FC236}">
              <a16:creationId xmlns:a16="http://schemas.microsoft.com/office/drawing/2014/main" id="{00000000-0008-0000-0D00-00005B000000}"/>
            </a:ext>
          </a:extLst>
        </xdr:cNvPr>
        <xdr:cNvCxnSpPr/>
      </xdr:nvCxnSpPr>
      <xdr:spPr>
        <a:xfrm flipV="1">
          <a:off x="4051300" y="6392333"/>
          <a:ext cx="711200" cy="39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153776</xdr:rowOff>
    </xdr:from>
    <xdr:to>
      <xdr:col>15</xdr:col>
      <xdr:colOff>187325</xdr:colOff>
      <xdr:row>33</xdr:row>
      <xdr:rowOff>83926</xdr:rowOff>
    </xdr:to>
    <xdr:sp macro="" textlink="">
      <xdr:nvSpPr>
        <xdr:cNvPr id="92" name="楕円 91">
          <a:extLst>
            <a:ext uri="{FF2B5EF4-FFF2-40B4-BE49-F238E27FC236}">
              <a16:creationId xmlns:a16="http://schemas.microsoft.com/office/drawing/2014/main" id="{00000000-0008-0000-0D00-00005C000000}"/>
            </a:ext>
          </a:extLst>
        </xdr:cNvPr>
        <xdr:cNvSpPr/>
      </xdr:nvSpPr>
      <xdr:spPr>
        <a:xfrm>
          <a:off x="3238500" y="6411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33</xdr:row>
      <xdr:rowOff>2540</xdr:rowOff>
    </xdr:from>
    <xdr:to>
      <xdr:col>19</xdr:col>
      <xdr:colOff>136525</xdr:colOff>
      <xdr:row>33</xdr:row>
      <xdr:rowOff>33126</xdr:rowOff>
    </xdr:to>
    <xdr:cxnSp macro="">
      <xdr:nvCxnSpPr>
        <xdr:cNvPr id="93" name="直線コネクタ 92">
          <a:extLst>
            <a:ext uri="{FF2B5EF4-FFF2-40B4-BE49-F238E27FC236}">
              <a16:creationId xmlns:a16="http://schemas.microsoft.com/office/drawing/2014/main" id="{00000000-0008-0000-0D00-00005D000000}"/>
            </a:ext>
          </a:extLst>
        </xdr:cNvPr>
        <xdr:cNvCxnSpPr/>
      </xdr:nvCxnSpPr>
      <xdr:spPr>
        <a:xfrm flipV="1">
          <a:off x="3289300" y="6431915"/>
          <a:ext cx="762000" cy="30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32</xdr:row>
      <xdr:rowOff>22437</xdr:rowOff>
    </xdr:from>
    <xdr:to>
      <xdr:col>11</xdr:col>
      <xdr:colOff>187325</xdr:colOff>
      <xdr:row>32</xdr:row>
      <xdr:rowOff>124037</xdr:rowOff>
    </xdr:to>
    <xdr:sp macro="" textlink="">
      <xdr:nvSpPr>
        <xdr:cNvPr id="94" name="楕円 93">
          <a:extLst>
            <a:ext uri="{FF2B5EF4-FFF2-40B4-BE49-F238E27FC236}">
              <a16:creationId xmlns:a16="http://schemas.microsoft.com/office/drawing/2014/main" id="{00000000-0008-0000-0D00-00005E000000}"/>
            </a:ext>
          </a:extLst>
        </xdr:cNvPr>
        <xdr:cNvSpPr/>
      </xdr:nvSpPr>
      <xdr:spPr>
        <a:xfrm>
          <a:off x="2476500" y="6280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73237</xdr:rowOff>
    </xdr:from>
    <xdr:to>
      <xdr:col>15</xdr:col>
      <xdr:colOff>136525</xdr:colOff>
      <xdr:row>33</xdr:row>
      <xdr:rowOff>33126</xdr:rowOff>
    </xdr:to>
    <xdr:cxnSp macro="">
      <xdr:nvCxnSpPr>
        <xdr:cNvPr id="95" name="直線コネクタ 94">
          <a:extLst>
            <a:ext uri="{FF2B5EF4-FFF2-40B4-BE49-F238E27FC236}">
              <a16:creationId xmlns:a16="http://schemas.microsoft.com/office/drawing/2014/main" id="{00000000-0008-0000-0D00-00005F000000}"/>
            </a:ext>
          </a:extLst>
        </xdr:cNvPr>
        <xdr:cNvCxnSpPr/>
      </xdr:nvCxnSpPr>
      <xdr:spPr>
        <a:xfrm>
          <a:off x="2527300" y="6331162"/>
          <a:ext cx="762000" cy="131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29544</xdr:rowOff>
    </xdr:from>
    <xdr:ext cx="405111" cy="259045"/>
    <xdr:sp macro="" textlink="">
      <xdr:nvSpPr>
        <xdr:cNvPr id="96" name="n_1aveValue有形固定資産減価償却率">
          <a:extLst>
            <a:ext uri="{FF2B5EF4-FFF2-40B4-BE49-F238E27FC236}">
              <a16:creationId xmlns:a16="http://schemas.microsoft.com/office/drawing/2014/main" id="{00000000-0008-0000-0D00-000060000000}"/>
            </a:ext>
          </a:extLst>
        </xdr:cNvPr>
        <xdr:cNvSpPr txBox="1"/>
      </xdr:nvSpPr>
      <xdr:spPr>
        <a:xfrm>
          <a:off x="3836044" y="5773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38540</xdr:rowOff>
    </xdr:from>
    <xdr:ext cx="405111" cy="259045"/>
    <xdr:sp macro="" textlink="">
      <xdr:nvSpPr>
        <xdr:cNvPr id="97" name="n_2aveValue有形固定資産減価償却率">
          <a:extLst>
            <a:ext uri="{FF2B5EF4-FFF2-40B4-BE49-F238E27FC236}">
              <a16:creationId xmlns:a16="http://schemas.microsoft.com/office/drawing/2014/main" id="{00000000-0008-0000-0D00-000061000000}"/>
            </a:ext>
          </a:extLst>
        </xdr:cNvPr>
        <xdr:cNvSpPr txBox="1"/>
      </xdr:nvSpPr>
      <xdr:spPr>
        <a:xfrm>
          <a:off x="3086744" y="5782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81720</xdr:rowOff>
    </xdr:from>
    <xdr:ext cx="405111" cy="259045"/>
    <xdr:sp macro="" textlink="">
      <xdr:nvSpPr>
        <xdr:cNvPr id="98" name="n_3aveValue有形固定資産減価償却率">
          <a:extLst>
            <a:ext uri="{FF2B5EF4-FFF2-40B4-BE49-F238E27FC236}">
              <a16:creationId xmlns:a16="http://schemas.microsoft.com/office/drawing/2014/main" id="{00000000-0008-0000-0D00-000062000000}"/>
            </a:ext>
          </a:extLst>
        </xdr:cNvPr>
        <xdr:cNvSpPr txBox="1"/>
      </xdr:nvSpPr>
      <xdr:spPr>
        <a:xfrm>
          <a:off x="2324744" y="5825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44467</xdr:rowOff>
    </xdr:from>
    <xdr:ext cx="405111" cy="259045"/>
    <xdr:sp macro="" textlink="">
      <xdr:nvSpPr>
        <xdr:cNvPr id="99" name="n_1mainValue有形固定資産減価償却率">
          <a:extLst>
            <a:ext uri="{FF2B5EF4-FFF2-40B4-BE49-F238E27FC236}">
              <a16:creationId xmlns:a16="http://schemas.microsoft.com/office/drawing/2014/main" id="{00000000-0008-0000-0D00-000063000000}"/>
            </a:ext>
          </a:extLst>
        </xdr:cNvPr>
        <xdr:cNvSpPr txBox="1"/>
      </xdr:nvSpPr>
      <xdr:spPr>
        <a:xfrm>
          <a:off x="3836044" y="6473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33</xdr:row>
      <xdr:rowOff>75053</xdr:rowOff>
    </xdr:from>
    <xdr:ext cx="405111" cy="259045"/>
    <xdr:sp macro="" textlink="">
      <xdr:nvSpPr>
        <xdr:cNvPr id="100" name="n_2mainValue有形固定資産減価償却率">
          <a:extLst>
            <a:ext uri="{FF2B5EF4-FFF2-40B4-BE49-F238E27FC236}">
              <a16:creationId xmlns:a16="http://schemas.microsoft.com/office/drawing/2014/main" id="{00000000-0008-0000-0D00-000064000000}"/>
            </a:ext>
          </a:extLst>
        </xdr:cNvPr>
        <xdr:cNvSpPr txBox="1"/>
      </xdr:nvSpPr>
      <xdr:spPr>
        <a:xfrm>
          <a:off x="3086744" y="65044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115164</xdr:rowOff>
    </xdr:from>
    <xdr:ext cx="405111" cy="259045"/>
    <xdr:sp macro="" textlink="">
      <xdr:nvSpPr>
        <xdr:cNvPr id="101" name="n_3mainValue有形固定資産減価償却率">
          <a:extLst>
            <a:ext uri="{FF2B5EF4-FFF2-40B4-BE49-F238E27FC236}">
              <a16:creationId xmlns:a16="http://schemas.microsoft.com/office/drawing/2014/main" id="{00000000-0008-0000-0D00-000065000000}"/>
            </a:ext>
          </a:extLst>
        </xdr:cNvPr>
        <xdr:cNvSpPr txBox="1"/>
      </xdr:nvSpPr>
      <xdr:spPr>
        <a:xfrm>
          <a:off x="2324744" y="6373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2" name="正方形/長方形 101">
          <a:extLst>
            <a:ext uri="{FF2B5EF4-FFF2-40B4-BE49-F238E27FC236}">
              <a16:creationId xmlns:a16="http://schemas.microsoft.com/office/drawing/2014/main" id="{00000000-0008-0000-0D00-000066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3" name="正方形/長方形 102">
          <a:extLst>
            <a:ext uri="{FF2B5EF4-FFF2-40B4-BE49-F238E27FC236}">
              <a16:creationId xmlns:a16="http://schemas.microsoft.com/office/drawing/2014/main" id="{00000000-0008-0000-0D00-000067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72</xdr:col>
      <xdr:colOff>33787</xdr:colOff>
      <xdr:row>22</xdr:row>
      <xdr:rowOff>64546</xdr:rowOff>
    </xdr:from>
    <xdr:to>
      <xdr:col>74</xdr:col>
      <xdr:colOff>137663</xdr:colOff>
      <xdr:row>24</xdr:row>
      <xdr:rowOff>30705</xdr:rowOff>
    </xdr:to>
    <xdr:sp macro="" textlink="">
      <xdr:nvSpPr>
        <xdr:cNvPr id="104" name="正方形/長方形 103">
          <a:extLst>
            <a:ext uri="{FF2B5EF4-FFF2-40B4-BE49-F238E27FC236}">
              <a16:creationId xmlns:a16="http://schemas.microsoft.com/office/drawing/2014/main" id="{00000000-0008-0000-0D00-000068000000}"/>
            </a:ext>
          </a:extLst>
        </xdr:cNvPr>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5" name="正方形/長方形 104">
          <a:extLst>
            <a:ext uri="{FF2B5EF4-FFF2-40B4-BE49-F238E27FC236}">
              <a16:creationId xmlns:a16="http://schemas.microsoft.com/office/drawing/2014/main" id="{00000000-0008-0000-0D00-000069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6" name="正方形/長方形 105">
          <a:extLst>
            <a:ext uri="{FF2B5EF4-FFF2-40B4-BE49-F238E27FC236}">
              <a16:creationId xmlns:a16="http://schemas.microsoft.com/office/drawing/2014/main" id="{00000000-0008-0000-0D00-00006A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7" name="正方形/長方形 106">
          <a:extLst>
            <a:ext uri="{FF2B5EF4-FFF2-40B4-BE49-F238E27FC236}">
              <a16:creationId xmlns:a16="http://schemas.microsoft.com/office/drawing/2014/main" id="{00000000-0008-0000-0D00-00006B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8" name="正方形/長方形 107">
          <a:extLst>
            <a:ext uri="{FF2B5EF4-FFF2-40B4-BE49-F238E27FC236}">
              <a16:creationId xmlns:a16="http://schemas.microsoft.com/office/drawing/2014/main" id="{00000000-0008-0000-0D00-00006C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9" name="正方形/長方形 108">
          <a:extLst>
            <a:ext uri="{FF2B5EF4-FFF2-40B4-BE49-F238E27FC236}">
              <a16:creationId xmlns:a16="http://schemas.microsoft.com/office/drawing/2014/main" id="{00000000-0008-0000-0D00-00006D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0" name="正方形/長方形 109">
          <a:extLst>
            <a:ext uri="{FF2B5EF4-FFF2-40B4-BE49-F238E27FC236}">
              <a16:creationId xmlns:a16="http://schemas.microsoft.com/office/drawing/2014/main" id="{00000000-0008-0000-0D00-00006E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1" name="正方形/長方形 110">
          <a:extLst>
            <a:ext uri="{FF2B5EF4-FFF2-40B4-BE49-F238E27FC236}">
              <a16:creationId xmlns:a16="http://schemas.microsoft.com/office/drawing/2014/main" id="{00000000-0008-0000-0D00-00006F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2" name="正方形/長方形 111">
          <a:extLst>
            <a:ext uri="{FF2B5EF4-FFF2-40B4-BE49-F238E27FC236}">
              <a16:creationId xmlns:a16="http://schemas.microsoft.com/office/drawing/2014/main" id="{00000000-0008-0000-0D00-000070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3" name="正方形/長方形 112">
          <a:extLst>
            <a:ext uri="{FF2B5EF4-FFF2-40B4-BE49-F238E27FC236}">
              <a16:creationId xmlns:a16="http://schemas.microsoft.com/office/drawing/2014/main" id="{00000000-0008-0000-0D00-000071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4" name="テキスト ボックス 113">
          <a:extLst>
            <a:ext uri="{FF2B5EF4-FFF2-40B4-BE49-F238E27FC236}">
              <a16:creationId xmlns:a16="http://schemas.microsoft.com/office/drawing/2014/main" id="{00000000-0008-0000-0D00-000072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比率は類似団体平均を下回っている。主な要因としては、旧来からの起債抑制策により公債費に係る経常収支比率が低いこと、また、原子力発電所の固定資産税（償却資産分）収入があることが考えられ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なお、平成</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年度から令和４年度にかけて出島架橋建設事業を実施しており、起債の発行を毎年度行う計画としているため、債務償還比率の増加が見込まれる。</a:t>
          </a:r>
        </a:p>
      </xdr:txBody>
    </xdr:sp>
    <xdr:clientData/>
  </xdr:twoCellAnchor>
  <xdr:oneCellAnchor>
    <xdr:from>
      <xdr:col>57</xdr:col>
      <xdr:colOff>111125</xdr:colOff>
      <xdr:row>23</xdr:row>
      <xdr:rowOff>47625</xdr:rowOff>
    </xdr:from>
    <xdr:ext cx="349839" cy="225703"/>
    <xdr:sp macro="" textlink="">
      <xdr:nvSpPr>
        <xdr:cNvPr id="115" name="テキスト ボックス 114">
          <a:extLst>
            <a:ext uri="{FF2B5EF4-FFF2-40B4-BE49-F238E27FC236}">
              <a16:creationId xmlns:a16="http://schemas.microsoft.com/office/drawing/2014/main" id="{00000000-0008-0000-0D00-000073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6" name="直線コネクタ 115">
          <a:extLst>
            <a:ext uri="{FF2B5EF4-FFF2-40B4-BE49-F238E27FC236}">
              <a16:creationId xmlns:a16="http://schemas.microsoft.com/office/drawing/2014/main" id="{00000000-0008-0000-0D00-000074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7" name="直線コネクタ 116">
          <a:extLst>
            <a:ext uri="{FF2B5EF4-FFF2-40B4-BE49-F238E27FC236}">
              <a16:creationId xmlns:a16="http://schemas.microsoft.com/office/drawing/2014/main" id="{00000000-0008-0000-0D00-000075000000}"/>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8" name="テキスト ボックス 117">
          <a:extLst>
            <a:ext uri="{FF2B5EF4-FFF2-40B4-BE49-F238E27FC236}">
              <a16:creationId xmlns:a16="http://schemas.microsoft.com/office/drawing/2014/main" id="{00000000-0008-0000-0D00-000076000000}"/>
            </a:ext>
          </a:extLst>
        </xdr:cNvPr>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9" name="直線コネクタ 118">
          <a:extLst>
            <a:ext uri="{FF2B5EF4-FFF2-40B4-BE49-F238E27FC236}">
              <a16:creationId xmlns:a16="http://schemas.microsoft.com/office/drawing/2014/main" id="{00000000-0008-0000-0D00-000077000000}"/>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0" name="テキスト ボックス 119">
          <a:extLst>
            <a:ext uri="{FF2B5EF4-FFF2-40B4-BE49-F238E27FC236}">
              <a16:creationId xmlns:a16="http://schemas.microsoft.com/office/drawing/2014/main" id="{00000000-0008-0000-0D00-000078000000}"/>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1" name="直線コネクタ 120">
          <a:extLst>
            <a:ext uri="{FF2B5EF4-FFF2-40B4-BE49-F238E27FC236}">
              <a16:creationId xmlns:a16="http://schemas.microsoft.com/office/drawing/2014/main" id="{00000000-0008-0000-0D00-000079000000}"/>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2" name="テキスト ボックス 121">
          <a:extLst>
            <a:ext uri="{FF2B5EF4-FFF2-40B4-BE49-F238E27FC236}">
              <a16:creationId xmlns:a16="http://schemas.microsoft.com/office/drawing/2014/main" id="{00000000-0008-0000-0D00-00007A000000}"/>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3" name="直線コネクタ 122">
          <a:extLst>
            <a:ext uri="{FF2B5EF4-FFF2-40B4-BE49-F238E27FC236}">
              <a16:creationId xmlns:a16="http://schemas.microsoft.com/office/drawing/2014/main" id="{00000000-0008-0000-0D00-00007B000000}"/>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4" name="テキスト ボックス 123">
          <a:extLst>
            <a:ext uri="{FF2B5EF4-FFF2-40B4-BE49-F238E27FC236}">
              <a16:creationId xmlns:a16="http://schemas.microsoft.com/office/drawing/2014/main" id="{00000000-0008-0000-0D00-00007C000000}"/>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5" name="直線コネクタ 124">
          <a:extLst>
            <a:ext uri="{FF2B5EF4-FFF2-40B4-BE49-F238E27FC236}">
              <a16:creationId xmlns:a16="http://schemas.microsoft.com/office/drawing/2014/main" id="{00000000-0008-0000-0D00-00007D000000}"/>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26" name="テキスト ボックス 125">
          <a:extLst>
            <a:ext uri="{FF2B5EF4-FFF2-40B4-BE49-F238E27FC236}">
              <a16:creationId xmlns:a16="http://schemas.microsoft.com/office/drawing/2014/main" id="{00000000-0008-0000-0D00-00007E000000}"/>
            </a:ext>
          </a:extLst>
        </xdr:cNvPr>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a:extLst>
            <a:ext uri="{FF2B5EF4-FFF2-40B4-BE49-F238E27FC236}">
              <a16:creationId xmlns:a16="http://schemas.microsoft.com/office/drawing/2014/main" id="{00000000-0008-0000-0D00-00007F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8" name="テキスト ボックス 127">
          <a:extLst>
            <a:ext uri="{FF2B5EF4-FFF2-40B4-BE49-F238E27FC236}">
              <a16:creationId xmlns:a16="http://schemas.microsoft.com/office/drawing/2014/main" id="{00000000-0008-0000-0D00-000080000000}"/>
            </a:ext>
          </a:extLst>
        </xdr:cNvPr>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9" name="債務償還比率グラフ枠">
          <a:extLst>
            <a:ext uri="{FF2B5EF4-FFF2-40B4-BE49-F238E27FC236}">
              <a16:creationId xmlns:a16="http://schemas.microsoft.com/office/drawing/2014/main" id="{00000000-0008-0000-0D00-000081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15551</xdr:rowOff>
    </xdr:from>
    <xdr:to>
      <xdr:col>76</xdr:col>
      <xdr:colOff>21589</xdr:colOff>
      <xdr:row>34</xdr:row>
      <xdr:rowOff>151342</xdr:rowOff>
    </xdr:to>
    <xdr:cxnSp macro="">
      <xdr:nvCxnSpPr>
        <xdr:cNvPr id="130" name="直線コネクタ 129">
          <a:extLst>
            <a:ext uri="{FF2B5EF4-FFF2-40B4-BE49-F238E27FC236}">
              <a16:creationId xmlns:a16="http://schemas.microsoft.com/office/drawing/2014/main" id="{00000000-0008-0000-0D00-000082000000}"/>
            </a:ext>
          </a:extLst>
        </xdr:cNvPr>
        <xdr:cNvCxnSpPr/>
      </xdr:nvCxnSpPr>
      <xdr:spPr>
        <a:xfrm flipV="1">
          <a:off x="14793595" y="5416226"/>
          <a:ext cx="1269" cy="13359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31" name="債務償還比率最小値テキスト">
          <a:extLst>
            <a:ext uri="{FF2B5EF4-FFF2-40B4-BE49-F238E27FC236}">
              <a16:creationId xmlns:a16="http://schemas.microsoft.com/office/drawing/2014/main" id="{00000000-0008-0000-0D00-000083000000}"/>
            </a:ext>
          </a:extLst>
        </xdr:cNvPr>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32" name="直線コネクタ 131">
          <a:extLst>
            <a:ext uri="{FF2B5EF4-FFF2-40B4-BE49-F238E27FC236}">
              <a16:creationId xmlns:a16="http://schemas.microsoft.com/office/drawing/2014/main" id="{00000000-0008-0000-0D00-000084000000}"/>
            </a:ext>
          </a:extLst>
        </xdr:cNvPr>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133678</xdr:rowOff>
    </xdr:from>
    <xdr:ext cx="560923" cy="259045"/>
    <xdr:sp macro="" textlink="">
      <xdr:nvSpPr>
        <xdr:cNvPr id="133" name="債務償還比率最大値テキスト">
          <a:extLst>
            <a:ext uri="{FF2B5EF4-FFF2-40B4-BE49-F238E27FC236}">
              <a16:creationId xmlns:a16="http://schemas.microsoft.com/office/drawing/2014/main" id="{00000000-0008-0000-0D00-000085000000}"/>
            </a:ext>
          </a:extLst>
        </xdr:cNvPr>
        <xdr:cNvSpPr txBox="1"/>
      </xdr:nvSpPr>
      <xdr:spPr>
        <a:xfrm>
          <a:off x="14846300" y="519145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15551</xdr:rowOff>
    </xdr:from>
    <xdr:to>
      <xdr:col>76</xdr:col>
      <xdr:colOff>111125</xdr:colOff>
      <xdr:row>27</xdr:row>
      <xdr:rowOff>15551</xdr:rowOff>
    </xdr:to>
    <xdr:cxnSp macro="">
      <xdr:nvCxnSpPr>
        <xdr:cNvPr id="134" name="直線コネクタ 133">
          <a:extLst>
            <a:ext uri="{FF2B5EF4-FFF2-40B4-BE49-F238E27FC236}">
              <a16:creationId xmlns:a16="http://schemas.microsoft.com/office/drawing/2014/main" id="{00000000-0008-0000-0D00-000086000000}"/>
            </a:ext>
          </a:extLst>
        </xdr:cNvPr>
        <xdr:cNvCxnSpPr/>
      </xdr:nvCxnSpPr>
      <xdr:spPr>
        <a:xfrm>
          <a:off x="14706600" y="5416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82906</xdr:rowOff>
    </xdr:from>
    <xdr:ext cx="469744" cy="259045"/>
    <xdr:sp macro="" textlink="">
      <xdr:nvSpPr>
        <xdr:cNvPr id="135" name="債務償還比率平均値テキスト">
          <a:extLst>
            <a:ext uri="{FF2B5EF4-FFF2-40B4-BE49-F238E27FC236}">
              <a16:creationId xmlns:a16="http://schemas.microsoft.com/office/drawing/2014/main" id="{00000000-0008-0000-0D00-000087000000}"/>
            </a:ext>
          </a:extLst>
        </xdr:cNvPr>
        <xdr:cNvSpPr txBox="1"/>
      </xdr:nvSpPr>
      <xdr:spPr>
        <a:xfrm>
          <a:off x="14846300" y="59979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60029</xdr:rowOff>
    </xdr:from>
    <xdr:to>
      <xdr:col>76</xdr:col>
      <xdr:colOff>73025</xdr:colOff>
      <xdr:row>31</xdr:row>
      <xdr:rowOff>161629</xdr:rowOff>
    </xdr:to>
    <xdr:sp macro="" textlink="">
      <xdr:nvSpPr>
        <xdr:cNvPr id="136" name="フローチャート: 判断 135">
          <a:extLst>
            <a:ext uri="{FF2B5EF4-FFF2-40B4-BE49-F238E27FC236}">
              <a16:creationId xmlns:a16="http://schemas.microsoft.com/office/drawing/2014/main" id="{00000000-0008-0000-0D00-000088000000}"/>
            </a:ext>
          </a:extLst>
        </xdr:cNvPr>
        <xdr:cNvSpPr/>
      </xdr:nvSpPr>
      <xdr:spPr>
        <a:xfrm>
          <a:off x="14744700" y="6146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43116</xdr:rowOff>
    </xdr:from>
    <xdr:to>
      <xdr:col>72</xdr:col>
      <xdr:colOff>123825</xdr:colOff>
      <xdr:row>31</xdr:row>
      <xdr:rowOff>144716</xdr:rowOff>
    </xdr:to>
    <xdr:sp macro="" textlink="">
      <xdr:nvSpPr>
        <xdr:cNvPr id="137" name="フローチャート: 判断 136">
          <a:extLst>
            <a:ext uri="{FF2B5EF4-FFF2-40B4-BE49-F238E27FC236}">
              <a16:creationId xmlns:a16="http://schemas.microsoft.com/office/drawing/2014/main" id="{00000000-0008-0000-0D00-000089000000}"/>
            </a:ext>
          </a:extLst>
        </xdr:cNvPr>
        <xdr:cNvSpPr/>
      </xdr:nvSpPr>
      <xdr:spPr>
        <a:xfrm>
          <a:off x="14033500" y="6129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00000000-0008-0000-0D00-00008A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00000000-0008-0000-0D00-00008B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00000000-0008-0000-0D00-00008C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00000000-0008-0000-0D00-00008D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00000000-0008-0000-0D00-00008E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161243</xdr:rowOff>
    </xdr:from>
    <xdr:ext cx="469744" cy="259045"/>
    <xdr:sp macro="" textlink="">
      <xdr:nvSpPr>
        <xdr:cNvPr id="143" name="n_1aveValue債務償還比率">
          <a:extLst>
            <a:ext uri="{FF2B5EF4-FFF2-40B4-BE49-F238E27FC236}">
              <a16:creationId xmlns:a16="http://schemas.microsoft.com/office/drawing/2014/main" id="{00000000-0008-0000-0D00-00008F000000}"/>
            </a:ext>
          </a:extLst>
        </xdr:cNvPr>
        <xdr:cNvSpPr txBox="1"/>
      </xdr:nvSpPr>
      <xdr:spPr>
        <a:xfrm>
          <a:off x="13836727" y="5904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4" name="正方形/長方形 143">
          <a:extLst>
            <a:ext uri="{FF2B5EF4-FFF2-40B4-BE49-F238E27FC236}">
              <a16:creationId xmlns:a16="http://schemas.microsoft.com/office/drawing/2014/main" id="{00000000-0008-0000-0D00-000090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5" name="正方形/長方形 144">
          <a:extLst>
            <a:ext uri="{FF2B5EF4-FFF2-40B4-BE49-F238E27FC236}">
              <a16:creationId xmlns:a16="http://schemas.microsoft.com/office/drawing/2014/main" id="{00000000-0008-0000-0D00-000091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6" name="テキスト ボックス 145">
          <a:extLst>
            <a:ext uri="{FF2B5EF4-FFF2-40B4-BE49-F238E27FC236}">
              <a16:creationId xmlns:a16="http://schemas.microsoft.com/office/drawing/2014/main" id="{00000000-0008-0000-0D00-000092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7" name="テキスト ボックス 146">
          <a:extLst>
            <a:ext uri="{FF2B5EF4-FFF2-40B4-BE49-F238E27FC236}">
              <a16:creationId xmlns:a16="http://schemas.microsoft.com/office/drawing/2014/main" id="{00000000-0008-0000-0D00-000093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8" name="テキスト ボックス 147">
          <a:extLst>
            <a:ext uri="{FF2B5EF4-FFF2-40B4-BE49-F238E27FC236}">
              <a16:creationId xmlns:a16="http://schemas.microsoft.com/office/drawing/2014/main" id="{00000000-0008-0000-0D00-000094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9" name="テキスト ボックス 148">
          <a:extLst>
            <a:ext uri="{FF2B5EF4-FFF2-40B4-BE49-F238E27FC236}">
              <a16:creationId xmlns:a16="http://schemas.microsoft.com/office/drawing/2014/main" id="{00000000-0008-0000-0D00-000095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宮城県女川町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6,500
6,291
65.35
42,572,867
41,046,826
1,317,960
3,513,470
6,104,338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E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00000000-0008-0000-0E00-000028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0000000-0008-0000-0E00-000029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a16="http://schemas.microsoft.com/office/drawing/2014/main" id="{00000000-0008-0000-0E00-00002A000000}"/>
            </a:ext>
          </a:extLst>
        </xdr:cNvPr>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a16="http://schemas.microsoft.com/office/drawing/2014/main" id="{00000000-0008-0000-0E00-00002B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a16="http://schemas.microsoft.com/office/drawing/2014/main" id="{00000000-0008-0000-0E00-00002C000000}"/>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a16="http://schemas.microsoft.com/office/drawing/2014/main" id="{00000000-0008-0000-0E00-00002D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a16="http://schemas.microsoft.com/office/drawing/2014/main" id="{00000000-0008-0000-0E00-00002E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a16="http://schemas.microsoft.com/office/drawing/2014/main" id="{00000000-0008-0000-0E00-00002F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a16="http://schemas.microsoft.com/office/drawing/2014/main" id="{00000000-0008-0000-0E00-000030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a16="http://schemas.microsoft.com/office/drawing/2014/main" id="{00000000-0008-0000-0E00-000031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a16="http://schemas.microsoft.com/office/drawing/2014/main" id="{00000000-0008-0000-0E00-000032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a16="http://schemas.microsoft.com/office/drawing/2014/main" id="{00000000-0008-0000-0E00-000033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a:extLst>
            <a:ext uri="{FF2B5EF4-FFF2-40B4-BE49-F238E27FC236}">
              <a16:creationId xmlns:a16="http://schemas.microsoft.com/office/drawing/2014/main" id="{00000000-0008-0000-0E00-000034000000}"/>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a16="http://schemas.microsoft.com/office/drawing/2014/main" id="{00000000-0008-0000-0E00-000035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a:extLst>
            <a:ext uri="{FF2B5EF4-FFF2-40B4-BE49-F238E27FC236}">
              <a16:creationId xmlns:a16="http://schemas.microsoft.com/office/drawing/2014/main" id="{00000000-0008-0000-0E00-00003600000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a:extLst>
            <a:ext uri="{FF2B5EF4-FFF2-40B4-BE49-F238E27FC236}">
              <a16:creationId xmlns:a16="http://schemas.microsoft.com/office/drawing/2014/main" id="{00000000-0008-0000-0E00-000037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70485</xdr:rowOff>
    </xdr:from>
    <xdr:to>
      <xdr:col>24</xdr:col>
      <xdr:colOff>62865</xdr:colOff>
      <xdr:row>41</xdr:row>
      <xdr:rowOff>51435</xdr:rowOff>
    </xdr:to>
    <xdr:cxnSp macro="">
      <xdr:nvCxnSpPr>
        <xdr:cNvPr id="56" name="直線コネクタ 55">
          <a:extLst>
            <a:ext uri="{FF2B5EF4-FFF2-40B4-BE49-F238E27FC236}">
              <a16:creationId xmlns:a16="http://schemas.microsoft.com/office/drawing/2014/main" id="{00000000-0008-0000-0E00-000038000000}"/>
            </a:ext>
          </a:extLst>
        </xdr:cNvPr>
        <xdr:cNvCxnSpPr/>
      </xdr:nvCxnSpPr>
      <xdr:spPr>
        <a:xfrm flipV="1">
          <a:off x="4634865" y="5728335"/>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55262</xdr:rowOff>
    </xdr:from>
    <xdr:ext cx="405111" cy="259045"/>
    <xdr:sp macro="" textlink="">
      <xdr:nvSpPr>
        <xdr:cNvPr id="57" name="【道路】&#10;有形固定資産減価償却率最小値テキスト">
          <a:extLst>
            <a:ext uri="{FF2B5EF4-FFF2-40B4-BE49-F238E27FC236}">
              <a16:creationId xmlns:a16="http://schemas.microsoft.com/office/drawing/2014/main" id="{00000000-0008-0000-0E00-000039000000}"/>
            </a:ext>
          </a:extLst>
        </xdr:cNvPr>
        <xdr:cNvSpPr txBox="1"/>
      </xdr:nvSpPr>
      <xdr:spPr>
        <a:xfrm>
          <a:off x="4673600" y="7084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51435</xdr:rowOff>
    </xdr:from>
    <xdr:to>
      <xdr:col>24</xdr:col>
      <xdr:colOff>152400</xdr:colOff>
      <xdr:row>41</xdr:row>
      <xdr:rowOff>51435</xdr:rowOff>
    </xdr:to>
    <xdr:cxnSp macro="">
      <xdr:nvCxnSpPr>
        <xdr:cNvPr id="58" name="直線コネクタ 57">
          <a:extLst>
            <a:ext uri="{FF2B5EF4-FFF2-40B4-BE49-F238E27FC236}">
              <a16:creationId xmlns:a16="http://schemas.microsoft.com/office/drawing/2014/main" id="{00000000-0008-0000-0E00-00003A000000}"/>
            </a:ext>
          </a:extLst>
        </xdr:cNvPr>
        <xdr:cNvCxnSpPr/>
      </xdr:nvCxnSpPr>
      <xdr:spPr>
        <a:xfrm>
          <a:off x="4546600" y="7080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17162</xdr:rowOff>
    </xdr:from>
    <xdr:ext cx="405111" cy="259045"/>
    <xdr:sp macro="" textlink="">
      <xdr:nvSpPr>
        <xdr:cNvPr id="59" name="【道路】&#10;有形固定資産減価償却率最大値テキスト">
          <a:extLst>
            <a:ext uri="{FF2B5EF4-FFF2-40B4-BE49-F238E27FC236}">
              <a16:creationId xmlns:a16="http://schemas.microsoft.com/office/drawing/2014/main" id="{00000000-0008-0000-0E00-00003B000000}"/>
            </a:ext>
          </a:extLst>
        </xdr:cNvPr>
        <xdr:cNvSpPr txBox="1"/>
      </xdr:nvSpPr>
      <xdr:spPr>
        <a:xfrm>
          <a:off x="4673600" y="5503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70485</xdr:rowOff>
    </xdr:from>
    <xdr:to>
      <xdr:col>24</xdr:col>
      <xdr:colOff>152400</xdr:colOff>
      <xdr:row>33</xdr:row>
      <xdr:rowOff>70485</xdr:rowOff>
    </xdr:to>
    <xdr:cxnSp macro="">
      <xdr:nvCxnSpPr>
        <xdr:cNvPr id="60" name="直線コネクタ 59">
          <a:extLst>
            <a:ext uri="{FF2B5EF4-FFF2-40B4-BE49-F238E27FC236}">
              <a16:creationId xmlns:a16="http://schemas.microsoft.com/office/drawing/2014/main" id="{00000000-0008-0000-0E00-00003C000000}"/>
            </a:ext>
          </a:extLst>
        </xdr:cNvPr>
        <xdr:cNvCxnSpPr/>
      </xdr:nvCxnSpPr>
      <xdr:spPr>
        <a:xfrm>
          <a:off x="4546600" y="5728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25417</xdr:rowOff>
    </xdr:from>
    <xdr:ext cx="405111" cy="259045"/>
    <xdr:sp macro="" textlink="">
      <xdr:nvSpPr>
        <xdr:cNvPr id="61" name="【道路】&#10;有形固定資産減価償却率平均値テキスト">
          <a:extLst>
            <a:ext uri="{FF2B5EF4-FFF2-40B4-BE49-F238E27FC236}">
              <a16:creationId xmlns:a16="http://schemas.microsoft.com/office/drawing/2014/main" id="{00000000-0008-0000-0E00-00003D000000}"/>
            </a:ext>
          </a:extLst>
        </xdr:cNvPr>
        <xdr:cNvSpPr txBox="1"/>
      </xdr:nvSpPr>
      <xdr:spPr>
        <a:xfrm>
          <a:off x="4673600" y="61976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2540</xdr:rowOff>
    </xdr:from>
    <xdr:to>
      <xdr:col>24</xdr:col>
      <xdr:colOff>114300</xdr:colOff>
      <xdr:row>37</xdr:row>
      <xdr:rowOff>104140</xdr:rowOff>
    </xdr:to>
    <xdr:sp macro="" textlink="">
      <xdr:nvSpPr>
        <xdr:cNvPr id="62" name="フローチャート: 判断 61">
          <a:extLst>
            <a:ext uri="{FF2B5EF4-FFF2-40B4-BE49-F238E27FC236}">
              <a16:creationId xmlns:a16="http://schemas.microsoft.com/office/drawing/2014/main" id="{00000000-0008-0000-0E00-00003E000000}"/>
            </a:ext>
          </a:extLst>
        </xdr:cNvPr>
        <xdr:cNvSpPr/>
      </xdr:nvSpPr>
      <xdr:spPr>
        <a:xfrm>
          <a:off x="4584700" y="634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40640</xdr:rowOff>
    </xdr:from>
    <xdr:to>
      <xdr:col>20</xdr:col>
      <xdr:colOff>38100</xdr:colOff>
      <xdr:row>37</xdr:row>
      <xdr:rowOff>142240</xdr:rowOff>
    </xdr:to>
    <xdr:sp macro="" textlink="">
      <xdr:nvSpPr>
        <xdr:cNvPr id="63" name="フローチャート: 判断 62">
          <a:extLst>
            <a:ext uri="{FF2B5EF4-FFF2-40B4-BE49-F238E27FC236}">
              <a16:creationId xmlns:a16="http://schemas.microsoft.com/office/drawing/2014/main" id="{00000000-0008-0000-0E00-00003F000000}"/>
            </a:ext>
          </a:extLst>
        </xdr:cNvPr>
        <xdr:cNvSpPr/>
      </xdr:nvSpPr>
      <xdr:spPr>
        <a:xfrm>
          <a:off x="3746500" y="638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53975</xdr:rowOff>
    </xdr:from>
    <xdr:to>
      <xdr:col>15</xdr:col>
      <xdr:colOff>101600</xdr:colOff>
      <xdr:row>37</xdr:row>
      <xdr:rowOff>155575</xdr:rowOff>
    </xdr:to>
    <xdr:sp macro="" textlink="">
      <xdr:nvSpPr>
        <xdr:cNvPr id="64" name="フローチャート: 判断 63">
          <a:extLst>
            <a:ext uri="{FF2B5EF4-FFF2-40B4-BE49-F238E27FC236}">
              <a16:creationId xmlns:a16="http://schemas.microsoft.com/office/drawing/2014/main" id="{00000000-0008-0000-0E00-000040000000}"/>
            </a:ext>
          </a:extLst>
        </xdr:cNvPr>
        <xdr:cNvSpPr/>
      </xdr:nvSpPr>
      <xdr:spPr>
        <a:xfrm>
          <a:off x="2857500" y="639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2540</xdr:rowOff>
    </xdr:from>
    <xdr:to>
      <xdr:col>10</xdr:col>
      <xdr:colOff>165100</xdr:colOff>
      <xdr:row>38</xdr:row>
      <xdr:rowOff>104140</xdr:rowOff>
    </xdr:to>
    <xdr:sp macro="" textlink="">
      <xdr:nvSpPr>
        <xdr:cNvPr id="65" name="フローチャート: 判断 64">
          <a:extLst>
            <a:ext uri="{FF2B5EF4-FFF2-40B4-BE49-F238E27FC236}">
              <a16:creationId xmlns:a16="http://schemas.microsoft.com/office/drawing/2014/main" id="{00000000-0008-0000-0E00-000041000000}"/>
            </a:ext>
          </a:extLst>
        </xdr:cNvPr>
        <xdr:cNvSpPr/>
      </xdr:nvSpPr>
      <xdr:spPr>
        <a:xfrm>
          <a:off x="1968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00000000-0008-0000-0E00-000042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E00-000043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E00-000044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E00-000046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59690</xdr:rowOff>
    </xdr:from>
    <xdr:to>
      <xdr:col>24</xdr:col>
      <xdr:colOff>114300</xdr:colOff>
      <xdr:row>38</xdr:row>
      <xdr:rowOff>161290</xdr:rowOff>
    </xdr:to>
    <xdr:sp macro="" textlink="">
      <xdr:nvSpPr>
        <xdr:cNvPr id="71" name="楕円 70">
          <a:extLst>
            <a:ext uri="{FF2B5EF4-FFF2-40B4-BE49-F238E27FC236}">
              <a16:creationId xmlns:a16="http://schemas.microsoft.com/office/drawing/2014/main" id="{00000000-0008-0000-0E00-000047000000}"/>
            </a:ext>
          </a:extLst>
        </xdr:cNvPr>
        <xdr:cNvSpPr/>
      </xdr:nvSpPr>
      <xdr:spPr>
        <a:xfrm>
          <a:off x="4584700" y="657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38117</xdr:rowOff>
    </xdr:from>
    <xdr:ext cx="405111" cy="259045"/>
    <xdr:sp macro="" textlink="">
      <xdr:nvSpPr>
        <xdr:cNvPr id="72" name="【道路】&#10;有形固定資産減価償却率該当値テキスト">
          <a:extLst>
            <a:ext uri="{FF2B5EF4-FFF2-40B4-BE49-F238E27FC236}">
              <a16:creationId xmlns:a16="http://schemas.microsoft.com/office/drawing/2014/main" id="{00000000-0008-0000-0E00-000048000000}"/>
            </a:ext>
          </a:extLst>
        </xdr:cNvPr>
        <xdr:cNvSpPr txBox="1"/>
      </xdr:nvSpPr>
      <xdr:spPr>
        <a:xfrm>
          <a:off x="4673600" y="655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93980</xdr:rowOff>
    </xdr:from>
    <xdr:to>
      <xdr:col>20</xdr:col>
      <xdr:colOff>38100</xdr:colOff>
      <xdr:row>39</xdr:row>
      <xdr:rowOff>24130</xdr:rowOff>
    </xdr:to>
    <xdr:sp macro="" textlink="">
      <xdr:nvSpPr>
        <xdr:cNvPr id="73" name="楕円 72">
          <a:extLst>
            <a:ext uri="{FF2B5EF4-FFF2-40B4-BE49-F238E27FC236}">
              <a16:creationId xmlns:a16="http://schemas.microsoft.com/office/drawing/2014/main" id="{00000000-0008-0000-0E00-000049000000}"/>
            </a:ext>
          </a:extLst>
        </xdr:cNvPr>
        <xdr:cNvSpPr/>
      </xdr:nvSpPr>
      <xdr:spPr>
        <a:xfrm>
          <a:off x="3746500" y="660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110490</xdr:rowOff>
    </xdr:from>
    <xdr:to>
      <xdr:col>24</xdr:col>
      <xdr:colOff>63500</xdr:colOff>
      <xdr:row>38</xdr:row>
      <xdr:rowOff>144780</xdr:rowOff>
    </xdr:to>
    <xdr:cxnSp macro="">
      <xdr:nvCxnSpPr>
        <xdr:cNvPr id="74" name="直線コネクタ 73">
          <a:extLst>
            <a:ext uri="{FF2B5EF4-FFF2-40B4-BE49-F238E27FC236}">
              <a16:creationId xmlns:a16="http://schemas.microsoft.com/office/drawing/2014/main" id="{00000000-0008-0000-0E00-00004A000000}"/>
            </a:ext>
          </a:extLst>
        </xdr:cNvPr>
        <xdr:cNvCxnSpPr/>
      </xdr:nvCxnSpPr>
      <xdr:spPr>
        <a:xfrm flipV="1">
          <a:off x="3797300" y="662559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118745</xdr:rowOff>
    </xdr:from>
    <xdr:to>
      <xdr:col>15</xdr:col>
      <xdr:colOff>101600</xdr:colOff>
      <xdr:row>39</xdr:row>
      <xdr:rowOff>48895</xdr:rowOff>
    </xdr:to>
    <xdr:sp macro="" textlink="">
      <xdr:nvSpPr>
        <xdr:cNvPr id="75" name="楕円 74">
          <a:extLst>
            <a:ext uri="{FF2B5EF4-FFF2-40B4-BE49-F238E27FC236}">
              <a16:creationId xmlns:a16="http://schemas.microsoft.com/office/drawing/2014/main" id="{00000000-0008-0000-0E00-00004B000000}"/>
            </a:ext>
          </a:extLst>
        </xdr:cNvPr>
        <xdr:cNvSpPr/>
      </xdr:nvSpPr>
      <xdr:spPr>
        <a:xfrm>
          <a:off x="2857500" y="663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144780</xdr:rowOff>
    </xdr:from>
    <xdr:to>
      <xdr:col>19</xdr:col>
      <xdr:colOff>177800</xdr:colOff>
      <xdr:row>38</xdr:row>
      <xdr:rowOff>169545</xdr:rowOff>
    </xdr:to>
    <xdr:cxnSp macro="">
      <xdr:nvCxnSpPr>
        <xdr:cNvPr id="76" name="直線コネクタ 75">
          <a:extLst>
            <a:ext uri="{FF2B5EF4-FFF2-40B4-BE49-F238E27FC236}">
              <a16:creationId xmlns:a16="http://schemas.microsoft.com/office/drawing/2014/main" id="{00000000-0008-0000-0E00-00004C000000}"/>
            </a:ext>
          </a:extLst>
        </xdr:cNvPr>
        <xdr:cNvCxnSpPr/>
      </xdr:nvCxnSpPr>
      <xdr:spPr>
        <a:xfrm flipV="1">
          <a:off x="2908300" y="665988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103505</xdr:rowOff>
    </xdr:from>
    <xdr:to>
      <xdr:col>10</xdr:col>
      <xdr:colOff>165100</xdr:colOff>
      <xdr:row>38</xdr:row>
      <xdr:rowOff>33655</xdr:rowOff>
    </xdr:to>
    <xdr:sp macro="" textlink="">
      <xdr:nvSpPr>
        <xdr:cNvPr id="77" name="楕円 76">
          <a:extLst>
            <a:ext uri="{FF2B5EF4-FFF2-40B4-BE49-F238E27FC236}">
              <a16:creationId xmlns:a16="http://schemas.microsoft.com/office/drawing/2014/main" id="{00000000-0008-0000-0E00-00004D000000}"/>
            </a:ext>
          </a:extLst>
        </xdr:cNvPr>
        <xdr:cNvSpPr/>
      </xdr:nvSpPr>
      <xdr:spPr>
        <a:xfrm>
          <a:off x="1968500" y="644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154305</xdr:rowOff>
    </xdr:from>
    <xdr:to>
      <xdr:col>15</xdr:col>
      <xdr:colOff>50800</xdr:colOff>
      <xdr:row>38</xdr:row>
      <xdr:rowOff>169545</xdr:rowOff>
    </xdr:to>
    <xdr:cxnSp macro="">
      <xdr:nvCxnSpPr>
        <xdr:cNvPr id="78" name="直線コネクタ 77">
          <a:extLst>
            <a:ext uri="{FF2B5EF4-FFF2-40B4-BE49-F238E27FC236}">
              <a16:creationId xmlns:a16="http://schemas.microsoft.com/office/drawing/2014/main" id="{00000000-0008-0000-0E00-00004E000000}"/>
            </a:ext>
          </a:extLst>
        </xdr:cNvPr>
        <xdr:cNvCxnSpPr/>
      </xdr:nvCxnSpPr>
      <xdr:spPr>
        <a:xfrm>
          <a:off x="2019300" y="6497955"/>
          <a:ext cx="889000" cy="186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158767</xdr:rowOff>
    </xdr:from>
    <xdr:ext cx="405111" cy="259045"/>
    <xdr:sp macro="" textlink="">
      <xdr:nvSpPr>
        <xdr:cNvPr id="79" name="n_1aveValue【道路】&#10;有形固定資産減価償却率">
          <a:extLst>
            <a:ext uri="{FF2B5EF4-FFF2-40B4-BE49-F238E27FC236}">
              <a16:creationId xmlns:a16="http://schemas.microsoft.com/office/drawing/2014/main" id="{00000000-0008-0000-0E00-00004F000000}"/>
            </a:ext>
          </a:extLst>
        </xdr:cNvPr>
        <xdr:cNvSpPr txBox="1"/>
      </xdr:nvSpPr>
      <xdr:spPr>
        <a:xfrm>
          <a:off x="3582044" y="6159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652</xdr:rowOff>
    </xdr:from>
    <xdr:ext cx="405111" cy="259045"/>
    <xdr:sp macro="" textlink="">
      <xdr:nvSpPr>
        <xdr:cNvPr id="80" name="n_2aveValue【道路】&#10;有形固定資産減価償却率">
          <a:extLst>
            <a:ext uri="{FF2B5EF4-FFF2-40B4-BE49-F238E27FC236}">
              <a16:creationId xmlns:a16="http://schemas.microsoft.com/office/drawing/2014/main" id="{00000000-0008-0000-0E00-000050000000}"/>
            </a:ext>
          </a:extLst>
        </xdr:cNvPr>
        <xdr:cNvSpPr txBox="1"/>
      </xdr:nvSpPr>
      <xdr:spPr>
        <a:xfrm>
          <a:off x="2705744" y="617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95267</xdr:rowOff>
    </xdr:from>
    <xdr:ext cx="405111" cy="259045"/>
    <xdr:sp macro="" textlink="">
      <xdr:nvSpPr>
        <xdr:cNvPr id="81" name="n_3aveValue【道路】&#10;有形固定資産減価償却率">
          <a:extLst>
            <a:ext uri="{FF2B5EF4-FFF2-40B4-BE49-F238E27FC236}">
              <a16:creationId xmlns:a16="http://schemas.microsoft.com/office/drawing/2014/main" id="{00000000-0008-0000-0E00-000051000000}"/>
            </a:ext>
          </a:extLst>
        </xdr:cNvPr>
        <xdr:cNvSpPr txBox="1"/>
      </xdr:nvSpPr>
      <xdr:spPr>
        <a:xfrm>
          <a:off x="1816744" y="661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15257</xdr:rowOff>
    </xdr:from>
    <xdr:ext cx="405111" cy="259045"/>
    <xdr:sp macro="" textlink="">
      <xdr:nvSpPr>
        <xdr:cNvPr id="82" name="n_1mainValue【道路】&#10;有形固定資産減価償却率">
          <a:extLst>
            <a:ext uri="{FF2B5EF4-FFF2-40B4-BE49-F238E27FC236}">
              <a16:creationId xmlns:a16="http://schemas.microsoft.com/office/drawing/2014/main" id="{00000000-0008-0000-0E00-000052000000}"/>
            </a:ext>
          </a:extLst>
        </xdr:cNvPr>
        <xdr:cNvSpPr txBox="1"/>
      </xdr:nvSpPr>
      <xdr:spPr>
        <a:xfrm>
          <a:off x="3582044" y="670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40022</xdr:rowOff>
    </xdr:from>
    <xdr:ext cx="405111" cy="259045"/>
    <xdr:sp macro="" textlink="">
      <xdr:nvSpPr>
        <xdr:cNvPr id="83" name="n_2mainValue【道路】&#10;有形固定資産減価償却率">
          <a:extLst>
            <a:ext uri="{FF2B5EF4-FFF2-40B4-BE49-F238E27FC236}">
              <a16:creationId xmlns:a16="http://schemas.microsoft.com/office/drawing/2014/main" id="{00000000-0008-0000-0E00-000053000000}"/>
            </a:ext>
          </a:extLst>
        </xdr:cNvPr>
        <xdr:cNvSpPr txBox="1"/>
      </xdr:nvSpPr>
      <xdr:spPr>
        <a:xfrm>
          <a:off x="2705744" y="6726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50182</xdr:rowOff>
    </xdr:from>
    <xdr:ext cx="405111" cy="259045"/>
    <xdr:sp macro="" textlink="">
      <xdr:nvSpPr>
        <xdr:cNvPr id="84" name="n_3mainValue【道路】&#10;有形固定資産減価償却率">
          <a:extLst>
            <a:ext uri="{FF2B5EF4-FFF2-40B4-BE49-F238E27FC236}">
              <a16:creationId xmlns:a16="http://schemas.microsoft.com/office/drawing/2014/main" id="{00000000-0008-0000-0E00-000054000000}"/>
            </a:ext>
          </a:extLst>
        </xdr:cNvPr>
        <xdr:cNvSpPr txBox="1"/>
      </xdr:nvSpPr>
      <xdr:spPr>
        <a:xfrm>
          <a:off x="1816744" y="622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a:extLst>
            <a:ext uri="{FF2B5EF4-FFF2-40B4-BE49-F238E27FC236}">
              <a16:creationId xmlns:a16="http://schemas.microsoft.com/office/drawing/2014/main" id="{00000000-0008-0000-0E00-000055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a:extLst>
            <a:ext uri="{FF2B5EF4-FFF2-40B4-BE49-F238E27FC236}">
              <a16:creationId xmlns:a16="http://schemas.microsoft.com/office/drawing/2014/main" id="{00000000-0008-0000-0E00-000056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a:extLst>
            <a:ext uri="{FF2B5EF4-FFF2-40B4-BE49-F238E27FC236}">
              <a16:creationId xmlns:a16="http://schemas.microsoft.com/office/drawing/2014/main" id="{00000000-0008-0000-0E00-000057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a:extLst>
            <a:ext uri="{FF2B5EF4-FFF2-40B4-BE49-F238E27FC236}">
              <a16:creationId xmlns:a16="http://schemas.microsoft.com/office/drawing/2014/main" id="{00000000-0008-0000-0E00-000058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a:extLst>
            <a:ext uri="{FF2B5EF4-FFF2-40B4-BE49-F238E27FC236}">
              <a16:creationId xmlns:a16="http://schemas.microsoft.com/office/drawing/2014/main" id="{00000000-0008-0000-0E00-000059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a:extLst>
            <a:ext uri="{FF2B5EF4-FFF2-40B4-BE49-F238E27FC236}">
              <a16:creationId xmlns:a16="http://schemas.microsoft.com/office/drawing/2014/main" id="{00000000-0008-0000-0E00-00005A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a:extLst>
            <a:ext uri="{FF2B5EF4-FFF2-40B4-BE49-F238E27FC236}">
              <a16:creationId xmlns:a16="http://schemas.microsoft.com/office/drawing/2014/main" id="{00000000-0008-0000-0E00-00005B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a:extLst>
            <a:ext uri="{FF2B5EF4-FFF2-40B4-BE49-F238E27FC236}">
              <a16:creationId xmlns:a16="http://schemas.microsoft.com/office/drawing/2014/main" id="{00000000-0008-0000-0E00-00005C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a:extLst>
            <a:ext uri="{FF2B5EF4-FFF2-40B4-BE49-F238E27FC236}">
              <a16:creationId xmlns:a16="http://schemas.microsoft.com/office/drawing/2014/main" id="{00000000-0008-0000-0E00-00005D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a:extLst>
            <a:ext uri="{FF2B5EF4-FFF2-40B4-BE49-F238E27FC236}">
              <a16:creationId xmlns:a16="http://schemas.microsoft.com/office/drawing/2014/main" id="{00000000-0008-0000-0E00-00005E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5" name="直線コネクタ 94">
          <a:extLst>
            <a:ext uri="{FF2B5EF4-FFF2-40B4-BE49-F238E27FC236}">
              <a16:creationId xmlns:a16="http://schemas.microsoft.com/office/drawing/2014/main" id="{00000000-0008-0000-0E00-00005F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6" name="テキスト ボックス 95">
          <a:extLst>
            <a:ext uri="{FF2B5EF4-FFF2-40B4-BE49-F238E27FC236}">
              <a16:creationId xmlns:a16="http://schemas.microsoft.com/office/drawing/2014/main" id="{00000000-0008-0000-0E00-000060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7" name="直線コネクタ 96">
          <a:extLst>
            <a:ext uri="{FF2B5EF4-FFF2-40B4-BE49-F238E27FC236}">
              <a16:creationId xmlns:a16="http://schemas.microsoft.com/office/drawing/2014/main" id="{00000000-0008-0000-0E00-000061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39</xdr:row>
      <xdr:rowOff>29227</xdr:rowOff>
    </xdr:from>
    <xdr:ext cx="685572" cy="259045"/>
    <xdr:sp macro="" textlink="">
      <xdr:nvSpPr>
        <xdr:cNvPr id="98" name="テキスト ボックス 97">
          <a:extLst>
            <a:ext uri="{FF2B5EF4-FFF2-40B4-BE49-F238E27FC236}">
              <a16:creationId xmlns:a16="http://schemas.microsoft.com/office/drawing/2014/main" id="{00000000-0008-0000-0E00-000062000000}"/>
            </a:ext>
          </a:extLst>
        </xdr:cNvPr>
        <xdr:cNvSpPr txBox="1"/>
      </xdr:nvSpPr>
      <xdr:spPr>
        <a:xfrm>
          <a:off x="5918428" y="671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9" name="直線コネクタ 98">
          <a:extLst>
            <a:ext uri="{FF2B5EF4-FFF2-40B4-BE49-F238E27FC236}">
              <a16:creationId xmlns:a16="http://schemas.microsoft.com/office/drawing/2014/main" id="{00000000-0008-0000-0E00-000063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36</xdr:row>
      <xdr:rowOff>162577</xdr:rowOff>
    </xdr:from>
    <xdr:ext cx="685572" cy="259045"/>
    <xdr:sp macro="" textlink="">
      <xdr:nvSpPr>
        <xdr:cNvPr id="100" name="テキスト ボックス 99">
          <a:extLst>
            <a:ext uri="{FF2B5EF4-FFF2-40B4-BE49-F238E27FC236}">
              <a16:creationId xmlns:a16="http://schemas.microsoft.com/office/drawing/2014/main" id="{00000000-0008-0000-0E00-000064000000}"/>
            </a:ext>
          </a:extLst>
        </xdr:cNvPr>
        <xdr:cNvSpPr txBox="1"/>
      </xdr:nvSpPr>
      <xdr:spPr>
        <a:xfrm>
          <a:off x="5918428" y="633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1" name="直線コネクタ 100">
          <a:extLst>
            <a:ext uri="{FF2B5EF4-FFF2-40B4-BE49-F238E27FC236}">
              <a16:creationId xmlns:a16="http://schemas.microsoft.com/office/drawing/2014/main" id="{00000000-0008-0000-0E00-000065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34</xdr:row>
      <xdr:rowOff>124477</xdr:rowOff>
    </xdr:from>
    <xdr:ext cx="685572" cy="259045"/>
    <xdr:sp macro="" textlink="">
      <xdr:nvSpPr>
        <xdr:cNvPr id="102" name="テキスト ボックス 101">
          <a:extLst>
            <a:ext uri="{FF2B5EF4-FFF2-40B4-BE49-F238E27FC236}">
              <a16:creationId xmlns:a16="http://schemas.microsoft.com/office/drawing/2014/main" id="{00000000-0008-0000-0E00-000066000000}"/>
            </a:ext>
          </a:extLst>
        </xdr:cNvPr>
        <xdr:cNvSpPr txBox="1"/>
      </xdr:nvSpPr>
      <xdr:spPr>
        <a:xfrm>
          <a:off x="5918428" y="595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3" name="直線コネクタ 102">
          <a:extLst>
            <a:ext uri="{FF2B5EF4-FFF2-40B4-BE49-F238E27FC236}">
              <a16:creationId xmlns:a16="http://schemas.microsoft.com/office/drawing/2014/main" id="{00000000-0008-0000-0E00-000067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86377</xdr:rowOff>
    </xdr:from>
    <xdr:ext cx="685572" cy="259045"/>
    <xdr:sp macro="" textlink="">
      <xdr:nvSpPr>
        <xdr:cNvPr id="104" name="テキスト ボックス 103">
          <a:extLst>
            <a:ext uri="{FF2B5EF4-FFF2-40B4-BE49-F238E27FC236}">
              <a16:creationId xmlns:a16="http://schemas.microsoft.com/office/drawing/2014/main" id="{00000000-0008-0000-0E00-000068000000}"/>
            </a:ext>
          </a:extLst>
        </xdr:cNvPr>
        <xdr:cNvSpPr txBox="1"/>
      </xdr:nvSpPr>
      <xdr:spPr>
        <a:xfrm>
          <a:off x="5918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5" name="直線コネクタ 104">
          <a:extLst>
            <a:ext uri="{FF2B5EF4-FFF2-40B4-BE49-F238E27FC236}">
              <a16:creationId xmlns:a16="http://schemas.microsoft.com/office/drawing/2014/main" id="{00000000-0008-0000-0E00-000069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30</xdr:row>
      <xdr:rowOff>48277</xdr:rowOff>
    </xdr:from>
    <xdr:ext cx="749692" cy="259045"/>
    <xdr:sp macro="" textlink="">
      <xdr:nvSpPr>
        <xdr:cNvPr id="106" name="テキスト ボックス 105">
          <a:extLst>
            <a:ext uri="{FF2B5EF4-FFF2-40B4-BE49-F238E27FC236}">
              <a16:creationId xmlns:a16="http://schemas.microsoft.com/office/drawing/2014/main" id="{00000000-0008-0000-0E00-00006A000000}"/>
            </a:ext>
          </a:extLst>
        </xdr:cNvPr>
        <xdr:cNvSpPr txBox="1"/>
      </xdr:nvSpPr>
      <xdr:spPr>
        <a:xfrm>
          <a:off x="5854308" y="519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7" name="【道路】&#10;一人当たり延長グラフ枠">
          <a:extLst>
            <a:ext uri="{FF2B5EF4-FFF2-40B4-BE49-F238E27FC236}">
              <a16:creationId xmlns:a16="http://schemas.microsoft.com/office/drawing/2014/main" id="{00000000-0008-0000-0E00-00006B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132192</xdr:rowOff>
    </xdr:from>
    <xdr:to>
      <xdr:col>54</xdr:col>
      <xdr:colOff>189865</xdr:colOff>
      <xdr:row>42</xdr:row>
      <xdr:rowOff>36831</xdr:rowOff>
    </xdr:to>
    <xdr:cxnSp macro="">
      <xdr:nvCxnSpPr>
        <xdr:cNvPr id="108" name="直線コネクタ 107">
          <a:extLst>
            <a:ext uri="{FF2B5EF4-FFF2-40B4-BE49-F238E27FC236}">
              <a16:creationId xmlns:a16="http://schemas.microsoft.com/office/drawing/2014/main" id="{00000000-0008-0000-0E00-00006C000000}"/>
            </a:ext>
          </a:extLst>
        </xdr:cNvPr>
        <xdr:cNvCxnSpPr/>
      </xdr:nvCxnSpPr>
      <xdr:spPr>
        <a:xfrm flipV="1">
          <a:off x="10476865" y="5790042"/>
          <a:ext cx="0" cy="1447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58358</xdr:rowOff>
    </xdr:from>
    <xdr:ext cx="469744" cy="259045"/>
    <xdr:sp macro="" textlink="">
      <xdr:nvSpPr>
        <xdr:cNvPr id="109" name="【道路】&#10;一人当たり延長最小値テキスト">
          <a:extLst>
            <a:ext uri="{FF2B5EF4-FFF2-40B4-BE49-F238E27FC236}">
              <a16:creationId xmlns:a16="http://schemas.microsoft.com/office/drawing/2014/main" id="{00000000-0008-0000-0E00-00006D000000}"/>
            </a:ext>
          </a:extLst>
        </xdr:cNvPr>
        <xdr:cNvSpPr txBox="1"/>
      </xdr:nvSpPr>
      <xdr:spPr>
        <a:xfrm>
          <a:off x="10515600" y="7259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36831</xdr:rowOff>
    </xdr:from>
    <xdr:to>
      <xdr:col>55</xdr:col>
      <xdr:colOff>88900</xdr:colOff>
      <xdr:row>42</xdr:row>
      <xdr:rowOff>36831</xdr:rowOff>
    </xdr:to>
    <xdr:cxnSp macro="">
      <xdr:nvCxnSpPr>
        <xdr:cNvPr id="110" name="直線コネクタ 109">
          <a:extLst>
            <a:ext uri="{FF2B5EF4-FFF2-40B4-BE49-F238E27FC236}">
              <a16:creationId xmlns:a16="http://schemas.microsoft.com/office/drawing/2014/main" id="{00000000-0008-0000-0E00-00006E000000}"/>
            </a:ext>
          </a:extLst>
        </xdr:cNvPr>
        <xdr:cNvCxnSpPr/>
      </xdr:nvCxnSpPr>
      <xdr:spPr>
        <a:xfrm>
          <a:off x="10388600" y="723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78869</xdr:rowOff>
    </xdr:from>
    <xdr:ext cx="690189" cy="259045"/>
    <xdr:sp macro="" textlink="">
      <xdr:nvSpPr>
        <xdr:cNvPr id="111" name="【道路】&#10;一人当たり延長最大値テキスト">
          <a:extLst>
            <a:ext uri="{FF2B5EF4-FFF2-40B4-BE49-F238E27FC236}">
              <a16:creationId xmlns:a16="http://schemas.microsoft.com/office/drawing/2014/main" id="{00000000-0008-0000-0E00-00006F000000}"/>
            </a:ext>
          </a:extLst>
        </xdr:cNvPr>
        <xdr:cNvSpPr txBox="1"/>
      </xdr:nvSpPr>
      <xdr:spPr>
        <a:xfrm>
          <a:off x="10515600" y="55652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7,606.078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132192</xdr:rowOff>
    </xdr:from>
    <xdr:to>
      <xdr:col>55</xdr:col>
      <xdr:colOff>88900</xdr:colOff>
      <xdr:row>33</xdr:row>
      <xdr:rowOff>132192</xdr:rowOff>
    </xdr:to>
    <xdr:cxnSp macro="">
      <xdr:nvCxnSpPr>
        <xdr:cNvPr id="112" name="直線コネクタ 111">
          <a:extLst>
            <a:ext uri="{FF2B5EF4-FFF2-40B4-BE49-F238E27FC236}">
              <a16:creationId xmlns:a16="http://schemas.microsoft.com/office/drawing/2014/main" id="{00000000-0008-0000-0E00-000070000000}"/>
            </a:ext>
          </a:extLst>
        </xdr:cNvPr>
        <xdr:cNvCxnSpPr/>
      </xdr:nvCxnSpPr>
      <xdr:spPr>
        <a:xfrm>
          <a:off x="10388600" y="5790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147259</xdr:rowOff>
    </xdr:from>
    <xdr:ext cx="599010" cy="259045"/>
    <xdr:sp macro="" textlink="">
      <xdr:nvSpPr>
        <xdr:cNvPr id="113" name="【道路】&#10;一人当たり延長平均値テキスト">
          <a:extLst>
            <a:ext uri="{FF2B5EF4-FFF2-40B4-BE49-F238E27FC236}">
              <a16:creationId xmlns:a16="http://schemas.microsoft.com/office/drawing/2014/main" id="{00000000-0008-0000-0E00-000071000000}"/>
            </a:ext>
          </a:extLst>
        </xdr:cNvPr>
        <xdr:cNvSpPr txBox="1"/>
      </xdr:nvSpPr>
      <xdr:spPr>
        <a:xfrm>
          <a:off x="10515600" y="70052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124382</xdr:rowOff>
    </xdr:from>
    <xdr:to>
      <xdr:col>55</xdr:col>
      <xdr:colOff>50800</xdr:colOff>
      <xdr:row>42</xdr:row>
      <xdr:rowOff>54532</xdr:rowOff>
    </xdr:to>
    <xdr:sp macro="" textlink="">
      <xdr:nvSpPr>
        <xdr:cNvPr id="114" name="フローチャート: 判断 113">
          <a:extLst>
            <a:ext uri="{FF2B5EF4-FFF2-40B4-BE49-F238E27FC236}">
              <a16:creationId xmlns:a16="http://schemas.microsoft.com/office/drawing/2014/main" id="{00000000-0008-0000-0E00-000072000000}"/>
            </a:ext>
          </a:extLst>
        </xdr:cNvPr>
        <xdr:cNvSpPr/>
      </xdr:nvSpPr>
      <xdr:spPr>
        <a:xfrm>
          <a:off x="10426700" y="715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129003</xdr:rowOff>
    </xdr:from>
    <xdr:to>
      <xdr:col>50</xdr:col>
      <xdr:colOff>165100</xdr:colOff>
      <xdr:row>42</xdr:row>
      <xdr:rowOff>59153</xdr:rowOff>
    </xdr:to>
    <xdr:sp macro="" textlink="">
      <xdr:nvSpPr>
        <xdr:cNvPr id="115" name="フローチャート: 判断 114">
          <a:extLst>
            <a:ext uri="{FF2B5EF4-FFF2-40B4-BE49-F238E27FC236}">
              <a16:creationId xmlns:a16="http://schemas.microsoft.com/office/drawing/2014/main" id="{00000000-0008-0000-0E00-000073000000}"/>
            </a:ext>
          </a:extLst>
        </xdr:cNvPr>
        <xdr:cNvSpPr/>
      </xdr:nvSpPr>
      <xdr:spPr>
        <a:xfrm>
          <a:off x="9588500" y="7158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152705</xdr:rowOff>
    </xdr:from>
    <xdr:to>
      <xdr:col>46</xdr:col>
      <xdr:colOff>38100</xdr:colOff>
      <xdr:row>42</xdr:row>
      <xdr:rowOff>82855</xdr:rowOff>
    </xdr:to>
    <xdr:sp macro="" textlink="">
      <xdr:nvSpPr>
        <xdr:cNvPr id="116" name="フローチャート: 判断 115">
          <a:extLst>
            <a:ext uri="{FF2B5EF4-FFF2-40B4-BE49-F238E27FC236}">
              <a16:creationId xmlns:a16="http://schemas.microsoft.com/office/drawing/2014/main" id="{00000000-0008-0000-0E00-000074000000}"/>
            </a:ext>
          </a:extLst>
        </xdr:cNvPr>
        <xdr:cNvSpPr/>
      </xdr:nvSpPr>
      <xdr:spPr>
        <a:xfrm>
          <a:off x="8699500" y="718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153066</xdr:rowOff>
    </xdr:from>
    <xdr:to>
      <xdr:col>41</xdr:col>
      <xdr:colOff>101600</xdr:colOff>
      <xdr:row>42</xdr:row>
      <xdr:rowOff>83216</xdr:rowOff>
    </xdr:to>
    <xdr:sp macro="" textlink="">
      <xdr:nvSpPr>
        <xdr:cNvPr id="117" name="フローチャート: 判断 116">
          <a:extLst>
            <a:ext uri="{FF2B5EF4-FFF2-40B4-BE49-F238E27FC236}">
              <a16:creationId xmlns:a16="http://schemas.microsoft.com/office/drawing/2014/main" id="{00000000-0008-0000-0E00-000075000000}"/>
            </a:ext>
          </a:extLst>
        </xdr:cNvPr>
        <xdr:cNvSpPr/>
      </xdr:nvSpPr>
      <xdr:spPr>
        <a:xfrm>
          <a:off x="7810500" y="7182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00000000-0008-0000-0E00-000076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00000000-0008-0000-0E00-000077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00000000-0008-0000-0E00-000078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00000000-0008-0000-0E00-000079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00000000-0008-0000-0E00-00007A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154836</xdr:rowOff>
    </xdr:from>
    <xdr:to>
      <xdr:col>55</xdr:col>
      <xdr:colOff>50800</xdr:colOff>
      <xdr:row>42</xdr:row>
      <xdr:rowOff>84986</xdr:rowOff>
    </xdr:to>
    <xdr:sp macro="" textlink="">
      <xdr:nvSpPr>
        <xdr:cNvPr id="123" name="楕円 122">
          <a:extLst>
            <a:ext uri="{FF2B5EF4-FFF2-40B4-BE49-F238E27FC236}">
              <a16:creationId xmlns:a16="http://schemas.microsoft.com/office/drawing/2014/main" id="{00000000-0008-0000-0E00-00007B000000}"/>
            </a:ext>
          </a:extLst>
        </xdr:cNvPr>
        <xdr:cNvSpPr/>
      </xdr:nvSpPr>
      <xdr:spPr>
        <a:xfrm>
          <a:off x="10426700" y="7184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102809</xdr:rowOff>
    </xdr:from>
    <xdr:ext cx="534377" cy="259045"/>
    <xdr:sp macro="" textlink="">
      <xdr:nvSpPr>
        <xdr:cNvPr id="124" name="【道路】&#10;一人当たり延長該当値テキスト">
          <a:extLst>
            <a:ext uri="{FF2B5EF4-FFF2-40B4-BE49-F238E27FC236}">
              <a16:creationId xmlns:a16="http://schemas.microsoft.com/office/drawing/2014/main" id="{00000000-0008-0000-0E00-00007C000000}"/>
            </a:ext>
          </a:extLst>
        </xdr:cNvPr>
        <xdr:cNvSpPr txBox="1"/>
      </xdr:nvSpPr>
      <xdr:spPr>
        <a:xfrm>
          <a:off x="10515600" y="7132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154916</xdr:rowOff>
    </xdr:from>
    <xdr:to>
      <xdr:col>50</xdr:col>
      <xdr:colOff>165100</xdr:colOff>
      <xdr:row>42</xdr:row>
      <xdr:rowOff>85066</xdr:rowOff>
    </xdr:to>
    <xdr:sp macro="" textlink="">
      <xdr:nvSpPr>
        <xdr:cNvPr id="125" name="楕円 124">
          <a:extLst>
            <a:ext uri="{FF2B5EF4-FFF2-40B4-BE49-F238E27FC236}">
              <a16:creationId xmlns:a16="http://schemas.microsoft.com/office/drawing/2014/main" id="{00000000-0008-0000-0E00-00007D000000}"/>
            </a:ext>
          </a:extLst>
        </xdr:cNvPr>
        <xdr:cNvSpPr/>
      </xdr:nvSpPr>
      <xdr:spPr>
        <a:xfrm>
          <a:off x="9588500" y="7184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42</xdr:row>
      <xdr:rowOff>34186</xdr:rowOff>
    </xdr:from>
    <xdr:to>
      <xdr:col>55</xdr:col>
      <xdr:colOff>0</xdr:colOff>
      <xdr:row>42</xdr:row>
      <xdr:rowOff>34266</xdr:rowOff>
    </xdr:to>
    <xdr:cxnSp macro="">
      <xdr:nvCxnSpPr>
        <xdr:cNvPr id="126" name="直線コネクタ 125">
          <a:extLst>
            <a:ext uri="{FF2B5EF4-FFF2-40B4-BE49-F238E27FC236}">
              <a16:creationId xmlns:a16="http://schemas.microsoft.com/office/drawing/2014/main" id="{00000000-0008-0000-0E00-00007E000000}"/>
            </a:ext>
          </a:extLst>
        </xdr:cNvPr>
        <xdr:cNvCxnSpPr/>
      </xdr:nvCxnSpPr>
      <xdr:spPr>
        <a:xfrm flipV="1">
          <a:off x="9639300" y="7235086"/>
          <a:ext cx="838200" cy="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154972</xdr:rowOff>
    </xdr:from>
    <xdr:to>
      <xdr:col>46</xdr:col>
      <xdr:colOff>38100</xdr:colOff>
      <xdr:row>42</xdr:row>
      <xdr:rowOff>85122</xdr:rowOff>
    </xdr:to>
    <xdr:sp macro="" textlink="">
      <xdr:nvSpPr>
        <xdr:cNvPr id="127" name="楕円 126">
          <a:extLst>
            <a:ext uri="{FF2B5EF4-FFF2-40B4-BE49-F238E27FC236}">
              <a16:creationId xmlns:a16="http://schemas.microsoft.com/office/drawing/2014/main" id="{00000000-0008-0000-0E00-00007F000000}"/>
            </a:ext>
          </a:extLst>
        </xdr:cNvPr>
        <xdr:cNvSpPr/>
      </xdr:nvSpPr>
      <xdr:spPr>
        <a:xfrm>
          <a:off x="8699500" y="7184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42</xdr:row>
      <xdr:rowOff>34266</xdr:rowOff>
    </xdr:from>
    <xdr:to>
      <xdr:col>50</xdr:col>
      <xdr:colOff>114300</xdr:colOff>
      <xdr:row>42</xdr:row>
      <xdr:rowOff>34322</xdr:rowOff>
    </xdr:to>
    <xdr:cxnSp macro="">
      <xdr:nvCxnSpPr>
        <xdr:cNvPr id="128" name="直線コネクタ 127">
          <a:extLst>
            <a:ext uri="{FF2B5EF4-FFF2-40B4-BE49-F238E27FC236}">
              <a16:creationId xmlns:a16="http://schemas.microsoft.com/office/drawing/2014/main" id="{00000000-0008-0000-0E00-000080000000}"/>
            </a:ext>
          </a:extLst>
        </xdr:cNvPr>
        <xdr:cNvCxnSpPr/>
      </xdr:nvCxnSpPr>
      <xdr:spPr>
        <a:xfrm flipV="1">
          <a:off x="8750300" y="7235166"/>
          <a:ext cx="889000" cy="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155608</xdr:rowOff>
    </xdr:from>
    <xdr:to>
      <xdr:col>41</xdr:col>
      <xdr:colOff>101600</xdr:colOff>
      <xdr:row>42</xdr:row>
      <xdr:rowOff>85758</xdr:rowOff>
    </xdr:to>
    <xdr:sp macro="" textlink="">
      <xdr:nvSpPr>
        <xdr:cNvPr id="129" name="楕円 128">
          <a:extLst>
            <a:ext uri="{FF2B5EF4-FFF2-40B4-BE49-F238E27FC236}">
              <a16:creationId xmlns:a16="http://schemas.microsoft.com/office/drawing/2014/main" id="{00000000-0008-0000-0E00-000081000000}"/>
            </a:ext>
          </a:extLst>
        </xdr:cNvPr>
        <xdr:cNvSpPr/>
      </xdr:nvSpPr>
      <xdr:spPr>
        <a:xfrm>
          <a:off x="7810500" y="7185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42</xdr:row>
      <xdr:rowOff>34322</xdr:rowOff>
    </xdr:from>
    <xdr:to>
      <xdr:col>45</xdr:col>
      <xdr:colOff>177800</xdr:colOff>
      <xdr:row>42</xdr:row>
      <xdr:rowOff>34958</xdr:rowOff>
    </xdr:to>
    <xdr:cxnSp macro="">
      <xdr:nvCxnSpPr>
        <xdr:cNvPr id="130" name="直線コネクタ 129">
          <a:extLst>
            <a:ext uri="{FF2B5EF4-FFF2-40B4-BE49-F238E27FC236}">
              <a16:creationId xmlns:a16="http://schemas.microsoft.com/office/drawing/2014/main" id="{00000000-0008-0000-0E00-000082000000}"/>
            </a:ext>
          </a:extLst>
        </xdr:cNvPr>
        <xdr:cNvCxnSpPr/>
      </xdr:nvCxnSpPr>
      <xdr:spPr>
        <a:xfrm flipV="1">
          <a:off x="7861300" y="7235222"/>
          <a:ext cx="889000" cy="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183094</xdr:colOff>
      <xdr:row>40</xdr:row>
      <xdr:rowOff>75680</xdr:rowOff>
    </xdr:from>
    <xdr:ext cx="599010" cy="259045"/>
    <xdr:sp macro="" textlink="">
      <xdr:nvSpPr>
        <xdr:cNvPr id="131" name="n_1aveValue【道路】&#10;一人当たり延長">
          <a:extLst>
            <a:ext uri="{FF2B5EF4-FFF2-40B4-BE49-F238E27FC236}">
              <a16:creationId xmlns:a16="http://schemas.microsoft.com/office/drawing/2014/main" id="{00000000-0008-0000-0E00-000083000000}"/>
            </a:ext>
          </a:extLst>
        </xdr:cNvPr>
        <xdr:cNvSpPr txBox="1"/>
      </xdr:nvSpPr>
      <xdr:spPr>
        <a:xfrm>
          <a:off x="9327094" y="6933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99382</xdr:rowOff>
    </xdr:from>
    <xdr:ext cx="534377" cy="259045"/>
    <xdr:sp macro="" textlink="">
      <xdr:nvSpPr>
        <xdr:cNvPr id="132" name="n_2aveValue【道路】&#10;一人当たり延長">
          <a:extLst>
            <a:ext uri="{FF2B5EF4-FFF2-40B4-BE49-F238E27FC236}">
              <a16:creationId xmlns:a16="http://schemas.microsoft.com/office/drawing/2014/main" id="{00000000-0008-0000-0E00-000084000000}"/>
            </a:ext>
          </a:extLst>
        </xdr:cNvPr>
        <xdr:cNvSpPr txBox="1"/>
      </xdr:nvSpPr>
      <xdr:spPr>
        <a:xfrm>
          <a:off x="8483111" y="6957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99743</xdr:rowOff>
    </xdr:from>
    <xdr:ext cx="534377" cy="259045"/>
    <xdr:sp macro="" textlink="">
      <xdr:nvSpPr>
        <xdr:cNvPr id="133" name="n_3aveValue【道路】&#10;一人当たり延長">
          <a:extLst>
            <a:ext uri="{FF2B5EF4-FFF2-40B4-BE49-F238E27FC236}">
              <a16:creationId xmlns:a16="http://schemas.microsoft.com/office/drawing/2014/main" id="{00000000-0008-0000-0E00-000085000000}"/>
            </a:ext>
          </a:extLst>
        </xdr:cNvPr>
        <xdr:cNvSpPr txBox="1"/>
      </xdr:nvSpPr>
      <xdr:spPr>
        <a:xfrm>
          <a:off x="7594111" y="6957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42</xdr:row>
      <xdr:rowOff>76193</xdr:rowOff>
    </xdr:from>
    <xdr:ext cx="534377" cy="259045"/>
    <xdr:sp macro="" textlink="">
      <xdr:nvSpPr>
        <xdr:cNvPr id="134" name="n_1mainValue【道路】&#10;一人当たり延長">
          <a:extLst>
            <a:ext uri="{FF2B5EF4-FFF2-40B4-BE49-F238E27FC236}">
              <a16:creationId xmlns:a16="http://schemas.microsoft.com/office/drawing/2014/main" id="{00000000-0008-0000-0E00-000086000000}"/>
            </a:ext>
          </a:extLst>
        </xdr:cNvPr>
        <xdr:cNvSpPr txBox="1"/>
      </xdr:nvSpPr>
      <xdr:spPr>
        <a:xfrm>
          <a:off x="9359411" y="7277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42</xdr:row>
      <xdr:rowOff>76249</xdr:rowOff>
    </xdr:from>
    <xdr:ext cx="534377" cy="259045"/>
    <xdr:sp macro="" textlink="">
      <xdr:nvSpPr>
        <xdr:cNvPr id="135" name="n_2mainValue【道路】&#10;一人当たり延長">
          <a:extLst>
            <a:ext uri="{FF2B5EF4-FFF2-40B4-BE49-F238E27FC236}">
              <a16:creationId xmlns:a16="http://schemas.microsoft.com/office/drawing/2014/main" id="{00000000-0008-0000-0E00-000087000000}"/>
            </a:ext>
          </a:extLst>
        </xdr:cNvPr>
        <xdr:cNvSpPr txBox="1"/>
      </xdr:nvSpPr>
      <xdr:spPr>
        <a:xfrm>
          <a:off x="8483111" y="7277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42</xdr:row>
      <xdr:rowOff>76885</xdr:rowOff>
    </xdr:from>
    <xdr:ext cx="534377" cy="259045"/>
    <xdr:sp macro="" textlink="">
      <xdr:nvSpPr>
        <xdr:cNvPr id="136" name="n_3mainValue【道路】&#10;一人当たり延長">
          <a:extLst>
            <a:ext uri="{FF2B5EF4-FFF2-40B4-BE49-F238E27FC236}">
              <a16:creationId xmlns:a16="http://schemas.microsoft.com/office/drawing/2014/main" id="{00000000-0008-0000-0E00-000088000000}"/>
            </a:ext>
          </a:extLst>
        </xdr:cNvPr>
        <xdr:cNvSpPr txBox="1"/>
      </xdr:nvSpPr>
      <xdr:spPr>
        <a:xfrm>
          <a:off x="7594111" y="7277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7" name="正方形/長方形 136">
          <a:extLst>
            <a:ext uri="{FF2B5EF4-FFF2-40B4-BE49-F238E27FC236}">
              <a16:creationId xmlns:a16="http://schemas.microsoft.com/office/drawing/2014/main" id="{00000000-0008-0000-0E00-000089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8" name="正方形/長方形 137">
          <a:extLst>
            <a:ext uri="{FF2B5EF4-FFF2-40B4-BE49-F238E27FC236}">
              <a16:creationId xmlns:a16="http://schemas.microsoft.com/office/drawing/2014/main" id="{00000000-0008-0000-0E00-00008A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9" name="正方形/長方形 138">
          <a:extLst>
            <a:ext uri="{FF2B5EF4-FFF2-40B4-BE49-F238E27FC236}">
              <a16:creationId xmlns:a16="http://schemas.microsoft.com/office/drawing/2014/main" id="{00000000-0008-0000-0E00-00008B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0" name="正方形/長方形 139">
          <a:extLst>
            <a:ext uri="{FF2B5EF4-FFF2-40B4-BE49-F238E27FC236}">
              <a16:creationId xmlns:a16="http://schemas.microsoft.com/office/drawing/2014/main" id="{00000000-0008-0000-0E00-00008C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1" name="正方形/長方形 140">
          <a:extLst>
            <a:ext uri="{FF2B5EF4-FFF2-40B4-BE49-F238E27FC236}">
              <a16:creationId xmlns:a16="http://schemas.microsoft.com/office/drawing/2014/main" id="{00000000-0008-0000-0E00-00008D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2" name="正方形/長方形 141">
          <a:extLst>
            <a:ext uri="{FF2B5EF4-FFF2-40B4-BE49-F238E27FC236}">
              <a16:creationId xmlns:a16="http://schemas.microsoft.com/office/drawing/2014/main" id="{00000000-0008-0000-0E00-00008E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3" name="正方形/長方形 142">
          <a:extLst>
            <a:ext uri="{FF2B5EF4-FFF2-40B4-BE49-F238E27FC236}">
              <a16:creationId xmlns:a16="http://schemas.microsoft.com/office/drawing/2014/main" id="{00000000-0008-0000-0E00-00008F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4" name="正方形/長方形 143">
          <a:extLst>
            <a:ext uri="{FF2B5EF4-FFF2-40B4-BE49-F238E27FC236}">
              <a16:creationId xmlns:a16="http://schemas.microsoft.com/office/drawing/2014/main" id="{00000000-0008-0000-0E00-000090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5" name="テキスト ボックス 144">
          <a:extLst>
            <a:ext uri="{FF2B5EF4-FFF2-40B4-BE49-F238E27FC236}">
              <a16:creationId xmlns:a16="http://schemas.microsoft.com/office/drawing/2014/main" id="{00000000-0008-0000-0E00-000091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6" name="直線コネクタ 145">
          <a:extLst>
            <a:ext uri="{FF2B5EF4-FFF2-40B4-BE49-F238E27FC236}">
              <a16:creationId xmlns:a16="http://schemas.microsoft.com/office/drawing/2014/main" id="{00000000-0008-0000-0E00-000092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7" name="直線コネクタ 146">
          <a:extLst>
            <a:ext uri="{FF2B5EF4-FFF2-40B4-BE49-F238E27FC236}">
              <a16:creationId xmlns:a16="http://schemas.microsoft.com/office/drawing/2014/main" id="{00000000-0008-0000-0E00-000093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8" name="テキスト ボックス 147">
          <a:extLst>
            <a:ext uri="{FF2B5EF4-FFF2-40B4-BE49-F238E27FC236}">
              <a16:creationId xmlns:a16="http://schemas.microsoft.com/office/drawing/2014/main" id="{00000000-0008-0000-0E00-000094000000}"/>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9" name="直線コネクタ 148">
          <a:extLst>
            <a:ext uri="{FF2B5EF4-FFF2-40B4-BE49-F238E27FC236}">
              <a16:creationId xmlns:a16="http://schemas.microsoft.com/office/drawing/2014/main" id="{00000000-0008-0000-0E00-000095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0" name="テキスト ボックス 149">
          <a:extLst>
            <a:ext uri="{FF2B5EF4-FFF2-40B4-BE49-F238E27FC236}">
              <a16:creationId xmlns:a16="http://schemas.microsoft.com/office/drawing/2014/main" id="{00000000-0008-0000-0E00-000096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1" name="直線コネクタ 150">
          <a:extLst>
            <a:ext uri="{FF2B5EF4-FFF2-40B4-BE49-F238E27FC236}">
              <a16:creationId xmlns:a16="http://schemas.microsoft.com/office/drawing/2014/main" id="{00000000-0008-0000-0E00-000097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2" name="テキスト ボックス 151">
          <a:extLst>
            <a:ext uri="{FF2B5EF4-FFF2-40B4-BE49-F238E27FC236}">
              <a16:creationId xmlns:a16="http://schemas.microsoft.com/office/drawing/2014/main" id="{00000000-0008-0000-0E00-000098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3" name="直線コネクタ 152">
          <a:extLst>
            <a:ext uri="{FF2B5EF4-FFF2-40B4-BE49-F238E27FC236}">
              <a16:creationId xmlns:a16="http://schemas.microsoft.com/office/drawing/2014/main" id="{00000000-0008-0000-0E00-000099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4" name="テキスト ボックス 153">
          <a:extLst>
            <a:ext uri="{FF2B5EF4-FFF2-40B4-BE49-F238E27FC236}">
              <a16:creationId xmlns:a16="http://schemas.microsoft.com/office/drawing/2014/main" id="{00000000-0008-0000-0E00-00009A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5" name="直線コネクタ 154">
          <a:extLst>
            <a:ext uri="{FF2B5EF4-FFF2-40B4-BE49-F238E27FC236}">
              <a16:creationId xmlns:a16="http://schemas.microsoft.com/office/drawing/2014/main" id="{00000000-0008-0000-0E00-00009B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6" name="テキスト ボックス 155">
          <a:extLst>
            <a:ext uri="{FF2B5EF4-FFF2-40B4-BE49-F238E27FC236}">
              <a16:creationId xmlns:a16="http://schemas.microsoft.com/office/drawing/2014/main" id="{00000000-0008-0000-0E00-00009C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7" name="直線コネクタ 156">
          <a:extLst>
            <a:ext uri="{FF2B5EF4-FFF2-40B4-BE49-F238E27FC236}">
              <a16:creationId xmlns:a16="http://schemas.microsoft.com/office/drawing/2014/main" id="{00000000-0008-0000-0E00-00009D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8" name="テキスト ボックス 157">
          <a:extLst>
            <a:ext uri="{FF2B5EF4-FFF2-40B4-BE49-F238E27FC236}">
              <a16:creationId xmlns:a16="http://schemas.microsoft.com/office/drawing/2014/main" id="{00000000-0008-0000-0E00-00009E000000}"/>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9" name="直線コネクタ 158">
          <a:extLst>
            <a:ext uri="{FF2B5EF4-FFF2-40B4-BE49-F238E27FC236}">
              <a16:creationId xmlns:a16="http://schemas.microsoft.com/office/drawing/2014/main" id="{00000000-0008-0000-0E00-00009F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0" name="テキスト ボックス 159">
          <a:extLst>
            <a:ext uri="{FF2B5EF4-FFF2-40B4-BE49-F238E27FC236}">
              <a16:creationId xmlns:a16="http://schemas.microsoft.com/office/drawing/2014/main" id="{00000000-0008-0000-0E00-0000A0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1" name="【橋りょう・トンネル】&#10;有形固定資産減価償却率グラフ枠">
          <a:extLst>
            <a:ext uri="{FF2B5EF4-FFF2-40B4-BE49-F238E27FC236}">
              <a16:creationId xmlns:a16="http://schemas.microsoft.com/office/drawing/2014/main" id="{00000000-0008-0000-0E00-0000A1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119199</xdr:rowOff>
    </xdr:from>
    <xdr:to>
      <xdr:col>24</xdr:col>
      <xdr:colOff>62865</xdr:colOff>
      <xdr:row>64</xdr:row>
      <xdr:rowOff>130628</xdr:rowOff>
    </xdr:to>
    <xdr:cxnSp macro="">
      <xdr:nvCxnSpPr>
        <xdr:cNvPr id="162" name="直線コネクタ 161">
          <a:extLst>
            <a:ext uri="{FF2B5EF4-FFF2-40B4-BE49-F238E27FC236}">
              <a16:creationId xmlns:a16="http://schemas.microsoft.com/office/drawing/2014/main" id="{00000000-0008-0000-0E00-0000A2000000}"/>
            </a:ext>
          </a:extLst>
        </xdr:cNvPr>
        <xdr:cNvCxnSpPr/>
      </xdr:nvCxnSpPr>
      <xdr:spPr>
        <a:xfrm flipV="1">
          <a:off x="4634865" y="9548949"/>
          <a:ext cx="0" cy="1554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340478" cy="259045"/>
    <xdr:sp macro="" textlink="">
      <xdr:nvSpPr>
        <xdr:cNvPr id="163" name="【橋りょう・トンネル】&#10;有形固定資産減価償却率最小値テキスト">
          <a:extLst>
            <a:ext uri="{FF2B5EF4-FFF2-40B4-BE49-F238E27FC236}">
              <a16:creationId xmlns:a16="http://schemas.microsoft.com/office/drawing/2014/main" id="{00000000-0008-0000-0E00-0000A3000000}"/>
            </a:ext>
          </a:extLst>
        </xdr:cNvPr>
        <xdr:cNvSpPr txBox="1"/>
      </xdr:nvSpPr>
      <xdr:spPr>
        <a:xfrm>
          <a:off x="4673600" y="1110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64" name="直線コネクタ 163">
          <a:extLst>
            <a:ext uri="{FF2B5EF4-FFF2-40B4-BE49-F238E27FC236}">
              <a16:creationId xmlns:a16="http://schemas.microsoft.com/office/drawing/2014/main" id="{00000000-0008-0000-0E00-0000A4000000}"/>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65876</xdr:rowOff>
    </xdr:from>
    <xdr:ext cx="405111" cy="259045"/>
    <xdr:sp macro="" textlink="">
      <xdr:nvSpPr>
        <xdr:cNvPr id="165" name="【橋りょう・トンネル】&#10;有形固定資産減価償却率最大値テキスト">
          <a:extLst>
            <a:ext uri="{FF2B5EF4-FFF2-40B4-BE49-F238E27FC236}">
              <a16:creationId xmlns:a16="http://schemas.microsoft.com/office/drawing/2014/main" id="{00000000-0008-0000-0E00-0000A5000000}"/>
            </a:ext>
          </a:extLst>
        </xdr:cNvPr>
        <xdr:cNvSpPr txBox="1"/>
      </xdr:nvSpPr>
      <xdr:spPr>
        <a:xfrm>
          <a:off x="4673600" y="9324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119199</xdr:rowOff>
    </xdr:from>
    <xdr:to>
      <xdr:col>24</xdr:col>
      <xdr:colOff>152400</xdr:colOff>
      <xdr:row>55</xdr:row>
      <xdr:rowOff>119199</xdr:rowOff>
    </xdr:to>
    <xdr:cxnSp macro="">
      <xdr:nvCxnSpPr>
        <xdr:cNvPr id="166" name="直線コネクタ 165">
          <a:extLst>
            <a:ext uri="{FF2B5EF4-FFF2-40B4-BE49-F238E27FC236}">
              <a16:creationId xmlns:a16="http://schemas.microsoft.com/office/drawing/2014/main" id="{00000000-0008-0000-0E00-0000A6000000}"/>
            </a:ext>
          </a:extLst>
        </xdr:cNvPr>
        <xdr:cNvCxnSpPr/>
      </xdr:nvCxnSpPr>
      <xdr:spPr>
        <a:xfrm>
          <a:off x="4546600" y="9548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115768</xdr:rowOff>
    </xdr:from>
    <xdr:ext cx="405111" cy="259045"/>
    <xdr:sp macro="" textlink="">
      <xdr:nvSpPr>
        <xdr:cNvPr id="167" name="【橋りょう・トンネル】&#10;有形固定資産減価償却率平均値テキスト">
          <a:extLst>
            <a:ext uri="{FF2B5EF4-FFF2-40B4-BE49-F238E27FC236}">
              <a16:creationId xmlns:a16="http://schemas.microsoft.com/office/drawing/2014/main" id="{00000000-0008-0000-0E00-0000A7000000}"/>
            </a:ext>
          </a:extLst>
        </xdr:cNvPr>
        <xdr:cNvSpPr txBox="1"/>
      </xdr:nvSpPr>
      <xdr:spPr>
        <a:xfrm>
          <a:off x="4673600" y="988841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92891</xdr:rowOff>
    </xdr:from>
    <xdr:to>
      <xdr:col>24</xdr:col>
      <xdr:colOff>114300</xdr:colOff>
      <xdr:row>59</xdr:row>
      <xdr:rowOff>23041</xdr:rowOff>
    </xdr:to>
    <xdr:sp macro="" textlink="">
      <xdr:nvSpPr>
        <xdr:cNvPr id="168" name="フローチャート: 判断 167">
          <a:extLst>
            <a:ext uri="{FF2B5EF4-FFF2-40B4-BE49-F238E27FC236}">
              <a16:creationId xmlns:a16="http://schemas.microsoft.com/office/drawing/2014/main" id="{00000000-0008-0000-0E00-0000A8000000}"/>
            </a:ext>
          </a:extLst>
        </xdr:cNvPr>
        <xdr:cNvSpPr/>
      </xdr:nvSpPr>
      <xdr:spPr>
        <a:xfrm>
          <a:off x="4584700" y="1003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158206</xdr:rowOff>
    </xdr:from>
    <xdr:to>
      <xdr:col>20</xdr:col>
      <xdr:colOff>38100</xdr:colOff>
      <xdr:row>59</xdr:row>
      <xdr:rowOff>88356</xdr:rowOff>
    </xdr:to>
    <xdr:sp macro="" textlink="">
      <xdr:nvSpPr>
        <xdr:cNvPr id="169" name="フローチャート: 判断 168">
          <a:extLst>
            <a:ext uri="{FF2B5EF4-FFF2-40B4-BE49-F238E27FC236}">
              <a16:creationId xmlns:a16="http://schemas.microsoft.com/office/drawing/2014/main" id="{00000000-0008-0000-0E00-0000A9000000}"/>
            </a:ext>
          </a:extLst>
        </xdr:cNvPr>
        <xdr:cNvSpPr/>
      </xdr:nvSpPr>
      <xdr:spPr>
        <a:xfrm>
          <a:off x="3746500" y="1010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161472</xdr:rowOff>
    </xdr:from>
    <xdr:to>
      <xdr:col>15</xdr:col>
      <xdr:colOff>101600</xdr:colOff>
      <xdr:row>59</xdr:row>
      <xdr:rowOff>91622</xdr:rowOff>
    </xdr:to>
    <xdr:sp macro="" textlink="">
      <xdr:nvSpPr>
        <xdr:cNvPr id="170" name="フローチャート: 判断 169">
          <a:extLst>
            <a:ext uri="{FF2B5EF4-FFF2-40B4-BE49-F238E27FC236}">
              <a16:creationId xmlns:a16="http://schemas.microsoft.com/office/drawing/2014/main" id="{00000000-0008-0000-0E00-0000AA000000}"/>
            </a:ext>
          </a:extLst>
        </xdr:cNvPr>
        <xdr:cNvSpPr/>
      </xdr:nvSpPr>
      <xdr:spPr>
        <a:xfrm>
          <a:off x="2857500" y="1010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16147</xdr:rowOff>
    </xdr:from>
    <xdr:to>
      <xdr:col>10</xdr:col>
      <xdr:colOff>165100</xdr:colOff>
      <xdr:row>59</xdr:row>
      <xdr:rowOff>117747</xdr:rowOff>
    </xdr:to>
    <xdr:sp macro="" textlink="">
      <xdr:nvSpPr>
        <xdr:cNvPr id="171" name="フローチャート: 判断 170">
          <a:extLst>
            <a:ext uri="{FF2B5EF4-FFF2-40B4-BE49-F238E27FC236}">
              <a16:creationId xmlns:a16="http://schemas.microsoft.com/office/drawing/2014/main" id="{00000000-0008-0000-0E00-0000AB000000}"/>
            </a:ext>
          </a:extLst>
        </xdr:cNvPr>
        <xdr:cNvSpPr/>
      </xdr:nvSpPr>
      <xdr:spPr>
        <a:xfrm>
          <a:off x="1968500" y="10131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2" name="テキスト ボックス 171">
          <a:extLst>
            <a:ext uri="{FF2B5EF4-FFF2-40B4-BE49-F238E27FC236}">
              <a16:creationId xmlns:a16="http://schemas.microsoft.com/office/drawing/2014/main" id="{00000000-0008-0000-0E00-0000AC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3" name="テキスト ボックス 172">
          <a:extLst>
            <a:ext uri="{FF2B5EF4-FFF2-40B4-BE49-F238E27FC236}">
              <a16:creationId xmlns:a16="http://schemas.microsoft.com/office/drawing/2014/main" id="{00000000-0008-0000-0E00-0000AD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id="{00000000-0008-0000-0E00-0000AE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5" name="テキスト ボックス 174">
          <a:extLst>
            <a:ext uri="{FF2B5EF4-FFF2-40B4-BE49-F238E27FC236}">
              <a16:creationId xmlns:a16="http://schemas.microsoft.com/office/drawing/2014/main" id="{00000000-0008-0000-0E00-0000AF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id="{00000000-0008-0000-0E00-0000B0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34109</xdr:rowOff>
    </xdr:from>
    <xdr:to>
      <xdr:col>24</xdr:col>
      <xdr:colOff>114300</xdr:colOff>
      <xdr:row>62</xdr:row>
      <xdr:rowOff>135709</xdr:rowOff>
    </xdr:to>
    <xdr:sp macro="" textlink="">
      <xdr:nvSpPr>
        <xdr:cNvPr id="177" name="楕円 176">
          <a:extLst>
            <a:ext uri="{FF2B5EF4-FFF2-40B4-BE49-F238E27FC236}">
              <a16:creationId xmlns:a16="http://schemas.microsoft.com/office/drawing/2014/main" id="{00000000-0008-0000-0E00-0000B1000000}"/>
            </a:ext>
          </a:extLst>
        </xdr:cNvPr>
        <xdr:cNvSpPr/>
      </xdr:nvSpPr>
      <xdr:spPr>
        <a:xfrm>
          <a:off x="4584700" y="1066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12536</xdr:rowOff>
    </xdr:from>
    <xdr:ext cx="405111" cy="259045"/>
    <xdr:sp macro="" textlink="">
      <xdr:nvSpPr>
        <xdr:cNvPr id="178" name="【橋りょう・トンネル】&#10;有形固定資産減価償却率該当値テキスト">
          <a:extLst>
            <a:ext uri="{FF2B5EF4-FFF2-40B4-BE49-F238E27FC236}">
              <a16:creationId xmlns:a16="http://schemas.microsoft.com/office/drawing/2014/main" id="{00000000-0008-0000-0E00-0000B2000000}"/>
            </a:ext>
          </a:extLst>
        </xdr:cNvPr>
        <xdr:cNvSpPr txBox="1"/>
      </xdr:nvSpPr>
      <xdr:spPr>
        <a:xfrm>
          <a:off x="4673600" y="106424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58601</xdr:rowOff>
    </xdr:from>
    <xdr:to>
      <xdr:col>20</xdr:col>
      <xdr:colOff>38100</xdr:colOff>
      <xdr:row>62</xdr:row>
      <xdr:rowOff>160201</xdr:rowOff>
    </xdr:to>
    <xdr:sp macro="" textlink="">
      <xdr:nvSpPr>
        <xdr:cNvPr id="179" name="楕円 178">
          <a:extLst>
            <a:ext uri="{FF2B5EF4-FFF2-40B4-BE49-F238E27FC236}">
              <a16:creationId xmlns:a16="http://schemas.microsoft.com/office/drawing/2014/main" id="{00000000-0008-0000-0E00-0000B3000000}"/>
            </a:ext>
          </a:extLst>
        </xdr:cNvPr>
        <xdr:cNvSpPr/>
      </xdr:nvSpPr>
      <xdr:spPr>
        <a:xfrm>
          <a:off x="3746500" y="10688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84909</xdr:rowOff>
    </xdr:from>
    <xdr:to>
      <xdr:col>24</xdr:col>
      <xdr:colOff>63500</xdr:colOff>
      <xdr:row>62</xdr:row>
      <xdr:rowOff>109401</xdr:rowOff>
    </xdr:to>
    <xdr:cxnSp macro="">
      <xdr:nvCxnSpPr>
        <xdr:cNvPr id="180" name="直線コネクタ 179">
          <a:extLst>
            <a:ext uri="{FF2B5EF4-FFF2-40B4-BE49-F238E27FC236}">
              <a16:creationId xmlns:a16="http://schemas.microsoft.com/office/drawing/2014/main" id="{00000000-0008-0000-0E00-0000B4000000}"/>
            </a:ext>
          </a:extLst>
        </xdr:cNvPr>
        <xdr:cNvCxnSpPr/>
      </xdr:nvCxnSpPr>
      <xdr:spPr>
        <a:xfrm flipV="1">
          <a:off x="3797300" y="10714809"/>
          <a:ext cx="838200" cy="2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81462</xdr:rowOff>
    </xdr:from>
    <xdr:to>
      <xdr:col>15</xdr:col>
      <xdr:colOff>101600</xdr:colOff>
      <xdr:row>63</xdr:row>
      <xdr:rowOff>11612</xdr:rowOff>
    </xdr:to>
    <xdr:sp macro="" textlink="">
      <xdr:nvSpPr>
        <xdr:cNvPr id="181" name="楕円 180">
          <a:extLst>
            <a:ext uri="{FF2B5EF4-FFF2-40B4-BE49-F238E27FC236}">
              <a16:creationId xmlns:a16="http://schemas.microsoft.com/office/drawing/2014/main" id="{00000000-0008-0000-0E00-0000B5000000}"/>
            </a:ext>
          </a:extLst>
        </xdr:cNvPr>
        <xdr:cNvSpPr/>
      </xdr:nvSpPr>
      <xdr:spPr>
        <a:xfrm>
          <a:off x="2857500" y="10711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109401</xdr:rowOff>
    </xdr:from>
    <xdr:to>
      <xdr:col>19</xdr:col>
      <xdr:colOff>177800</xdr:colOff>
      <xdr:row>62</xdr:row>
      <xdr:rowOff>132262</xdr:rowOff>
    </xdr:to>
    <xdr:cxnSp macro="">
      <xdr:nvCxnSpPr>
        <xdr:cNvPr id="182" name="直線コネクタ 181">
          <a:extLst>
            <a:ext uri="{FF2B5EF4-FFF2-40B4-BE49-F238E27FC236}">
              <a16:creationId xmlns:a16="http://schemas.microsoft.com/office/drawing/2014/main" id="{00000000-0008-0000-0E00-0000B6000000}"/>
            </a:ext>
          </a:extLst>
        </xdr:cNvPr>
        <xdr:cNvCxnSpPr/>
      </xdr:nvCxnSpPr>
      <xdr:spPr>
        <a:xfrm flipV="1">
          <a:off x="2908300" y="10739301"/>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104322</xdr:rowOff>
    </xdr:from>
    <xdr:to>
      <xdr:col>10</xdr:col>
      <xdr:colOff>165100</xdr:colOff>
      <xdr:row>63</xdr:row>
      <xdr:rowOff>34472</xdr:rowOff>
    </xdr:to>
    <xdr:sp macro="" textlink="">
      <xdr:nvSpPr>
        <xdr:cNvPr id="183" name="楕円 182">
          <a:extLst>
            <a:ext uri="{FF2B5EF4-FFF2-40B4-BE49-F238E27FC236}">
              <a16:creationId xmlns:a16="http://schemas.microsoft.com/office/drawing/2014/main" id="{00000000-0008-0000-0E00-0000B7000000}"/>
            </a:ext>
          </a:extLst>
        </xdr:cNvPr>
        <xdr:cNvSpPr/>
      </xdr:nvSpPr>
      <xdr:spPr>
        <a:xfrm>
          <a:off x="1968500" y="10734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132262</xdr:rowOff>
    </xdr:from>
    <xdr:to>
      <xdr:col>15</xdr:col>
      <xdr:colOff>50800</xdr:colOff>
      <xdr:row>62</xdr:row>
      <xdr:rowOff>155122</xdr:rowOff>
    </xdr:to>
    <xdr:cxnSp macro="">
      <xdr:nvCxnSpPr>
        <xdr:cNvPr id="184" name="直線コネクタ 183">
          <a:extLst>
            <a:ext uri="{FF2B5EF4-FFF2-40B4-BE49-F238E27FC236}">
              <a16:creationId xmlns:a16="http://schemas.microsoft.com/office/drawing/2014/main" id="{00000000-0008-0000-0E00-0000B8000000}"/>
            </a:ext>
          </a:extLst>
        </xdr:cNvPr>
        <xdr:cNvCxnSpPr/>
      </xdr:nvCxnSpPr>
      <xdr:spPr>
        <a:xfrm flipV="1">
          <a:off x="2019300" y="1076216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104883</xdr:rowOff>
    </xdr:from>
    <xdr:ext cx="405111" cy="259045"/>
    <xdr:sp macro="" textlink="">
      <xdr:nvSpPr>
        <xdr:cNvPr id="185" name="n_1aveValue【橋りょう・トンネル】&#10;有形固定資産減価償却率">
          <a:extLst>
            <a:ext uri="{FF2B5EF4-FFF2-40B4-BE49-F238E27FC236}">
              <a16:creationId xmlns:a16="http://schemas.microsoft.com/office/drawing/2014/main" id="{00000000-0008-0000-0E00-0000B9000000}"/>
            </a:ext>
          </a:extLst>
        </xdr:cNvPr>
        <xdr:cNvSpPr txBox="1"/>
      </xdr:nvSpPr>
      <xdr:spPr>
        <a:xfrm>
          <a:off x="3582044" y="9877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108149</xdr:rowOff>
    </xdr:from>
    <xdr:ext cx="405111" cy="259045"/>
    <xdr:sp macro="" textlink="">
      <xdr:nvSpPr>
        <xdr:cNvPr id="186" name="n_2aveValue【橋りょう・トンネル】&#10;有形固定資産減価償却率">
          <a:extLst>
            <a:ext uri="{FF2B5EF4-FFF2-40B4-BE49-F238E27FC236}">
              <a16:creationId xmlns:a16="http://schemas.microsoft.com/office/drawing/2014/main" id="{00000000-0008-0000-0E00-0000BA000000}"/>
            </a:ext>
          </a:extLst>
        </xdr:cNvPr>
        <xdr:cNvSpPr txBox="1"/>
      </xdr:nvSpPr>
      <xdr:spPr>
        <a:xfrm>
          <a:off x="2705744" y="988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134274</xdr:rowOff>
    </xdr:from>
    <xdr:ext cx="405111" cy="259045"/>
    <xdr:sp macro="" textlink="">
      <xdr:nvSpPr>
        <xdr:cNvPr id="187" name="n_3aveValue【橋りょう・トンネル】&#10;有形固定資産減価償却率">
          <a:extLst>
            <a:ext uri="{FF2B5EF4-FFF2-40B4-BE49-F238E27FC236}">
              <a16:creationId xmlns:a16="http://schemas.microsoft.com/office/drawing/2014/main" id="{00000000-0008-0000-0E00-0000BB000000}"/>
            </a:ext>
          </a:extLst>
        </xdr:cNvPr>
        <xdr:cNvSpPr txBox="1"/>
      </xdr:nvSpPr>
      <xdr:spPr>
        <a:xfrm>
          <a:off x="1816744" y="9906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151328</xdr:rowOff>
    </xdr:from>
    <xdr:ext cx="405111" cy="259045"/>
    <xdr:sp macro="" textlink="">
      <xdr:nvSpPr>
        <xdr:cNvPr id="188" name="n_1mainValue【橋りょう・トンネル】&#10;有形固定資産減価償却率">
          <a:extLst>
            <a:ext uri="{FF2B5EF4-FFF2-40B4-BE49-F238E27FC236}">
              <a16:creationId xmlns:a16="http://schemas.microsoft.com/office/drawing/2014/main" id="{00000000-0008-0000-0E00-0000BC000000}"/>
            </a:ext>
          </a:extLst>
        </xdr:cNvPr>
        <xdr:cNvSpPr txBox="1"/>
      </xdr:nvSpPr>
      <xdr:spPr>
        <a:xfrm>
          <a:off x="3582044" y="10781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2739</xdr:rowOff>
    </xdr:from>
    <xdr:ext cx="405111" cy="259045"/>
    <xdr:sp macro="" textlink="">
      <xdr:nvSpPr>
        <xdr:cNvPr id="189" name="n_2mainValue【橋りょう・トンネル】&#10;有形固定資産減価償却率">
          <a:extLst>
            <a:ext uri="{FF2B5EF4-FFF2-40B4-BE49-F238E27FC236}">
              <a16:creationId xmlns:a16="http://schemas.microsoft.com/office/drawing/2014/main" id="{00000000-0008-0000-0E00-0000BD000000}"/>
            </a:ext>
          </a:extLst>
        </xdr:cNvPr>
        <xdr:cNvSpPr txBox="1"/>
      </xdr:nvSpPr>
      <xdr:spPr>
        <a:xfrm>
          <a:off x="2705744" y="10804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25599</xdr:rowOff>
    </xdr:from>
    <xdr:ext cx="405111" cy="259045"/>
    <xdr:sp macro="" textlink="">
      <xdr:nvSpPr>
        <xdr:cNvPr id="190" name="n_3mainValue【橋りょう・トンネル】&#10;有形固定資産減価償却率">
          <a:extLst>
            <a:ext uri="{FF2B5EF4-FFF2-40B4-BE49-F238E27FC236}">
              <a16:creationId xmlns:a16="http://schemas.microsoft.com/office/drawing/2014/main" id="{00000000-0008-0000-0E00-0000BE000000}"/>
            </a:ext>
          </a:extLst>
        </xdr:cNvPr>
        <xdr:cNvSpPr txBox="1"/>
      </xdr:nvSpPr>
      <xdr:spPr>
        <a:xfrm>
          <a:off x="1816744" y="10826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1" name="正方形/長方形 190">
          <a:extLst>
            <a:ext uri="{FF2B5EF4-FFF2-40B4-BE49-F238E27FC236}">
              <a16:creationId xmlns:a16="http://schemas.microsoft.com/office/drawing/2014/main" id="{00000000-0008-0000-0E00-0000BF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2" name="正方形/長方形 191">
          <a:extLst>
            <a:ext uri="{FF2B5EF4-FFF2-40B4-BE49-F238E27FC236}">
              <a16:creationId xmlns:a16="http://schemas.microsoft.com/office/drawing/2014/main" id="{00000000-0008-0000-0E00-0000C0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3" name="正方形/長方形 192">
          <a:extLst>
            <a:ext uri="{FF2B5EF4-FFF2-40B4-BE49-F238E27FC236}">
              <a16:creationId xmlns:a16="http://schemas.microsoft.com/office/drawing/2014/main" id="{00000000-0008-0000-0E00-0000C1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4" name="正方形/長方形 193">
          <a:extLst>
            <a:ext uri="{FF2B5EF4-FFF2-40B4-BE49-F238E27FC236}">
              <a16:creationId xmlns:a16="http://schemas.microsoft.com/office/drawing/2014/main" id="{00000000-0008-0000-0E00-0000C2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5" name="正方形/長方形 194">
          <a:extLst>
            <a:ext uri="{FF2B5EF4-FFF2-40B4-BE49-F238E27FC236}">
              <a16:creationId xmlns:a16="http://schemas.microsoft.com/office/drawing/2014/main" id="{00000000-0008-0000-0E00-0000C3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6" name="正方形/長方形 195">
          <a:extLst>
            <a:ext uri="{FF2B5EF4-FFF2-40B4-BE49-F238E27FC236}">
              <a16:creationId xmlns:a16="http://schemas.microsoft.com/office/drawing/2014/main" id="{00000000-0008-0000-0E00-0000C4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7" name="正方形/長方形 196">
          <a:extLst>
            <a:ext uri="{FF2B5EF4-FFF2-40B4-BE49-F238E27FC236}">
              <a16:creationId xmlns:a16="http://schemas.microsoft.com/office/drawing/2014/main" id="{00000000-0008-0000-0E00-0000C5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8" name="正方形/長方形 197">
          <a:extLst>
            <a:ext uri="{FF2B5EF4-FFF2-40B4-BE49-F238E27FC236}">
              <a16:creationId xmlns:a16="http://schemas.microsoft.com/office/drawing/2014/main" id="{00000000-0008-0000-0E00-0000C6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9" name="テキスト ボックス 198">
          <a:extLst>
            <a:ext uri="{FF2B5EF4-FFF2-40B4-BE49-F238E27FC236}">
              <a16:creationId xmlns:a16="http://schemas.microsoft.com/office/drawing/2014/main" id="{00000000-0008-0000-0E00-0000C7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0" name="直線コネクタ 199">
          <a:extLst>
            <a:ext uri="{FF2B5EF4-FFF2-40B4-BE49-F238E27FC236}">
              <a16:creationId xmlns:a16="http://schemas.microsoft.com/office/drawing/2014/main" id="{00000000-0008-0000-0E00-0000C8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1" name="直線コネクタ 200">
          <a:extLst>
            <a:ext uri="{FF2B5EF4-FFF2-40B4-BE49-F238E27FC236}">
              <a16:creationId xmlns:a16="http://schemas.microsoft.com/office/drawing/2014/main" id="{00000000-0008-0000-0E00-0000C9000000}"/>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02" name="テキスト ボックス 201">
          <a:extLst>
            <a:ext uri="{FF2B5EF4-FFF2-40B4-BE49-F238E27FC236}">
              <a16:creationId xmlns:a16="http://schemas.microsoft.com/office/drawing/2014/main" id="{00000000-0008-0000-0E00-0000CA000000}"/>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3" name="直線コネクタ 202">
          <a:extLst>
            <a:ext uri="{FF2B5EF4-FFF2-40B4-BE49-F238E27FC236}">
              <a16:creationId xmlns:a16="http://schemas.microsoft.com/office/drawing/2014/main" id="{00000000-0008-0000-0E00-0000CB000000}"/>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04" name="テキスト ボックス 203">
          <a:extLst>
            <a:ext uri="{FF2B5EF4-FFF2-40B4-BE49-F238E27FC236}">
              <a16:creationId xmlns:a16="http://schemas.microsoft.com/office/drawing/2014/main" id="{00000000-0008-0000-0E00-0000CC000000}"/>
            </a:ext>
          </a:extLst>
        </xdr:cNvPr>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5" name="直線コネクタ 204">
          <a:extLst>
            <a:ext uri="{FF2B5EF4-FFF2-40B4-BE49-F238E27FC236}">
              <a16:creationId xmlns:a16="http://schemas.microsoft.com/office/drawing/2014/main" id="{00000000-0008-0000-0E00-0000CD000000}"/>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06" name="テキスト ボックス 205">
          <a:extLst>
            <a:ext uri="{FF2B5EF4-FFF2-40B4-BE49-F238E27FC236}">
              <a16:creationId xmlns:a16="http://schemas.microsoft.com/office/drawing/2014/main" id="{00000000-0008-0000-0E00-0000CE000000}"/>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7" name="直線コネクタ 206">
          <a:extLst>
            <a:ext uri="{FF2B5EF4-FFF2-40B4-BE49-F238E27FC236}">
              <a16:creationId xmlns:a16="http://schemas.microsoft.com/office/drawing/2014/main" id="{00000000-0008-0000-0E00-0000CF000000}"/>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08" name="テキスト ボックス 207">
          <a:extLst>
            <a:ext uri="{FF2B5EF4-FFF2-40B4-BE49-F238E27FC236}">
              <a16:creationId xmlns:a16="http://schemas.microsoft.com/office/drawing/2014/main" id="{00000000-0008-0000-0E00-0000D0000000}"/>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9" name="直線コネクタ 208">
          <a:extLst>
            <a:ext uri="{FF2B5EF4-FFF2-40B4-BE49-F238E27FC236}">
              <a16:creationId xmlns:a16="http://schemas.microsoft.com/office/drawing/2014/main" id="{00000000-0008-0000-0E00-0000D1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0" name="テキスト ボックス 209">
          <a:extLst>
            <a:ext uri="{FF2B5EF4-FFF2-40B4-BE49-F238E27FC236}">
              <a16:creationId xmlns:a16="http://schemas.microsoft.com/office/drawing/2014/main" id="{00000000-0008-0000-0E00-0000D2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1" name="【橋りょう・トンネル】&#10;一人当たり有形固定資産（償却資産）額グラフ枠">
          <a:extLst>
            <a:ext uri="{FF2B5EF4-FFF2-40B4-BE49-F238E27FC236}">
              <a16:creationId xmlns:a16="http://schemas.microsoft.com/office/drawing/2014/main" id="{00000000-0008-0000-0E00-0000D3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81647</xdr:rowOff>
    </xdr:from>
    <xdr:to>
      <xdr:col>54</xdr:col>
      <xdr:colOff>189865</xdr:colOff>
      <xdr:row>63</xdr:row>
      <xdr:rowOff>171299</xdr:rowOff>
    </xdr:to>
    <xdr:cxnSp macro="">
      <xdr:nvCxnSpPr>
        <xdr:cNvPr id="212" name="直線コネクタ 211">
          <a:extLst>
            <a:ext uri="{FF2B5EF4-FFF2-40B4-BE49-F238E27FC236}">
              <a16:creationId xmlns:a16="http://schemas.microsoft.com/office/drawing/2014/main" id="{00000000-0008-0000-0E00-0000D4000000}"/>
            </a:ext>
          </a:extLst>
        </xdr:cNvPr>
        <xdr:cNvCxnSpPr/>
      </xdr:nvCxnSpPr>
      <xdr:spPr>
        <a:xfrm flipV="1">
          <a:off x="10476865" y="9682847"/>
          <a:ext cx="0" cy="1289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3676</xdr:rowOff>
    </xdr:from>
    <xdr:ext cx="378565" cy="259045"/>
    <xdr:sp macro="" textlink="">
      <xdr:nvSpPr>
        <xdr:cNvPr id="213" name="【橋りょう・トンネル】&#10;一人当たり有形固定資産（償却資産）額最小値テキスト">
          <a:extLst>
            <a:ext uri="{FF2B5EF4-FFF2-40B4-BE49-F238E27FC236}">
              <a16:creationId xmlns:a16="http://schemas.microsoft.com/office/drawing/2014/main" id="{00000000-0008-0000-0E00-0000D5000000}"/>
            </a:ext>
          </a:extLst>
        </xdr:cNvPr>
        <xdr:cNvSpPr txBox="1"/>
      </xdr:nvSpPr>
      <xdr:spPr>
        <a:xfrm>
          <a:off x="10515600" y="109764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171299</xdr:rowOff>
    </xdr:from>
    <xdr:to>
      <xdr:col>55</xdr:col>
      <xdr:colOff>88900</xdr:colOff>
      <xdr:row>63</xdr:row>
      <xdr:rowOff>171299</xdr:rowOff>
    </xdr:to>
    <xdr:cxnSp macro="">
      <xdr:nvCxnSpPr>
        <xdr:cNvPr id="214" name="直線コネクタ 213">
          <a:extLst>
            <a:ext uri="{FF2B5EF4-FFF2-40B4-BE49-F238E27FC236}">
              <a16:creationId xmlns:a16="http://schemas.microsoft.com/office/drawing/2014/main" id="{00000000-0008-0000-0E00-0000D6000000}"/>
            </a:ext>
          </a:extLst>
        </xdr:cNvPr>
        <xdr:cNvCxnSpPr/>
      </xdr:nvCxnSpPr>
      <xdr:spPr>
        <a:xfrm>
          <a:off x="10388600" y="10972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28324</xdr:rowOff>
    </xdr:from>
    <xdr:ext cx="690189" cy="259045"/>
    <xdr:sp macro="" textlink="">
      <xdr:nvSpPr>
        <xdr:cNvPr id="215" name="【橋りょう・トンネル】&#10;一人当たり有形固定資産（償却資産）額最大値テキスト">
          <a:extLst>
            <a:ext uri="{FF2B5EF4-FFF2-40B4-BE49-F238E27FC236}">
              <a16:creationId xmlns:a16="http://schemas.microsoft.com/office/drawing/2014/main" id="{00000000-0008-0000-0E00-0000D7000000}"/>
            </a:ext>
          </a:extLst>
        </xdr:cNvPr>
        <xdr:cNvSpPr txBox="1"/>
      </xdr:nvSpPr>
      <xdr:spPr>
        <a:xfrm>
          <a:off x="10515600" y="94580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2,821,420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81647</xdr:rowOff>
    </xdr:from>
    <xdr:to>
      <xdr:col>55</xdr:col>
      <xdr:colOff>88900</xdr:colOff>
      <xdr:row>56</xdr:row>
      <xdr:rowOff>81647</xdr:rowOff>
    </xdr:to>
    <xdr:cxnSp macro="">
      <xdr:nvCxnSpPr>
        <xdr:cNvPr id="216" name="直線コネクタ 215">
          <a:extLst>
            <a:ext uri="{FF2B5EF4-FFF2-40B4-BE49-F238E27FC236}">
              <a16:creationId xmlns:a16="http://schemas.microsoft.com/office/drawing/2014/main" id="{00000000-0008-0000-0E00-0000D8000000}"/>
            </a:ext>
          </a:extLst>
        </xdr:cNvPr>
        <xdr:cNvCxnSpPr/>
      </xdr:nvCxnSpPr>
      <xdr:spPr>
        <a:xfrm>
          <a:off x="10388600" y="9682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94532</xdr:rowOff>
    </xdr:from>
    <xdr:ext cx="599010" cy="259045"/>
    <xdr:sp macro="" textlink="">
      <xdr:nvSpPr>
        <xdr:cNvPr id="217" name="【橋りょう・トンネル】&#10;一人当たり有形固定資産（償却資産）額平均値テキスト">
          <a:extLst>
            <a:ext uri="{FF2B5EF4-FFF2-40B4-BE49-F238E27FC236}">
              <a16:creationId xmlns:a16="http://schemas.microsoft.com/office/drawing/2014/main" id="{00000000-0008-0000-0E00-0000D9000000}"/>
            </a:ext>
          </a:extLst>
        </xdr:cNvPr>
        <xdr:cNvSpPr txBox="1"/>
      </xdr:nvSpPr>
      <xdr:spPr>
        <a:xfrm>
          <a:off x="10515600" y="1055298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71655</xdr:rowOff>
    </xdr:from>
    <xdr:to>
      <xdr:col>55</xdr:col>
      <xdr:colOff>50800</xdr:colOff>
      <xdr:row>63</xdr:row>
      <xdr:rowOff>1805</xdr:rowOff>
    </xdr:to>
    <xdr:sp macro="" textlink="">
      <xdr:nvSpPr>
        <xdr:cNvPr id="218" name="フローチャート: 判断 217">
          <a:extLst>
            <a:ext uri="{FF2B5EF4-FFF2-40B4-BE49-F238E27FC236}">
              <a16:creationId xmlns:a16="http://schemas.microsoft.com/office/drawing/2014/main" id="{00000000-0008-0000-0E00-0000DA000000}"/>
            </a:ext>
          </a:extLst>
        </xdr:cNvPr>
        <xdr:cNvSpPr/>
      </xdr:nvSpPr>
      <xdr:spPr>
        <a:xfrm>
          <a:off x="10426700" y="1070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42657</xdr:rowOff>
    </xdr:from>
    <xdr:to>
      <xdr:col>50</xdr:col>
      <xdr:colOff>165100</xdr:colOff>
      <xdr:row>62</xdr:row>
      <xdr:rowOff>144257</xdr:rowOff>
    </xdr:to>
    <xdr:sp macro="" textlink="">
      <xdr:nvSpPr>
        <xdr:cNvPr id="219" name="フローチャート: 判断 218">
          <a:extLst>
            <a:ext uri="{FF2B5EF4-FFF2-40B4-BE49-F238E27FC236}">
              <a16:creationId xmlns:a16="http://schemas.microsoft.com/office/drawing/2014/main" id="{00000000-0008-0000-0E00-0000DB000000}"/>
            </a:ext>
          </a:extLst>
        </xdr:cNvPr>
        <xdr:cNvSpPr/>
      </xdr:nvSpPr>
      <xdr:spPr>
        <a:xfrm>
          <a:off x="9588500" y="1067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28473</xdr:rowOff>
    </xdr:from>
    <xdr:to>
      <xdr:col>46</xdr:col>
      <xdr:colOff>38100</xdr:colOff>
      <xdr:row>62</xdr:row>
      <xdr:rowOff>130073</xdr:rowOff>
    </xdr:to>
    <xdr:sp macro="" textlink="">
      <xdr:nvSpPr>
        <xdr:cNvPr id="220" name="フローチャート: 判断 219">
          <a:extLst>
            <a:ext uri="{FF2B5EF4-FFF2-40B4-BE49-F238E27FC236}">
              <a16:creationId xmlns:a16="http://schemas.microsoft.com/office/drawing/2014/main" id="{00000000-0008-0000-0E00-0000DC000000}"/>
            </a:ext>
          </a:extLst>
        </xdr:cNvPr>
        <xdr:cNvSpPr/>
      </xdr:nvSpPr>
      <xdr:spPr>
        <a:xfrm>
          <a:off x="8699500" y="1065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53794</xdr:rowOff>
    </xdr:from>
    <xdr:to>
      <xdr:col>41</xdr:col>
      <xdr:colOff>101600</xdr:colOff>
      <xdr:row>62</xdr:row>
      <xdr:rowOff>155394</xdr:rowOff>
    </xdr:to>
    <xdr:sp macro="" textlink="">
      <xdr:nvSpPr>
        <xdr:cNvPr id="221" name="フローチャート: 判断 220">
          <a:extLst>
            <a:ext uri="{FF2B5EF4-FFF2-40B4-BE49-F238E27FC236}">
              <a16:creationId xmlns:a16="http://schemas.microsoft.com/office/drawing/2014/main" id="{00000000-0008-0000-0E00-0000DD000000}"/>
            </a:ext>
          </a:extLst>
        </xdr:cNvPr>
        <xdr:cNvSpPr/>
      </xdr:nvSpPr>
      <xdr:spPr>
        <a:xfrm>
          <a:off x="7810500" y="10683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2" name="テキスト ボックス 221">
          <a:extLst>
            <a:ext uri="{FF2B5EF4-FFF2-40B4-BE49-F238E27FC236}">
              <a16:creationId xmlns:a16="http://schemas.microsoft.com/office/drawing/2014/main" id="{00000000-0008-0000-0E00-0000DE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3" name="テキスト ボックス 222">
          <a:extLst>
            <a:ext uri="{FF2B5EF4-FFF2-40B4-BE49-F238E27FC236}">
              <a16:creationId xmlns:a16="http://schemas.microsoft.com/office/drawing/2014/main" id="{00000000-0008-0000-0E00-0000DF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4" name="テキスト ボックス 223">
          <a:extLst>
            <a:ext uri="{FF2B5EF4-FFF2-40B4-BE49-F238E27FC236}">
              <a16:creationId xmlns:a16="http://schemas.microsoft.com/office/drawing/2014/main" id="{00000000-0008-0000-0E00-0000E0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5" name="テキスト ボックス 224">
          <a:extLst>
            <a:ext uri="{FF2B5EF4-FFF2-40B4-BE49-F238E27FC236}">
              <a16:creationId xmlns:a16="http://schemas.microsoft.com/office/drawing/2014/main" id="{00000000-0008-0000-0E00-0000E1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6" name="テキスト ボックス 225">
          <a:extLst>
            <a:ext uri="{FF2B5EF4-FFF2-40B4-BE49-F238E27FC236}">
              <a16:creationId xmlns:a16="http://schemas.microsoft.com/office/drawing/2014/main" id="{00000000-0008-0000-0E00-0000E2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25309</xdr:rowOff>
    </xdr:from>
    <xdr:to>
      <xdr:col>55</xdr:col>
      <xdr:colOff>50800</xdr:colOff>
      <xdr:row>63</xdr:row>
      <xdr:rowOff>126909</xdr:rowOff>
    </xdr:to>
    <xdr:sp macro="" textlink="">
      <xdr:nvSpPr>
        <xdr:cNvPr id="227" name="楕円 226">
          <a:extLst>
            <a:ext uri="{FF2B5EF4-FFF2-40B4-BE49-F238E27FC236}">
              <a16:creationId xmlns:a16="http://schemas.microsoft.com/office/drawing/2014/main" id="{00000000-0008-0000-0E00-0000E3000000}"/>
            </a:ext>
          </a:extLst>
        </xdr:cNvPr>
        <xdr:cNvSpPr/>
      </xdr:nvSpPr>
      <xdr:spPr>
        <a:xfrm>
          <a:off x="10426700" y="10826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111686</xdr:rowOff>
    </xdr:from>
    <xdr:ext cx="599010" cy="259045"/>
    <xdr:sp macro="" textlink="">
      <xdr:nvSpPr>
        <xdr:cNvPr id="228" name="【橋りょう・トンネル】&#10;一人当たり有形固定資産（償却資産）額該当値テキスト">
          <a:extLst>
            <a:ext uri="{FF2B5EF4-FFF2-40B4-BE49-F238E27FC236}">
              <a16:creationId xmlns:a16="http://schemas.microsoft.com/office/drawing/2014/main" id="{00000000-0008-0000-0E00-0000E4000000}"/>
            </a:ext>
          </a:extLst>
        </xdr:cNvPr>
        <xdr:cNvSpPr txBox="1"/>
      </xdr:nvSpPr>
      <xdr:spPr>
        <a:xfrm>
          <a:off x="10515600" y="10741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27277</xdr:rowOff>
    </xdr:from>
    <xdr:to>
      <xdr:col>50</xdr:col>
      <xdr:colOff>165100</xdr:colOff>
      <xdr:row>63</xdr:row>
      <xdr:rowOff>128877</xdr:rowOff>
    </xdr:to>
    <xdr:sp macro="" textlink="">
      <xdr:nvSpPr>
        <xdr:cNvPr id="229" name="楕円 228">
          <a:extLst>
            <a:ext uri="{FF2B5EF4-FFF2-40B4-BE49-F238E27FC236}">
              <a16:creationId xmlns:a16="http://schemas.microsoft.com/office/drawing/2014/main" id="{00000000-0008-0000-0E00-0000E5000000}"/>
            </a:ext>
          </a:extLst>
        </xdr:cNvPr>
        <xdr:cNvSpPr/>
      </xdr:nvSpPr>
      <xdr:spPr>
        <a:xfrm>
          <a:off x="9588500" y="10828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76109</xdr:rowOff>
    </xdr:from>
    <xdr:to>
      <xdr:col>55</xdr:col>
      <xdr:colOff>0</xdr:colOff>
      <xdr:row>63</xdr:row>
      <xdr:rowOff>78077</xdr:rowOff>
    </xdr:to>
    <xdr:cxnSp macro="">
      <xdr:nvCxnSpPr>
        <xdr:cNvPr id="230" name="直線コネクタ 229">
          <a:extLst>
            <a:ext uri="{FF2B5EF4-FFF2-40B4-BE49-F238E27FC236}">
              <a16:creationId xmlns:a16="http://schemas.microsoft.com/office/drawing/2014/main" id="{00000000-0008-0000-0E00-0000E6000000}"/>
            </a:ext>
          </a:extLst>
        </xdr:cNvPr>
        <xdr:cNvCxnSpPr/>
      </xdr:nvCxnSpPr>
      <xdr:spPr>
        <a:xfrm flipV="1">
          <a:off x="9639300" y="10877459"/>
          <a:ext cx="838200" cy="1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28635</xdr:rowOff>
    </xdr:from>
    <xdr:to>
      <xdr:col>46</xdr:col>
      <xdr:colOff>38100</xdr:colOff>
      <xdr:row>63</xdr:row>
      <xdr:rowOff>130235</xdr:rowOff>
    </xdr:to>
    <xdr:sp macro="" textlink="">
      <xdr:nvSpPr>
        <xdr:cNvPr id="231" name="楕円 230">
          <a:extLst>
            <a:ext uri="{FF2B5EF4-FFF2-40B4-BE49-F238E27FC236}">
              <a16:creationId xmlns:a16="http://schemas.microsoft.com/office/drawing/2014/main" id="{00000000-0008-0000-0E00-0000E7000000}"/>
            </a:ext>
          </a:extLst>
        </xdr:cNvPr>
        <xdr:cNvSpPr/>
      </xdr:nvSpPr>
      <xdr:spPr>
        <a:xfrm>
          <a:off x="8699500" y="10829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78077</xdr:rowOff>
    </xdr:from>
    <xdr:to>
      <xdr:col>50</xdr:col>
      <xdr:colOff>114300</xdr:colOff>
      <xdr:row>63</xdr:row>
      <xdr:rowOff>79435</xdr:rowOff>
    </xdr:to>
    <xdr:cxnSp macro="">
      <xdr:nvCxnSpPr>
        <xdr:cNvPr id="232" name="直線コネクタ 231">
          <a:extLst>
            <a:ext uri="{FF2B5EF4-FFF2-40B4-BE49-F238E27FC236}">
              <a16:creationId xmlns:a16="http://schemas.microsoft.com/office/drawing/2014/main" id="{00000000-0008-0000-0E00-0000E8000000}"/>
            </a:ext>
          </a:extLst>
        </xdr:cNvPr>
        <xdr:cNvCxnSpPr/>
      </xdr:nvCxnSpPr>
      <xdr:spPr>
        <a:xfrm flipV="1">
          <a:off x="8750300" y="10879427"/>
          <a:ext cx="889000" cy="1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30299</xdr:rowOff>
    </xdr:from>
    <xdr:to>
      <xdr:col>41</xdr:col>
      <xdr:colOff>101600</xdr:colOff>
      <xdr:row>63</xdr:row>
      <xdr:rowOff>131899</xdr:rowOff>
    </xdr:to>
    <xdr:sp macro="" textlink="">
      <xdr:nvSpPr>
        <xdr:cNvPr id="233" name="楕円 232">
          <a:extLst>
            <a:ext uri="{FF2B5EF4-FFF2-40B4-BE49-F238E27FC236}">
              <a16:creationId xmlns:a16="http://schemas.microsoft.com/office/drawing/2014/main" id="{00000000-0008-0000-0E00-0000E9000000}"/>
            </a:ext>
          </a:extLst>
        </xdr:cNvPr>
        <xdr:cNvSpPr/>
      </xdr:nvSpPr>
      <xdr:spPr>
        <a:xfrm>
          <a:off x="7810500" y="10831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79435</xdr:rowOff>
    </xdr:from>
    <xdr:to>
      <xdr:col>45</xdr:col>
      <xdr:colOff>177800</xdr:colOff>
      <xdr:row>63</xdr:row>
      <xdr:rowOff>81099</xdr:rowOff>
    </xdr:to>
    <xdr:cxnSp macro="">
      <xdr:nvCxnSpPr>
        <xdr:cNvPr id="234" name="直線コネクタ 233">
          <a:extLst>
            <a:ext uri="{FF2B5EF4-FFF2-40B4-BE49-F238E27FC236}">
              <a16:creationId xmlns:a16="http://schemas.microsoft.com/office/drawing/2014/main" id="{00000000-0008-0000-0E00-0000EA000000}"/>
            </a:ext>
          </a:extLst>
        </xdr:cNvPr>
        <xdr:cNvCxnSpPr/>
      </xdr:nvCxnSpPr>
      <xdr:spPr>
        <a:xfrm flipV="1">
          <a:off x="7861300" y="10880785"/>
          <a:ext cx="889000" cy="1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160784</xdr:rowOff>
    </xdr:from>
    <xdr:ext cx="599010" cy="259045"/>
    <xdr:sp macro="" textlink="">
      <xdr:nvSpPr>
        <xdr:cNvPr id="235" name="n_1aveValue【橋りょう・トンネル】&#10;一人当たり有形固定資産（償却資産）額">
          <a:extLst>
            <a:ext uri="{FF2B5EF4-FFF2-40B4-BE49-F238E27FC236}">
              <a16:creationId xmlns:a16="http://schemas.microsoft.com/office/drawing/2014/main" id="{00000000-0008-0000-0E00-0000EB000000}"/>
            </a:ext>
          </a:extLst>
        </xdr:cNvPr>
        <xdr:cNvSpPr txBox="1"/>
      </xdr:nvSpPr>
      <xdr:spPr>
        <a:xfrm>
          <a:off x="9327095" y="10447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146600</xdr:rowOff>
    </xdr:from>
    <xdr:ext cx="599010" cy="259045"/>
    <xdr:sp macro="" textlink="">
      <xdr:nvSpPr>
        <xdr:cNvPr id="236" name="n_2aveValue【橋りょう・トンネル】&#10;一人当たり有形固定資産（償却資産）額">
          <a:extLst>
            <a:ext uri="{FF2B5EF4-FFF2-40B4-BE49-F238E27FC236}">
              <a16:creationId xmlns:a16="http://schemas.microsoft.com/office/drawing/2014/main" id="{00000000-0008-0000-0E00-0000EC000000}"/>
            </a:ext>
          </a:extLst>
        </xdr:cNvPr>
        <xdr:cNvSpPr txBox="1"/>
      </xdr:nvSpPr>
      <xdr:spPr>
        <a:xfrm>
          <a:off x="8450795" y="10433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471</xdr:rowOff>
    </xdr:from>
    <xdr:ext cx="599010" cy="259045"/>
    <xdr:sp macro="" textlink="">
      <xdr:nvSpPr>
        <xdr:cNvPr id="237" name="n_3aveValue【橋りょう・トンネル】&#10;一人当たり有形固定資産（償却資産）額">
          <a:extLst>
            <a:ext uri="{FF2B5EF4-FFF2-40B4-BE49-F238E27FC236}">
              <a16:creationId xmlns:a16="http://schemas.microsoft.com/office/drawing/2014/main" id="{00000000-0008-0000-0E00-0000ED000000}"/>
            </a:ext>
          </a:extLst>
        </xdr:cNvPr>
        <xdr:cNvSpPr txBox="1"/>
      </xdr:nvSpPr>
      <xdr:spPr>
        <a:xfrm>
          <a:off x="7561795" y="10458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120004</xdr:rowOff>
    </xdr:from>
    <xdr:ext cx="599010" cy="259045"/>
    <xdr:sp macro="" textlink="">
      <xdr:nvSpPr>
        <xdr:cNvPr id="238" name="n_1mainValue【橋りょう・トンネル】&#10;一人当たり有形固定資産（償却資産）額">
          <a:extLst>
            <a:ext uri="{FF2B5EF4-FFF2-40B4-BE49-F238E27FC236}">
              <a16:creationId xmlns:a16="http://schemas.microsoft.com/office/drawing/2014/main" id="{00000000-0008-0000-0E00-0000EE000000}"/>
            </a:ext>
          </a:extLst>
        </xdr:cNvPr>
        <xdr:cNvSpPr txBox="1"/>
      </xdr:nvSpPr>
      <xdr:spPr>
        <a:xfrm>
          <a:off x="9327095" y="10921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121362</xdr:rowOff>
    </xdr:from>
    <xdr:ext cx="599010" cy="259045"/>
    <xdr:sp macro="" textlink="">
      <xdr:nvSpPr>
        <xdr:cNvPr id="239" name="n_2mainValue【橋りょう・トンネル】&#10;一人当たり有形固定資産（償却資産）額">
          <a:extLst>
            <a:ext uri="{FF2B5EF4-FFF2-40B4-BE49-F238E27FC236}">
              <a16:creationId xmlns:a16="http://schemas.microsoft.com/office/drawing/2014/main" id="{00000000-0008-0000-0E00-0000EF000000}"/>
            </a:ext>
          </a:extLst>
        </xdr:cNvPr>
        <xdr:cNvSpPr txBox="1"/>
      </xdr:nvSpPr>
      <xdr:spPr>
        <a:xfrm>
          <a:off x="8450795" y="10922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123026</xdr:rowOff>
    </xdr:from>
    <xdr:ext cx="599010" cy="259045"/>
    <xdr:sp macro="" textlink="">
      <xdr:nvSpPr>
        <xdr:cNvPr id="240" name="n_3mainValue【橋りょう・トンネル】&#10;一人当たり有形固定資産（償却資産）額">
          <a:extLst>
            <a:ext uri="{FF2B5EF4-FFF2-40B4-BE49-F238E27FC236}">
              <a16:creationId xmlns:a16="http://schemas.microsoft.com/office/drawing/2014/main" id="{00000000-0008-0000-0E00-0000F0000000}"/>
            </a:ext>
          </a:extLst>
        </xdr:cNvPr>
        <xdr:cNvSpPr txBox="1"/>
      </xdr:nvSpPr>
      <xdr:spPr>
        <a:xfrm>
          <a:off x="7561795" y="10924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1" name="正方形/長方形 240">
          <a:extLst>
            <a:ext uri="{FF2B5EF4-FFF2-40B4-BE49-F238E27FC236}">
              <a16:creationId xmlns:a16="http://schemas.microsoft.com/office/drawing/2014/main" id="{00000000-0008-0000-0E00-0000F1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2" name="正方形/長方形 241">
          <a:extLst>
            <a:ext uri="{FF2B5EF4-FFF2-40B4-BE49-F238E27FC236}">
              <a16:creationId xmlns:a16="http://schemas.microsoft.com/office/drawing/2014/main" id="{00000000-0008-0000-0E00-0000F2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3" name="正方形/長方形 242">
          <a:extLst>
            <a:ext uri="{FF2B5EF4-FFF2-40B4-BE49-F238E27FC236}">
              <a16:creationId xmlns:a16="http://schemas.microsoft.com/office/drawing/2014/main" id="{00000000-0008-0000-0E00-0000F3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4" name="正方形/長方形 243">
          <a:extLst>
            <a:ext uri="{FF2B5EF4-FFF2-40B4-BE49-F238E27FC236}">
              <a16:creationId xmlns:a16="http://schemas.microsoft.com/office/drawing/2014/main" id="{00000000-0008-0000-0E00-0000F4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5" name="正方形/長方形 244">
          <a:extLst>
            <a:ext uri="{FF2B5EF4-FFF2-40B4-BE49-F238E27FC236}">
              <a16:creationId xmlns:a16="http://schemas.microsoft.com/office/drawing/2014/main" id="{00000000-0008-0000-0E00-0000F5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6" name="正方形/長方形 245">
          <a:extLst>
            <a:ext uri="{FF2B5EF4-FFF2-40B4-BE49-F238E27FC236}">
              <a16:creationId xmlns:a16="http://schemas.microsoft.com/office/drawing/2014/main" id="{00000000-0008-0000-0E00-0000F6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7" name="正方形/長方形 246">
          <a:extLst>
            <a:ext uri="{FF2B5EF4-FFF2-40B4-BE49-F238E27FC236}">
              <a16:creationId xmlns:a16="http://schemas.microsoft.com/office/drawing/2014/main" id="{00000000-0008-0000-0E00-0000F7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8" name="正方形/長方形 247">
          <a:extLst>
            <a:ext uri="{FF2B5EF4-FFF2-40B4-BE49-F238E27FC236}">
              <a16:creationId xmlns:a16="http://schemas.microsoft.com/office/drawing/2014/main" id="{00000000-0008-0000-0E00-0000F8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9" name="テキスト ボックス 248">
          <a:extLst>
            <a:ext uri="{FF2B5EF4-FFF2-40B4-BE49-F238E27FC236}">
              <a16:creationId xmlns:a16="http://schemas.microsoft.com/office/drawing/2014/main" id="{00000000-0008-0000-0E00-0000F9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0" name="直線コネクタ 249">
          <a:extLst>
            <a:ext uri="{FF2B5EF4-FFF2-40B4-BE49-F238E27FC236}">
              <a16:creationId xmlns:a16="http://schemas.microsoft.com/office/drawing/2014/main" id="{00000000-0008-0000-0E00-0000FA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51" name="直線コネクタ 250">
          <a:extLst>
            <a:ext uri="{FF2B5EF4-FFF2-40B4-BE49-F238E27FC236}">
              <a16:creationId xmlns:a16="http://schemas.microsoft.com/office/drawing/2014/main" id="{00000000-0008-0000-0E00-0000FB00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52" name="テキスト ボックス 251">
          <a:extLst>
            <a:ext uri="{FF2B5EF4-FFF2-40B4-BE49-F238E27FC236}">
              <a16:creationId xmlns:a16="http://schemas.microsoft.com/office/drawing/2014/main" id="{00000000-0008-0000-0E00-0000FC000000}"/>
            </a:ext>
          </a:extLst>
        </xdr:cNvPr>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53" name="直線コネクタ 252">
          <a:extLst>
            <a:ext uri="{FF2B5EF4-FFF2-40B4-BE49-F238E27FC236}">
              <a16:creationId xmlns:a16="http://schemas.microsoft.com/office/drawing/2014/main" id="{00000000-0008-0000-0E00-0000FD00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54" name="テキスト ボックス 253">
          <a:extLst>
            <a:ext uri="{FF2B5EF4-FFF2-40B4-BE49-F238E27FC236}">
              <a16:creationId xmlns:a16="http://schemas.microsoft.com/office/drawing/2014/main" id="{00000000-0008-0000-0E00-0000FE00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55" name="直線コネクタ 254">
          <a:extLst>
            <a:ext uri="{FF2B5EF4-FFF2-40B4-BE49-F238E27FC236}">
              <a16:creationId xmlns:a16="http://schemas.microsoft.com/office/drawing/2014/main" id="{00000000-0008-0000-0E00-0000FF00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56" name="テキスト ボックス 255">
          <a:extLst>
            <a:ext uri="{FF2B5EF4-FFF2-40B4-BE49-F238E27FC236}">
              <a16:creationId xmlns:a16="http://schemas.microsoft.com/office/drawing/2014/main" id="{00000000-0008-0000-0E00-00000001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57" name="直線コネクタ 256">
          <a:extLst>
            <a:ext uri="{FF2B5EF4-FFF2-40B4-BE49-F238E27FC236}">
              <a16:creationId xmlns:a16="http://schemas.microsoft.com/office/drawing/2014/main" id="{00000000-0008-0000-0E00-00000101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58" name="テキスト ボックス 257">
          <a:extLst>
            <a:ext uri="{FF2B5EF4-FFF2-40B4-BE49-F238E27FC236}">
              <a16:creationId xmlns:a16="http://schemas.microsoft.com/office/drawing/2014/main" id="{00000000-0008-0000-0E00-00000201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59" name="直線コネクタ 258">
          <a:extLst>
            <a:ext uri="{FF2B5EF4-FFF2-40B4-BE49-F238E27FC236}">
              <a16:creationId xmlns:a16="http://schemas.microsoft.com/office/drawing/2014/main" id="{00000000-0008-0000-0E00-00000301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60" name="テキスト ボックス 259">
          <a:extLst>
            <a:ext uri="{FF2B5EF4-FFF2-40B4-BE49-F238E27FC236}">
              <a16:creationId xmlns:a16="http://schemas.microsoft.com/office/drawing/2014/main" id="{00000000-0008-0000-0E00-00000401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61" name="直線コネクタ 260">
          <a:extLst>
            <a:ext uri="{FF2B5EF4-FFF2-40B4-BE49-F238E27FC236}">
              <a16:creationId xmlns:a16="http://schemas.microsoft.com/office/drawing/2014/main" id="{00000000-0008-0000-0E00-00000501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62" name="テキスト ボックス 261">
          <a:extLst>
            <a:ext uri="{FF2B5EF4-FFF2-40B4-BE49-F238E27FC236}">
              <a16:creationId xmlns:a16="http://schemas.microsoft.com/office/drawing/2014/main" id="{00000000-0008-0000-0E00-000006010000}"/>
            </a:ext>
          </a:extLst>
        </xdr:cNvPr>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3" name="直線コネクタ 262">
          <a:extLst>
            <a:ext uri="{FF2B5EF4-FFF2-40B4-BE49-F238E27FC236}">
              <a16:creationId xmlns:a16="http://schemas.microsoft.com/office/drawing/2014/main" id="{00000000-0008-0000-0E00-000007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4" name="テキスト ボックス 263">
          <a:extLst>
            <a:ext uri="{FF2B5EF4-FFF2-40B4-BE49-F238E27FC236}">
              <a16:creationId xmlns:a16="http://schemas.microsoft.com/office/drawing/2014/main" id="{00000000-0008-0000-0E00-00000801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5" name="【公営住宅】&#10;有形固定資産減価償却率グラフ枠">
          <a:extLst>
            <a:ext uri="{FF2B5EF4-FFF2-40B4-BE49-F238E27FC236}">
              <a16:creationId xmlns:a16="http://schemas.microsoft.com/office/drawing/2014/main" id="{00000000-0008-0000-0E00-000009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86</xdr:row>
      <xdr:rowOff>46264</xdr:rowOff>
    </xdr:to>
    <xdr:cxnSp macro="">
      <xdr:nvCxnSpPr>
        <xdr:cNvPr id="266" name="直線コネクタ 265">
          <a:extLst>
            <a:ext uri="{FF2B5EF4-FFF2-40B4-BE49-F238E27FC236}">
              <a16:creationId xmlns:a16="http://schemas.microsoft.com/office/drawing/2014/main" id="{00000000-0008-0000-0E00-00000A010000}"/>
            </a:ext>
          </a:extLst>
        </xdr:cNvPr>
        <xdr:cNvCxnSpPr/>
      </xdr:nvCxnSpPr>
      <xdr:spPr>
        <a:xfrm flipV="1">
          <a:off x="4634865" y="13280571"/>
          <a:ext cx="0" cy="1510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50091</xdr:rowOff>
    </xdr:from>
    <xdr:ext cx="340478" cy="259045"/>
    <xdr:sp macro="" textlink="">
      <xdr:nvSpPr>
        <xdr:cNvPr id="267" name="【公営住宅】&#10;有形固定資産減価償却率最小値テキスト">
          <a:extLst>
            <a:ext uri="{FF2B5EF4-FFF2-40B4-BE49-F238E27FC236}">
              <a16:creationId xmlns:a16="http://schemas.microsoft.com/office/drawing/2014/main" id="{00000000-0008-0000-0E00-00000B010000}"/>
            </a:ext>
          </a:extLst>
        </xdr:cNvPr>
        <xdr:cNvSpPr txBox="1"/>
      </xdr:nvSpPr>
      <xdr:spPr>
        <a:xfrm>
          <a:off x="4673600" y="1479479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46264</xdr:rowOff>
    </xdr:from>
    <xdr:to>
      <xdr:col>24</xdr:col>
      <xdr:colOff>152400</xdr:colOff>
      <xdr:row>86</xdr:row>
      <xdr:rowOff>46264</xdr:rowOff>
    </xdr:to>
    <xdr:cxnSp macro="">
      <xdr:nvCxnSpPr>
        <xdr:cNvPr id="268" name="直線コネクタ 267">
          <a:extLst>
            <a:ext uri="{FF2B5EF4-FFF2-40B4-BE49-F238E27FC236}">
              <a16:creationId xmlns:a16="http://schemas.microsoft.com/office/drawing/2014/main" id="{00000000-0008-0000-0E00-00000C010000}"/>
            </a:ext>
          </a:extLst>
        </xdr:cNvPr>
        <xdr:cNvCxnSpPr/>
      </xdr:nvCxnSpPr>
      <xdr:spPr>
        <a:xfrm>
          <a:off x="4546600" y="14790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269" name="【公営住宅】&#10;有形固定資産減価償却率最大値テキスト">
          <a:extLst>
            <a:ext uri="{FF2B5EF4-FFF2-40B4-BE49-F238E27FC236}">
              <a16:creationId xmlns:a16="http://schemas.microsoft.com/office/drawing/2014/main" id="{00000000-0008-0000-0E00-00000D010000}"/>
            </a:ext>
          </a:extLst>
        </xdr:cNvPr>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270" name="直線コネクタ 269">
          <a:extLst>
            <a:ext uri="{FF2B5EF4-FFF2-40B4-BE49-F238E27FC236}">
              <a16:creationId xmlns:a16="http://schemas.microsoft.com/office/drawing/2014/main" id="{00000000-0008-0000-0E00-00000E010000}"/>
            </a:ext>
          </a:extLst>
        </xdr:cNvPr>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106515</xdr:rowOff>
    </xdr:from>
    <xdr:ext cx="405111" cy="259045"/>
    <xdr:sp macro="" textlink="">
      <xdr:nvSpPr>
        <xdr:cNvPr id="271" name="【公営住宅】&#10;有形固定資産減価償却率平均値テキスト">
          <a:extLst>
            <a:ext uri="{FF2B5EF4-FFF2-40B4-BE49-F238E27FC236}">
              <a16:creationId xmlns:a16="http://schemas.microsoft.com/office/drawing/2014/main" id="{00000000-0008-0000-0E00-00000F010000}"/>
            </a:ext>
          </a:extLst>
        </xdr:cNvPr>
        <xdr:cNvSpPr txBox="1"/>
      </xdr:nvSpPr>
      <xdr:spPr>
        <a:xfrm>
          <a:off x="4673600" y="136510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83638</xdr:rowOff>
    </xdr:from>
    <xdr:to>
      <xdr:col>24</xdr:col>
      <xdr:colOff>114300</xdr:colOff>
      <xdr:row>81</xdr:row>
      <xdr:rowOff>13788</xdr:rowOff>
    </xdr:to>
    <xdr:sp macro="" textlink="">
      <xdr:nvSpPr>
        <xdr:cNvPr id="272" name="フローチャート: 判断 271">
          <a:extLst>
            <a:ext uri="{FF2B5EF4-FFF2-40B4-BE49-F238E27FC236}">
              <a16:creationId xmlns:a16="http://schemas.microsoft.com/office/drawing/2014/main" id="{00000000-0008-0000-0E00-000010010000}"/>
            </a:ext>
          </a:extLst>
        </xdr:cNvPr>
        <xdr:cNvSpPr/>
      </xdr:nvSpPr>
      <xdr:spPr>
        <a:xfrm>
          <a:off x="4584700" y="13799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111398</xdr:rowOff>
    </xdr:from>
    <xdr:to>
      <xdr:col>20</xdr:col>
      <xdr:colOff>38100</xdr:colOff>
      <xdr:row>81</xdr:row>
      <xdr:rowOff>41548</xdr:rowOff>
    </xdr:to>
    <xdr:sp macro="" textlink="">
      <xdr:nvSpPr>
        <xdr:cNvPr id="273" name="フローチャート: 判断 272">
          <a:extLst>
            <a:ext uri="{FF2B5EF4-FFF2-40B4-BE49-F238E27FC236}">
              <a16:creationId xmlns:a16="http://schemas.microsoft.com/office/drawing/2014/main" id="{00000000-0008-0000-0E00-000011010000}"/>
            </a:ext>
          </a:extLst>
        </xdr:cNvPr>
        <xdr:cNvSpPr/>
      </xdr:nvSpPr>
      <xdr:spPr>
        <a:xfrm>
          <a:off x="3746500" y="13827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78</xdr:row>
      <xdr:rowOff>101600</xdr:rowOff>
    </xdr:from>
    <xdr:to>
      <xdr:col>15</xdr:col>
      <xdr:colOff>101600</xdr:colOff>
      <xdr:row>79</xdr:row>
      <xdr:rowOff>31750</xdr:rowOff>
    </xdr:to>
    <xdr:sp macro="" textlink="">
      <xdr:nvSpPr>
        <xdr:cNvPr id="274" name="フローチャート: 判断 273">
          <a:extLst>
            <a:ext uri="{FF2B5EF4-FFF2-40B4-BE49-F238E27FC236}">
              <a16:creationId xmlns:a16="http://schemas.microsoft.com/office/drawing/2014/main" id="{00000000-0008-0000-0E00-000012010000}"/>
            </a:ext>
          </a:extLst>
        </xdr:cNvPr>
        <xdr:cNvSpPr/>
      </xdr:nvSpPr>
      <xdr:spPr>
        <a:xfrm>
          <a:off x="2857500" y="1347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26488</xdr:rowOff>
    </xdr:from>
    <xdr:to>
      <xdr:col>10</xdr:col>
      <xdr:colOff>165100</xdr:colOff>
      <xdr:row>81</xdr:row>
      <xdr:rowOff>128088</xdr:rowOff>
    </xdr:to>
    <xdr:sp macro="" textlink="">
      <xdr:nvSpPr>
        <xdr:cNvPr id="275" name="フローチャート: 判断 274">
          <a:extLst>
            <a:ext uri="{FF2B5EF4-FFF2-40B4-BE49-F238E27FC236}">
              <a16:creationId xmlns:a16="http://schemas.microsoft.com/office/drawing/2014/main" id="{00000000-0008-0000-0E00-000013010000}"/>
            </a:ext>
          </a:extLst>
        </xdr:cNvPr>
        <xdr:cNvSpPr/>
      </xdr:nvSpPr>
      <xdr:spPr>
        <a:xfrm>
          <a:off x="1968500" y="13913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6" name="テキスト ボックス 275">
          <a:extLst>
            <a:ext uri="{FF2B5EF4-FFF2-40B4-BE49-F238E27FC236}">
              <a16:creationId xmlns:a16="http://schemas.microsoft.com/office/drawing/2014/main" id="{00000000-0008-0000-0E00-000014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7" name="テキスト ボックス 276">
          <a:extLst>
            <a:ext uri="{FF2B5EF4-FFF2-40B4-BE49-F238E27FC236}">
              <a16:creationId xmlns:a16="http://schemas.microsoft.com/office/drawing/2014/main" id="{00000000-0008-0000-0E00-000015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8" name="テキスト ボックス 277">
          <a:extLst>
            <a:ext uri="{FF2B5EF4-FFF2-40B4-BE49-F238E27FC236}">
              <a16:creationId xmlns:a16="http://schemas.microsoft.com/office/drawing/2014/main" id="{00000000-0008-0000-0E00-000016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9" name="テキスト ボックス 278">
          <a:extLst>
            <a:ext uri="{FF2B5EF4-FFF2-40B4-BE49-F238E27FC236}">
              <a16:creationId xmlns:a16="http://schemas.microsoft.com/office/drawing/2014/main" id="{00000000-0008-0000-0E00-000017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0" name="テキスト ボックス 279">
          <a:extLst>
            <a:ext uri="{FF2B5EF4-FFF2-40B4-BE49-F238E27FC236}">
              <a16:creationId xmlns:a16="http://schemas.microsoft.com/office/drawing/2014/main" id="{00000000-0008-0000-0E00-000018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127726</xdr:rowOff>
    </xdr:from>
    <xdr:to>
      <xdr:col>24</xdr:col>
      <xdr:colOff>114300</xdr:colOff>
      <xdr:row>86</xdr:row>
      <xdr:rowOff>57876</xdr:rowOff>
    </xdr:to>
    <xdr:sp macro="" textlink="">
      <xdr:nvSpPr>
        <xdr:cNvPr id="281" name="楕円 280">
          <a:extLst>
            <a:ext uri="{FF2B5EF4-FFF2-40B4-BE49-F238E27FC236}">
              <a16:creationId xmlns:a16="http://schemas.microsoft.com/office/drawing/2014/main" id="{00000000-0008-0000-0E00-000019010000}"/>
            </a:ext>
          </a:extLst>
        </xdr:cNvPr>
        <xdr:cNvSpPr/>
      </xdr:nvSpPr>
      <xdr:spPr>
        <a:xfrm>
          <a:off x="4584700" y="1470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42653</xdr:rowOff>
    </xdr:from>
    <xdr:ext cx="340478" cy="259045"/>
    <xdr:sp macro="" textlink="">
      <xdr:nvSpPr>
        <xdr:cNvPr id="282" name="【公営住宅】&#10;有形固定資産減価償却率該当値テキスト">
          <a:extLst>
            <a:ext uri="{FF2B5EF4-FFF2-40B4-BE49-F238E27FC236}">
              <a16:creationId xmlns:a16="http://schemas.microsoft.com/office/drawing/2014/main" id="{00000000-0008-0000-0E00-00001A010000}"/>
            </a:ext>
          </a:extLst>
        </xdr:cNvPr>
        <xdr:cNvSpPr txBox="1"/>
      </xdr:nvSpPr>
      <xdr:spPr>
        <a:xfrm>
          <a:off x="4673600" y="1461590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86</xdr:row>
      <xdr:rowOff>18324</xdr:rowOff>
    </xdr:from>
    <xdr:to>
      <xdr:col>20</xdr:col>
      <xdr:colOff>38100</xdr:colOff>
      <xdr:row>86</xdr:row>
      <xdr:rowOff>119924</xdr:rowOff>
    </xdr:to>
    <xdr:sp macro="" textlink="">
      <xdr:nvSpPr>
        <xdr:cNvPr id="283" name="楕円 282">
          <a:extLst>
            <a:ext uri="{FF2B5EF4-FFF2-40B4-BE49-F238E27FC236}">
              <a16:creationId xmlns:a16="http://schemas.microsoft.com/office/drawing/2014/main" id="{00000000-0008-0000-0E00-00001B010000}"/>
            </a:ext>
          </a:extLst>
        </xdr:cNvPr>
        <xdr:cNvSpPr/>
      </xdr:nvSpPr>
      <xdr:spPr>
        <a:xfrm>
          <a:off x="3746500" y="14763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86</xdr:row>
      <xdr:rowOff>7076</xdr:rowOff>
    </xdr:from>
    <xdr:to>
      <xdr:col>24</xdr:col>
      <xdr:colOff>63500</xdr:colOff>
      <xdr:row>86</xdr:row>
      <xdr:rowOff>69124</xdr:rowOff>
    </xdr:to>
    <xdr:cxnSp macro="">
      <xdr:nvCxnSpPr>
        <xdr:cNvPr id="284" name="直線コネクタ 283">
          <a:extLst>
            <a:ext uri="{FF2B5EF4-FFF2-40B4-BE49-F238E27FC236}">
              <a16:creationId xmlns:a16="http://schemas.microsoft.com/office/drawing/2014/main" id="{00000000-0008-0000-0E00-00001C010000}"/>
            </a:ext>
          </a:extLst>
        </xdr:cNvPr>
        <xdr:cNvCxnSpPr/>
      </xdr:nvCxnSpPr>
      <xdr:spPr>
        <a:xfrm flipV="1">
          <a:off x="3797300" y="14751776"/>
          <a:ext cx="8382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86</xdr:row>
      <xdr:rowOff>44450</xdr:rowOff>
    </xdr:from>
    <xdr:to>
      <xdr:col>15</xdr:col>
      <xdr:colOff>101600</xdr:colOff>
      <xdr:row>86</xdr:row>
      <xdr:rowOff>146050</xdr:rowOff>
    </xdr:to>
    <xdr:sp macro="" textlink="">
      <xdr:nvSpPr>
        <xdr:cNvPr id="285" name="楕円 284">
          <a:extLst>
            <a:ext uri="{FF2B5EF4-FFF2-40B4-BE49-F238E27FC236}">
              <a16:creationId xmlns:a16="http://schemas.microsoft.com/office/drawing/2014/main" id="{00000000-0008-0000-0E00-00001D010000}"/>
            </a:ext>
          </a:extLst>
        </xdr:cNvPr>
        <xdr:cNvSpPr/>
      </xdr:nvSpPr>
      <xdr:spPr>
        <a:xfrm>
          <a:off x="2857500" y="1478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86</xdr:row>
      <xdr:rowOff>69124</xdr:rowOff>
    </xdr:from>
    <xdr:to>
      <xdr:col>19</xdr:col>
      <xdr:colOff>177800</xdr:colOff>
      <xdr:row>86</xdr:row>
      <xdr:rowOff>95250</xdr:rowOff>
    </xdr:to>
    <xdr:cxnSp macro="">
      <xdr:nvCxnSpPr>
        <xdr:cNvPr id="286" name="直線コネクタ 285">
          <a:extLst>
            <a:ext uri="{FF2B5EF4-FFF2-40B4-BE49-F238E27FC236}">
              <a16:creationId xmlns:a16="http://schemas.microsoft.com/office/drawing/2014/main" id="{00000000-0008-0000-0E00-00001E010000}"/>
            </a:ext>
          </a:extLst>
        </xdr:cNvPr>
        <xdr:cNvCxnSpPr/>
      </xdr:nvCxnSpPr>
      <xdr:spPr>
        <a:xfrm flipV="1">
          <a:off x="2908300" y="14813824"/>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86</xdr:row>
      <xdr:rowOff>26488</xdr:rowOff>
    </xdr:from>
    <xdr:to>
      <xdr:col>10</xdr:col>
      <xdr:colOff>165100</xdr:colOff>
      <xdr:row>86</xdr:row>
      <xdr:rowOff>128088</xdr:rowOff>
    </xdr:to>
    <xdr:sp macro="" textlink="">
      <xdr:nvSpPr>
        <xdr:cNvPr id="287" name="楕円 286">
          <a:extLst>
            <a:ext uri="{FF2B5EF4-FFF2-40B4-BE49-F238E27FC236}">
              <a16:creationId xmlns:a16="http://schemas.microsoft.com/office/drawing/2014/main" id="{00000000-0008-0000-0E00-00001F010000}"/>
            </a:ext>
          </a:extLst>
        </xdr:cNvPr>
        <xdr:cNvSpPr/>
      </xdr:nvSpPr>
      <xdr:spPr>
        <a:xfrm>
          <a:off x="1968500" y="14771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86</xdr:row>
      <xdr:rowOff>77288</xdr:rowOff>
    </xdr:from>
    <xdr:to>
      <xdr:col>15</xdr:col>
      <xdr:colOff>50800</xdr:colOff>
      <xdr:row>86</xdr:row>
      <xdr:rowOff>95250</xdr:rowOff>
    </xdr:to>
    <xdr:cxnSp macro="">
      <xdr:nvCxnSpPr>
        <xdr:cNvPr id="288" name="直線コネクタ 287">
          <a:extLst>
            <a:ext uri="{FF2B5EF4-FFF2-40B4-BE49-F238E27FC236}">
              <a16:creationId xmlns:a16="http://schemas.microsoft.com/office/drawing/2014/main" id="{00000000-0008-0000-0E00-000020010000}"/>
            </a:ext>
          </a:extLst>
        </xdr:cNvPr>
        <xdr:cNvCxnSpPr/>
      </xdr:nvCxnSpPr>
      <xdr:spPr>
        <a:xfrm>
          <a:off x="2019300" y="14821988"/>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58075</xdr:rowOff>
    </xdr:from>
    <xdr:ext cx="405111" cy="259045"/>
    <xdr:sp macro="" textlink="">
      <xdr:nvSpPr>
        <xdr:cNvPr id="289" name="n_1aveValue【公営住宅】&#10;有形固定資産減価償却率">
          <a:extLst>
            <a:ext uri="{FF2B5EF4-FFF2-40B4-BE49-F238E27FC236}">
              <a16:creationId xmlns:a16="http://schemas.microsoft.com/office/drawing/2014/main" id="{00000000-0008-0000-0E00-000021010000}"/>
            </a:ext>
          </a:extLst>
        </xdr:cNvPr>
        <xdr:cNvSpPr txBox="1"/>
      </xdr:nvSpPr>
      <xdr:spPr>
        <a:xfrm>
          <a:off x="3582044" y="13602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48277</xdr:rowOff>
    </xdr:from>
    <xdr:ext cx="405111" cy="259045"/>
    <xdr:sp macro="" textlink="">
      <xdr:nvSpPr>
        <xdr:cNvPr id="290" name="n_2aveValue【公営住宅】&#10;有形固定資産減価償却率">
          <a:extLst>
            <a:ext uri="{FF2B5EF4-FFF2-40B4-BE49-F238E27FC236}">
              <a16:creationId xmlns:a16="http://schemas.microsoft.com/office/drawing/2014/main" id="{00000000-0008-0000-0E00-000022010000}"/>
            </a:ext>
          </a:extLst>
        </xdr:cNvPr>
        <xdr:cNvSpPr txBox="1"/>
      </xdr:nvSpPr>
      <xdr:spPr>
        <a:xfrm>
          <a:off x="2705744" y="1324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144615</xdr:rowOff>
    </xdr:from>
    <xdr:ext cx="405111" cy="259045"/>
    <xdr:sp macro="" textlink="">
      <xdr:nvSpPr>
        <xdr:cNvPr id="291" name="n_3aveValue【公営住宅】&#10;有形固定資産減価償却率">
          <a:extLst>
            <a:ext uri="{FF2B5EF4-FFF2-40B4-BE49-F238E27FC236}">
              <a16:creationId xmlns:a16="http://schemas.microsoft.com/office/drawing/2014/main" id="{00000000-0008-0000-0E00-000023010000}"/>
            </a:ext>
          </a:extLst>
        </xdr:cNvPr>
        <xdr:cNvSpPr txBox="1"/>
      </xdr:nvSpPr>
      <xdr:spPr>
        <a:xfrm>
          <a:off x="1816744" y="136891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86</xdr:row>
      <xdr:rowOff>111051</xdr:rowOff>
    </xdr:from>
    <xdr:ext cx="340478" cy="259045"/>
    <xdr:sp macro="" textlink="">
      <xdr:nvSpPr>
        <xdr:cNvPr id="292" name="n_1mainValue【公営住宅】&#10;有形固定資産減価償却率">
          <a:extLst>
            <a:ext uri="{FF2B5EF4-FFF2-40B4-BE49-F238E27FC236}">
              <a16:creationId xmlns:a16="http://schemas.microsoft.com/office/drawing/2014/main" id="{00000000-0008-0000-0E00-000024010000}"/>
            </a:ext>
          </a:extLst>
        </xdr:cNvPr>
        <xdr:cNvSpPr txBox="1"/>
      </xdr:nvSpPr>
      <xdr:spPr>
        <a:xfrm>
          <a:off x="3614361" y="148557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86</xdr:row>
      <xdr:rowOff>137177</xdr:rowOff>
    </xdr:from>
    <xdr:ext cx="340478" cy="259045"/>
    <xdr:sp macro="" textlink="">
      <xdr:nvSpPr>
        <xdr:cNvPr id="293" name="n_2mainValue【公営住宅】&#10;有形固定資産減価償却率">
          <a:extLst>
            <a:ext uri="{FF2B5EF4-FFF2-40B4-BE49-F238E27FC236}">
              <a16:creationId xmlns:a16="http://schemas.microsoft.com/office/drawing/2014/main" id="{00000000-0008-0000-0E00-000025010000}"/>
            </a:ext>
          </a:extLst>
        </xdr:cNvPr>
        <xdr:cNvSpPr txBox="1"/>
      </xdr:nvSpPr>
      <xdr:spPr>
        <a:xfrm>
          <a:off x="2738061" y="148818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134561</xdr:colOff>
      <xdr:row>86</xdr:row>
      <xdr:rowOff>119215</xdr:rowOff>
    </xdr:from>
    <xdr:ext cx="340478" cy="259045"/>
    <xdr:sp macro="" textlink="">
      <xdr:nvSpPr>
        <xdr:cNvPr id="294" name="n_3mainValue【公営住宅】&#10;有形固定資産減価償却率">
          <a:extLst>
            <a:ext uri="{FF2B5EF4-FFF2-40B4-BE49-F238E27FC236}">
              <a16:creationId xmlns:a16="http://schemas.microsoft.com/office/drawing/2014/main" id="{00000000-0008-0000-0E00-000026010000}"/>
            </a:ext>
          </a:extLst>
        </xdr:cNvPr>
        <xdr:cNvSpPr txBox="1"/>
      </xdr:nvSpPr>
      <xdr:spPr>
        <a:xfrm>
          <a:off x="1849061" y="1486391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5" name="正方形/長方形 294">
          <a:extLst>
            <a:ext uri="{FF2B5EF4-FFF2-40B4-BE49-F238E27FC236}">
              <a16:creationId xmlns:a16="http://schemas.microsoft.com/office/drawing/2014/main" id="{00000000-0008-0000-0E00-000027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6" name="正方形/長方形 295">
          <a:extLst>
            <a:ext uri="{FF2B5EF4-FFF2-40B4-BE49-F238E27FC236}">
              <a16:creationId xmlns:a16="http://schemas.microsoft.com/office/drawing/2014/main" id="{00000000-0008-0000-0E00-000028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7" name="正方形/長方形 296">
          <a:extLst>
            <a:ext uri="{FF2B5EF4-FFF2-40B4-BE49-F238E27FC236}">
              <a16:creationId xmlns:a16="http://schemas.microsoft.com/office/drawing/2014/main" id="{00000000-0008-0000-0E00-000029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8" name="正方形/長方形 297">
          <a:extLst>
            <a:ext uri="{FF2B5EF4-FFF2-40B4-BE49-F238E27FC236}">
              <a16:creationId xmlns:a16="http://schemas.microsoft.com/office/drawing/2014/main" id="{00000000-0008-0000-0E00-00002A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9" name="正方形/長方形 298">
          <a:extLst>
            <a:ext uri="{FF2B5EF4-FFF2-40B4-BE49-F238E27FC236}">
              <a16:creationId xmlns:a16="http://schemas.microsoft.com/office/drawing/2014/main" id="{00000000-0008-0000-0E00-00002B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0" name="正方形/長方形 299">
          <a:extLst>
            <a:ext uri="{FF2B5EF4-FFF2-40B4-BE49-F238E27FC236}">
              <a16:creationId xmlns:a16="http://schemas.microsoft.com/office/drawing/2014/main" id="{00000000-0008-0000-0E00-00002C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1" name="正方形/長方形 300">
          <a:extLst>
            <a:ext uri="{FF2B5EF4-FFF2-40B4-BE49-F238E27FC236}">
              <a16:creationId xmlns:a16="http://schemas.microsoft.com/office/drawing/2014/main" id="{00000000-0008-0000-0E00-00002D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2" name="正方形/長方形 301">
          <a:extLst>
            <a:ext uri="{FF2B5EF4-FFF2-40B4-BE49-F238E27FC236}">
              <a16:creationId xmlns:a16="http://schemas.microsoft.com/office/drawing/2014/main" id="{00000000-0008-0000-0E00-00002E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3" name="テキスト ボックス 302">
          <a:extLst>
            <a:ext uri="{FF2B5EF4-FFF2-40B4-BE49-F238E27FC236}">
              <a16:creationId xmlns:a16="http://schemas.microsoft.com/office/drawing/2014/main" id="{00000000-0008-0000-0E00-00002F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4" name="直線コネクタ 303">
          <a:extLst>
            <a:ext uri="{FF2B5EF4-FFF2-40B4-BE49-F238E27FC236}">
              <a16:creationId xmlns:a16="http://schemas.microsoft.com/office/drawing/2014/main" id="{00000000-0008-0000-0E00-000030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5" name="直線コネクタ 304">
          <a:extLst>
            <a:ext uri="{FF2B5EF4-FFF2-40B4-BE49-F238E27FC236}">
              <a16:creationId xmlns:a16="http://schemas.microsoft.com/office/drawing/2014/main" id="{00000000-0008-0000-0E00-000031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6" name="テキスト ボックス 305">
          <a:extLst>
            <a:ext uri="{FF2B5EF4-FFF2-40B4-BE49-F238E27FC236}">
              <a16:creationId xmlns:a16="http://schemas.microsoft.com/office/drawing/2014/main" id="{00000000-0008-0000-0E00-000032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7" name="直線コネクタ 306">
          <a:extLst>
            <a:ext uri="{FF2B5EF4-FFF2-40B4-BE49-F238E27FC236}">
              <a16:creationId xmlns:a16="http://schemas.microsoft.com/office/drawing/2014/main" id="{00000000-0008-0000-0E00-000033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08" name="テキスト ボックス 307">
          <a:extLst>
            <a:ext uri="{FF2B5EF4-FFF2-40B4-BE49-F238E27FC236}">
              <a16:creationId xmlns:a16="http://schemas.microsoft.com/office/drawing/2014/main" id="{00000000-0008-0000-0E00-000034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9" name="直線コネクタ 308">
          <a:extLst>
            <a:ext uri="{FF2B5EF4-FFF2-40B4-BE49-F238E27FC236}">
              <a16:creationId xmlns:a16="http://schemas.microsoft.com/office/drawing/2014/main" id="{00000000-0008-0000-0E00-000035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0" name="テキスト ボックス 309">
          <a:extLst>
            <a:ext uri="{FF2B5EF4-FFF2-40B4-BE49-F238E27FC236}">
              <a16:creationId xmlns:a16="http://schemas.microsoft.com/office/drawing/2014/main" id="{00000000-0008-0000-0E00-000036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1" name="直線コネクタ 310">
          <a:extLst>
            <a:ext uri="{FF2B5EF4-FFF2-40B4-BE49-F238E27FC236}">
              <a16:creationId xmlns:a16="http://schemas.microsoft.com/office/drawing/2014/main" id="{00000000-0008-0000-0E00-000037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2" name="テキスト ボックス 311">
          <a:extLst>
            <a:ext uri="{FF2B5EF4-FFF2-40B4-BE49-F238E27FC236}">
              <a16:creationId xmlns:a16="http://schemas.microsoft.com/office/drawing/2014/main" id="{00000000-0008-0000-0E00-000038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3" name="直線コネクタ 312">
          <a:extLst>
            <a:ext uri="{FF2B5EF4-FFF2-40B4-BE49-F238E27FC236}">
              <a16:creationId xmlns:a16="http://schemas.microsoft.com/office/drawing/2014/main" id="{00000000-0008-0000-0E00-000039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14" name="テキスト ボックス 313">
          <a:extLst>
            <a:ext uri="{FF2B5EF4-FFF2-40B4-BE49-F238E27FC236}">
              <a16:creationId xmlns:a16="http://schemas.microsoft.com/office/drawing/2014/main" id="{00000000-0008-0000-0E00-00003A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5" name="直線コネクタ 314">
          <a:extLst>
            <a:ext uri="{FF2B5EF4-FFF2-40B4-BE49-F238E27FC236}">
              <a16:creationId xmlns:a16="http://schemas.microsoft.com/office/drawing/2014/main" id="{00000000-0008-0000-0E00-00003B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16" name="テキスト ボックス 315">
          <a:extLst>
            <a:ext uri="{FF2B5EF4-FFF2-40B4-BE49-F238E27FC236}">
              <a16:creationId xmlns:a16="http://schemas.microsoft.com/office/drawing/2014/main" id="{00000000-0008-0000-0E00-00003C010000}"/>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7" name="【公営住宅】&#10;一人当たり面積グラフ枠">
          <a:extLst>
            <a:ext uri="{FF2B5EF4-FFF2-40B4-BE49-F238E27FC236}">
              <a16:creationId xmlns:a16="http://schemas.microsoft.com/office/drawing/2014/main" id="{00000000-0008-0000-0E00-00003D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80</xdr:row>
      <xdr:rowOff>74867</xdr:rowOff>
    </xdr:from>
    <xdr:to>
      <xdr:col>54</xdr:col>
      <xdr:colOff>189865</xdr:colOff>
      <xdr:row>86</xdr:row>
      <xdr:rowOff>107823</xdr:rowOff>
    </xdr:to>
    <xdr:cxnSp macro="">
      <xdr:nvCxnSpPr>
        <xdr:cNvPr id="318" name="直線コネクタ 317">
          <a:extLst>
            <a:ext uri="{FF2B5EF4-FFF2-40B4-BE49-F238E27FC236}">
              <a16:creationId xmlns:a16="http://schemas.microsoft.com/office/drawing/2014/main" id="{00000000-0008-0000-0E00-00003E010000}"/>
            </a:ext>
          </a:extLst>
        </xdr:cNvPr>
        <xdr:cNvCxnSpPr/>
      </xdr:nvCxnSpPr>
      <xdr:spPr>
        <a:xfrm flipV="1">
          <a:off x="10476865" y="13790867"/>
          <a:ext cx="0" cy="1061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111650</xdr:rowOff>
    </xdr:from>
    <xdr:ext cx="469744" cy="259045"/>
    <xdr:sp macro="" textlink="">
      <xdr:nvSpPr>
        <xdr:cNvPr id="319" name="【公営住宅】&#10;一人当たり面積最小値テキスト">
          <a:extLst>
            <a:ext uri="{FF2B5EF4-FFF2-40B4-BE49-F238E27FC236}">
              <a16:creationId xmlns:a16="http://schemas.microsoft.com/office/drawing/2014/main" id="{00000000-0008-0000-0E00-00003F010000}"/>
            </a:ext>
          </a:extLst>
        </xdr:cNvPr>
        <xdr:cNvSpPr txBox="1"/>
      </xdr:nvSpPr>
      <xdr:spPr>
        <a:xfrm>
          <a:off x="10515600" y="14856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107823</xdr:rowOff>
    </xdr:from>
    <xdr:to>
      <xdr:col>55</xdr:col>
      <xdr:colOff>88900</xdr:colOff>
      <xdr:row>86</xdr:row>
      <xdr:rowOff>107823</xdr:rowOff>
    </xdr:to>
    <xdr:cxnSp macro="">
      <xdr:nvCxnSpPr>
        <xdr:cNvPr id="320" name="直線コネクタ 319">
          <a:extLst>
            <a:ext uri="{FF2B5EF4-FFF2-40B4-BE49-F238E27FC236}">
              <a16:creationId xmlns:a16="http://schemas.microsoft.com/office/drawing/2014/main" id="{00000000-0008-0000-0E00-000040010000}"/>
            </a:ext>
          </a:extLst>
        </xdr:cNvPr>
        <xdr:cNvCxnSpPr/>
      </xdr:nvCxnSpPr>
      <xdr:spPr>
        <a:xfrm>
          <a:off x="10388600" y="14852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79</xdr:row>
      <xdr:rowOff>21544</xdr:rowOff>
    </xdr:from>
    <xdr:ext cx="469744" cy="259045"/>
    <xdr:sp macro="" textlink="">
      <xdr:nvSpPr>
        <xdr:cNvPr id="321" name="【公営住宅】&#10;一人当たり面積最大値テキスト">
          <a:extLst>
            <a:ext uri="{FF2B5EF4-FFF2-40B4-BE49-F238E27FC236}">
              <a16:creationId xmlns:a16="http://schemas.microsoft.com/office/drawing/2014/main" id="{00000000-0008-0000-0E00-000041010000}"/>
            </a:ext>
          </a:extLst>
        </xdr:cNvPr>
        <xdr:cNvSpPr txBox="1"/>
      </xdr:nvSpPr>
      <xdr:spPr>
        <a:xfrm>
          <a:off x="10515600" y="13566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80</xdr:row>
      <xdr:rowOff>74867</xdr:rowOff>
    </xdr:from>
    <xdr:to>
      <xdr:col>55</xdr:col>
      <xdr:colOff>88900</xdr:colOff>
      <xdr:row>80</xdr:row>
      <xdr:rowOff>74867</xdr:rowOff>
    </xdr:to>
    <xdr:cxnSp macro="">
      <xdr:nvCxnSpPr>
        <xdr:cNvPr id="322" name="直線コネクタ 321">
          <a:extLst>
            <a:ext uri="{FF2B5EF4-FFF2-40B4-BE49-F238E27FC236}">
              <a16:creationId xmlns:a16="http://schemas.microsoft.com/office/drawing/2014/main" id="{00000000-0008-0000-0E00-000042010000}"/>
            </a:ext>
          </a:extLst>
        </xdr:cNvPr>
        <xdr:cNvCxnSpPr/>
      </xdr:nvCxnSpPr>
      <xdr:spPr>
        <a:xfrm>
          <a:off x="10388600" y="13790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136796</xdr:rowOff>
    </xdr:from>
    <xdr:ext cx="469744" cy="259045"/>
    <xdr:sp macro="" textlink="">
      <xdr:nvSpPr>
        <xdr:cNvPr id="323" name="【公営住宅】&#10;一人当たり面積平均値テキスト">
          <a:extLst>
            <a:ext uri="{FF2B5EF4-FFF2-40B4-BE49-F238E27FC236}">
              <a16:creationId xmlns:a16="http://schemas.microsoft.com/office/drawing/2014/main" id="{00000000-0008-0000-0E00-000043010000}"/>
            </a:ext>
          </a:extLst>
        </xdr:cNvPr>
        <xdr:cNvSpPr txBox="1"/>
      </xdr:nvSpPr>
      <xdr:spPr>
        <a:xfrm>
          <a:off x="10515600" y="145385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158369</xdr:rowOff>
    </xdr:from>
    <xdr:to>
      <xdr:col>55</xdr:col>
      <xdr:colOff>50800</xdr:colOff>
      <xdr:row>85</xdr:row>
      <xdr:rowOff>88519</xdr:rowOff>
    </xdr:to>
    <xdr:sp macro="" textlink="">
      <xdr:nvSpPr>
        <xdr:cNvPr id="324" name="フローチャート: 判断 323">
          <a:extLst>
            <a:ext uri="{FF2B5EF4-FFF2-40B4-BE49-F238E27FC236}">
              <a16:creationId xmlns:a16="http://schemas.microsoft.com/office/drawing/2014/main" id="{00000000-0008-0000-0E00-000044010000}"/>
            </a:ext>
          </a:extLst>
        </xdr:cNvPr>
        <xdr:cNvSpPr/>
      </xdr:nvSpPr>
      <xdr:spPr>
        <a:xfrm>
          <a:off x="10426700" y="14560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152273</xdr:rowOff>
    </xdr:from>
    <xdr:to>
      <xdr:col>50</xdr:col>
      <xdr:colOff>165100</xdr:colOff>
      <xdr:row>85</xdr:row>
      <xdr:rowOff>82423</xdr:rowOff>
    </xdr:to>
    <xdr:sp macro="" textlink="">
      <xdr:nvSpPr>
        <xdr:cNvPr id="325" name="フローチャート: 判断 324">
          <a:extLst>
            <a:ext uri="{FF2B5EF4-FFF2-40B4-BE49-F238E27FC236}">
              <a16:creationId xmlns:a16="http://schemas.microsoft.com/office/drawing/2014/main" id="{00000000-0008-0000-0E00-000045010000}"/>
            </a:ext>
          </a:extLst>
        </xdr:cNvPr>
        <xdr:cNvSpPr/>
      </xdr:nvSpPr>
      <xdr:spPr>
        <a:xfrm>
          <a:off x="9588500" y="14554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143511</xdr:rowOff>
    </xdr:from>
    <xdr:to>
      <xdr:col>46</xdr:col>
      <xdr:colOff>38100</xdr:colOff>
      <xdr:row>85</xdr:row>
      <xdr:rowOff>73661</xdr:rowOff>
    </xdr:to>
    <xdr:sp macro="" textlink="">
      <xdr:nvSpPr>
        <xdr:cNvPr id="326" name="フローチャート: 判断 325">
          <a:extLst>
            <a:ext uri="{FF2B5EF4-FFF2-40B4-BE49-F238E27FC236}">
              <a16:creationId xmlns:a16="http://schemas.microsoft.com/office/drawing/2014/main" id="{00000000-0008-0000-0E00-000046010000}"/>
            </a:ext>
          </a:extLst>
        </xdr:cNvPr>
        <xdr:cNvSpPr/>
      </xdr:nvSpPr>
      <xdr:spPr>
        <a:xfrm>
          <a:off x="8699500" y="14545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145414</xdr:rowOff>
    </xdr:from>
    <xdr:to>
      <xdr:col>41</xdr:col>
      <xdr:colOff>101600</xdr:colOff>
      <xdr:row>85</xdr:row>
      <xdr:rowOff>75564</xdr:rowOff>
    </xdr:to>
    <xdr:sp macro="" textlink="">
      <xdr:nvSpPr>
        <xdr:cNvPr id="327" name="フローチャート: 判断 326">
          <a:extLst>
            <a:ext uri="{FF2B5EF4-FFF2-40B4-BE49-F238E27FC236}">
              <a16:creationId xmlns:a16="http://schemas.microsoft.com/office/drawing/2014/main" id="{00000000-0008-0000-0E00-000047010000}"/>
            </a:ext>
          </a:extLst>
        </xdr:cNvPr>
        <xdr:cNvSpPr/>
      </xdr:nvSpPr>
      <xdr:spPr>
        <a:xfrm>
          <a:off x="7810500" y="1454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8" name="テキスト ボックス 327">
          <a:extLst>
            <a:ext uri="{FF2B5EF4-FFF2-40B4-BE49-F238E27FC236}">
              <a16:creationId xmlns:a16="http://schemas.microsoft.com/office/drawing/2014/main" id="{00000000-0008-0000-0E00-000048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9" name="テキスト ボックス 328">
          <a:extLst>
            <a:ext uri="{FF2B5EF4-FFF2-40B4-BE49-F238E27FC236}">
              <a16:creationId xmlns:a16="http://schemas.microsoft.com/office/drawing/2014/main" id="{00000000-0008-0000-0E00-000049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0" name="テキスト ボックス 329">
          <a:extLst>
            <a:ext uri="{FF2B5EF4-FFF2-40B4-BE49-F238E27FC236}">
              <a16:creationId xmlns:a16="http://schemas.microsoft.com/office/drawing/2014/main" id="{00000000-0008-0000-0E00-00004A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1" name="テキスト ボックス 330">
          <a:extLst>
            <a:ext uri="{FF2B5EF4-FFF2-40B4-BE49-F238E27FC236}">
              <a16:creationId xmlns:a16="http://schemas.microsoft.com/office/drawing/2014/main" id="{00000000-0008-0000-0E00-00004B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2" name="テキスト ボックス 331">
          <a:extLst>
            <a:ext uri="{FF2B5EF4-FFF2-40B4-BE49-F238E27FC236}">
              <a16:creationId xmlns:a16="http://schemas.microsoft.com/office/drawing/2014/main" id="{00000000-0008-0000-0E00-00004C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80</xdr:row>
      <xdr:rowOff>104267</xdr:rowOff>
    </xdr:from>
    <xdr:to>
      <xdr:col>55</xdr:col>
      <xdr:colOff>50800</xdr:colOff>
      <xdr:row>81</xdr:row>
      <xdr:rowOff>34417</xdr:rowOff>
    </xdr:to>
    <xdr:sp macro="" textlink="">
      <xdr:nvSpPr>
        <xdr:cNvPr id="333" name="楕円 332">
          <a:extLst>
            <a:ext uri="{FF2B5EF4-FFF2-40B4-BE49-F238E27FC236}">
              <a16:creationId xmlns:a16="http://schemas.microsoft.com/office/drawing/2014/main" id="{00000000-0008-0000-0E00-00004D010000}"/>
            </a:ext>
          </a:extLst>
        </xdr:cNvPr>
        <xdr:cNvSpPr/>
      </xdr:nvSpPr>
      <xdr:spPr>
        <a:xfrm>
          <a:off x="10426700" y="13820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19194</xdr:rowOff>
    </xdr:from>
    <xdr:ext cx="469744" cy="259045"/>
    <xdr:sp macro="" textlink="">
      <xdr:nvSpPr>
        <xdr:cNvPr id="334" name="【公営住宅】&#10;一人当たり面積該当値テキスト">
          <a:extLst>
            <a:ext uri="{FF2B5EF4-FFF2-40B4-BE49-F238E27FC236}">
              <a16:creationId xmlns:a16="http://schemas.microsoft.com/office/drawing/2014/main" id="{00000000-0008-0000-0E00-00004E010000}"/>
            </a:ext>
          </a:extLst>
        </xdr:cNvPr>
        <xdr:cNvSpPr txBox="1"/>
      </xdr:nvSpPr>
      <xdr:spPr>
        <a:xfrm>
          <a:off x="10515600" y="13735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154560</xdr:rowOff>
    </xdr:from>
    <xdr:to>
      <xdr:col>50</xdr:col>
      <xdr:colOff>165100</xdr:colOff>
      <xdr:row>79</xdr:row>
      <xdr:rowOff>84710</xdr:rowOff>
    </xdr:to>
    <xdr:sp macro="" textlink="">
      <xdr:nvSpPr>
        <xdr:cNvPr id="335" name="楕円 334">
          <a:extLst>
            <a:ext uri="{FF2B5EF4-FFF2-40B4-BE49-F238E27FC236}">
              <a16:creationId xmlns:a16="http://schemas.microsoft.com/office/drawing/2014/main" id="{00000000-0008-0000-0E00-00004F010000}"/>
            </a:ext>
          </a:extLst>
        </xdr:cNvPr>
        <xdr:cNvSpPr/>
      </xdr:nvSpPr>
      <xdr:spPr>
        <a:xfrm>
          <a:off x="9588500" y="1352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79</xdr:row>
      <xdr:rowOff>33910</xdr:rowOff>
    </xdr:from>
    <xdr:to>
      <xdr:col>55</xdr:col>
      <xdr:colOff>0</xdr:colOff>
      <xdr:row>80</xdr:row>
      <xdr:rowOff>155067</xdr:rowOff>
    </xdr:to>
    <xdr:cxnSp macro="">
      <xdr:nvCxnSpPr>
        <xdr:cNvPr id="336" name="直線コネクタ 335">
          <a:extLst>
            <a:ext uri="{FF2B5EF4-FFF2-40B4-BE49-F238E27FC236}">
              <a16:creationId xmlns:a16="http://schemas.microsoft.com/office/drawing/2014/main" id="{00000000-0008-0000-0E00-000050010000}"/>
            </a:ext>
          </a:extLst>
        </xdr:cNvPr>
        <xdr:cNvCxnSpPr/>
      </xdr:nvCxnSpPr>
      <xdr:spPr>
        <a:xfrm>
          <a:off x="9639300" y="13578460"/>
          <a:ext cx="838200" cy="29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79</xdr:row>
      <xdr:rowOff>1778</xdr:rowOff>
    </xdr:from>
    <xdr:to>
      <xdr:col>46</xdr:col>
      <xdr:colOff>38100</xdr:colOff>
      <xdr:row>79</xdr:row>
      <xdr:rowOff>103378</xdr:rowOff>
    </xdr:to>
    <xdr:sp macro="" textlink="">
      <xdr:nvSpPr>
        <xdr:cNvPr id="337" name="楕円 336">
          <a:extLst>
            <a:ext uri="{FF2B5EF4-FFF2-40B4-BE49-F238E27FC236}">
              <a16:creationId xmlns:a16="http://schemas.microsoft.com/office/drawing/2014/main" id="{00000000-0008-0000-0E00-000051010000}"/>
            </a:ext>
          </a:extLst>
        </xdr:cNvPr>
        <xdr:cNvSpPr/>
      </xdr:nvSpPr>
      <xdr:spPr>
        <a:xfrm>
          <a:off x="8699500" y="13546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33910</xdr:rowOff>
    </xdr:from>
    <xdr:to>
      <xdr:col>50</xdr:col>
      <xdr:colOff>114300</xdr:colOff>
      <xdr:row>79</xdr:row>
      <xdr:rowOff>52578</xdr:rowOff>
    </xdr:to>
    <xdr:cxnSp macro="">
      <xdr:nvCxnSpPr>
        <xdr:cNvPr id="338" name="直線コネクタ 337">
          <a:extLst>
            <a:ext uri="{FF2B5EF4-FFF2-40B4-BE49-F238E27FC236}">
              <a16:creationId xmlns:a16="http://schemas.microsoft.com/office/drawing/2014/main" id="{00000000-0008-0000-0E00-000052010000}"/>
            </a:ext>
          </a:extLst>
        </xdr:cNvPr>
        <xdr:cNvCxnSpPr/>
      </xdr:nvCxnSpPr>
      <xdr:spPr>
        <a:xfrm flipV="1">
          <a:off x="8750300" y="13578460"/>
          <a:ext cx="889000" cy="18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81</xdr:row>
      <xdr:rowOff>120650</xdr:rowOff>
    </xdr:from>
    <xdr:to>
      <xdr:col>41</xdr:col>
      <xdr:colOff>101600</xdr:colOff>
      <xdr:row>82</xdr:row>
      <xdr:rowOff>50800</xdr:rowOff>
    </xdr:to>
    <xdr:sp macro="" textlink="">
      <xdr:nvSpPr>
        <xdr:cNvPr id="339" name="楕円 338">
          <a:extLst>
            <a:ext uri="{FF2B5EF4-FFF2-40B4-BE49-F238E27FC236}">
              <a16:creationId xmlns:a16="http://schemas.microsoft.com/office/drawing/2014/main" id="{00000000-0008-0000-0E00-000053010000}"/>
            </a:ext>
          </a:extLst>
        </xdr:cNvPr>
        <xdr:cNvSpPr/>
      </xdr:nvSpPr>
      <xdr:spPr>
        <a:xfrm>
          <a:off x="7810500" y="140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79</xdr:row>
      <xdr:rowOff>52578</xdr:rowOff>
    </xdr:from>
    <xdr:to>
      <xdr:col>45</xdr:col>
      <xdr:colOff>177800</xdr:colOff>
      <xdr:row>82</xdr:row>
      <xdr:rowOff>0</xdr:rowOff>
    </xdr:to>
    <xdr:cxnSp macro="">
      <xdr:nvCxnSpPr>
        <xdr:cNvPr id="340" name="直線コネクタ 339">
          <a:extLst>
            <a:ext uri="{FF2B5EF4-FFF2-40B4-BE49-F238E27FC236}">
              <a16:creationId xmlns:a16="http://schemas.microsoft.com/office/drawing/2014/main" id="{00000000-0008-0000-0E00-000054010000}"/>
            </a:ext>
          </a:extLst>
        </xdr:cNvPr>
        <xdr:cNvCxnSpPr/>
      </xdr:nvCxnSpPr>
      <xdr:spPr>
        <a:xfrm flipV="1">
          <a:off x="7861300" y="13597128"/>
          <a:ext cx="889000" cy="46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73550</xdr:rowOff>
    </xdr:from>
    <xdr:ext cx="469744" cy="259045"/>
    <xdr:sp macro="" textlink="">
      <xdr:nvSpPr>
        <xdr:cNvPr id="341" name="n_1aveValue【公営住宅】&#10;一人当たり面積">
          <a:extLst>
            <a:ext uri="{FF2B5EF4-FFF2-40B4-BE49-F238E27FC236}">
              <a16:creationId xmlns:a16="http://schemas.microsoft.com/office/drawing/2014/main" id="{00000000-0008-0000-0E00-000055010000}"/>
            </a:ext>
          </a:extLst>
        </xdr:cNvPr>
        <xdr:cNvSpPr txBox="1"/>
      </xdr:nvSpPr>
      <xdr:spPr>
        <a:xfrm>
          <a:off x="9391727" y="14646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64788</xdr:rowOff>
    </xdr:from>
    <xdr:ext cx="469744" cy="259045"/>
    <xdr:sp macro="" textlink="">
      <xdr:nvSpPr>
        <xdr:cNvPr id="342" name="n_2aveValue【公営住宅】&#10;一人当たり面積">
          <a:extLst>
            <a:ext uri="{FF2B5EF4-FFF2-40B4-BE49-F238E27FC236}">
              <a16:creationId xmlns:a16="http://schemas.microsoft.com/office/drawing/2014/main" id="{00000000-0008-0000-0E00-000056010000}"/>
            </a:ext>
          </a:extLst>
        </xdr:cNvPr>
        <xdr:cNvSpPr txBox="1"/>
      </xdr:nvSpPr>
      <xdr:spPr>
        <a:xfrm>
          <a:off x="8515427" y="14638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66691</xdr:rowOff>
    </xdr:from>
    <xdr:ext cx="469744" cy="259045"/>
    <xdr:sp macro="" textlink="">
      <xdr:nvSpPr>
        <xdr:cNvPr id="343" name="n_3aveValue【公営住宅】&#10;一人当たり面積">
          <a:extLst>
            <a:ext uri="{FF2B5EF4-FFF2-40B4-BE49-F238E27FC236}">
              <a16:creationId xmlns:a16="http://schemas.microsoft.com/office/drawing/2014/main" id="{00000000-0008-0000-0E00-000057010000}"/>
            </a:ext>
          </a:extLst>
        </xdr:cNvPr>
        <xdr:cNvSpPr txBox="1"/>
      </xdr:nvSpPr>
      <xdr:spPr>
        <a:xfrm>
          <a:off x="7626427" y="14639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77</xdr:row>
      <xdr:rowOff>101237</xdr:rowOff>
    </xdr:from>
    <xdr:ext cx="469744" cy="259045"/>
    <xdr:sp macro="" textlink="">
      <xdr:nvSpPr>
        <xdr:cNvPr id="344" name="n_1mainValue【公営住宅】&#10;一人当たり面積">
          <a:extLst>
            <a:ext uri="{FF2B5EF4-FFF2-40B4-BE49-F238E27FC236}">
              <a16:creationId xmlns:a16="http://schemas.microsoft.com/office/drawing/2014/main" id="{00000000-0008-0000-0E00-000058010000}"/>
            </a:ext>
          </a:extLst>
        </xdr:cNvPr>
        <xdr:cNvSpPr txBox="1"/>
      </xdr:nvSpPr>
      <xdr:spPr>
        <a:xfrm>
          <a:off x="9391727" y="13302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77</xdr:row>
      <xdr:rowOff>119905</xdr:rowOff>
    </xdr:from>
    <xdr:ext cx="469744" cy="259045"/>
    <xdr:sp macro="" textlink="">
      <xdr:nvSpPr>
        <xdr:cNvPr id="345" name="n_2mainValue【公営住宅】&#10;一人当たり面積">
          <a:extLst>
            <a:ext uri="{FF2B5EF4-FFF2-40B4-BE49-F238E27FC236}">
              <a16:creationId xmlns:a16="http://schemas.microsoft.com/office/drawing/2014/main" id="{00000000-0008-0000-0E00-000059010000}"/>
            </a:ext>
          </a:extLst>
        </xdr:cNvPr>
        <xdr:cNvSpPr txBox="1"/>
      </xdr:nvSpPr>
      <xdr:spPr>
        <a:xfrm>
          <a:off x="8515427" y="13321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67327</xdr:rowOff>
    </xdr:from>
    <xdr:ext cx="469744" cy="259045"/>
    <xdr:sp macro="" textlink="">
      <xdr:nvSpPr>
        <xdr:cNvPr id="346" name="n_3mainValue【公営住宅】&#10;一人当たり面積">
          <a:extLst>
            <a:ext uri="{FF2B5EF4-FFF2-40B4-BE49-F238E27FC236}">
              <a16:creationId xmlns:a16="http://schemas.microsoft.com/office/drawing/2014/main" id="{00000000-0008-0000-0E00-00005A010000}"/>
            </a:ext>
          </a:extLst>
        </xdr:cNvPr>
        <xdr:cNvSpPr txBox="1"/>
      </xdr:nvSpPr>
      <xdr:spPr>
        <a:xfrm>
          <a:off x="7626427" y="1378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7" name="正方形/長方形 346">
          <a:extLst>
            <a:ext uri="{FF2B5EF4-FFF2-40B4-BE49-F238E27FC236}">
              <a16:creationId xmlns:a16="http://schemas.microsoft.com/office/drawing/2014/main" id="{00000000-0008-0000-0E00-00005B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8" name="正方形/長方形 347">
          <a:extLst>
            <a:ext uri="{FF2B5EF4-FFF2-40B4-BE49-F238E27FC236}">
              <a16:creationId xmlns:a16="http://schemas.microsoft.com/office/drawing/2014/main" id="{00000000-0008-0000-0E00-00005C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9" name="正方形/長方形 348">
          <a:extLst>
            <a:ext uri="{FF2B5EF4-FFF2-40B4-BE49-F238E27FC236}">
              <a16:creationId xmlns:a16="http://schemas.microsoft.com/office/drawing/2014/main" id="{00000000-0008-0000-0E00-00005D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0" name="正方形/長方形 349">
          <a:extLst>
            <a:ext uri="{FF2B5EF4-FFF2-40B4-BE49-F238E27FC236}">
              <a16:creationId xmlns:a16="http://schemas.microsoft.com/office/drawing/2014/main" id="{00000000-0008-0000-0E00-00005E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1" name="正方形/長方形 350">
          <a:extLst>
            <a:ext uri="{FF2B5EF4-FFF2-40B4-BE49-F238E27FC236}">
              <a16:creationId xmlns:a16="http://schemas.microsoft.com/office/drawing/2014/main" id="{00000000-0008-0000-0E00-00005F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2" name="正方形/長方形 351">
          <a:extLst>
            <a:ext uri="{FF2B5EF4-FFF2-40B4-BE49-F238E27FC236}">
              <a16:creationId xmlns:a16="http://schemas.microsoft.com/office/drawing/2014/main" id="{00000000-0008-0000-0E00-000060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3" name="正方形/長方形 352">
          <a:extLst>
            <a:ext uri="{FF2B5EF4-FFF2-40B4-BE49-F238E27FC236}">
              <a16:creationId xmlns:a16="http://schemas.microsoft.com/office/drawing/2014/main" id="{00000000-0008-0000-0E00-000061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4" name="正方形/長方形 353">
          <a:extLst>
            <a:ext uri="{FF2B5EF4-FFF2-40B4-BE49-F238E27FC236}">
              <a16:creationId xmlns:a16="http://schemas.microsoft.com/office/drawing/2014/main" id="{00000000-0008-0000-0E00-000062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5" name="正方形/長方形 354">
          <a:extLst>
            <a:ext uri="{FF2B5EF4-FFF2-40B4-BE49-F238E27FC236}">
              <a16:creationId xmlns:a16="http://schemas.microsoft.com/office/drawing/2014/main" id="{00000000-0008-0000-0E00-000063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6" name="正方形/長方形 355">
          <a:extLst>
            <a:ext uri="{FF2B5EF4-FFF2-40B4-BE49-F238E27FC236}">
              <a16:creationId xmlns:a16="http://schemas.microsoft.com/office/drawing/2014/main" id="{00000000-0008-0000-0E00-000064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7" name="正方形/長方形 356">
          <a:extLst>
            <a:ext uri="{FF2B5EF4-FFF2-40B4-BE49-F238E27FC236}">
              <a16:creationId xmlns:a16="http://schemas.microsoft.com/office/drawing/2014/main" id="{00000000-0008-0000-0E00-000065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8" name="正方形/長方形 357">
          <a:extLst>
            <a:ext uri="{FF2B5EF4-FFF2-40B4-BE49-F238E27FC236}">
              <a16:creationId xmlns:a16="http://schemas.microsoft.com/office/drawing/2014/main" id="{00000000-0008-0000-0E00-000066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9" name="正方形/長方形 358">
          <a:extLst>
            <a:ext uri="{FF2B5EF4-FFF2-40B4-BE49-F238E27FC236}">
              <a16:creationId xmlns:a16="http://schemas.microsoft.com/office/drawing/2014/main" id="{00000000-0008-0000-0E00-000067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0" name="正方形/長方形 359">
          <a:extLst>
            <a:ext uri="{FF2B5EF4-FFF2-40B4-BE49-F238E27FC236}">
              <a16:creationId xmlns:a16="http://schemas.microsoft.com/office/drawing/2014/main" id="{00000000-0008-0000-0E00-000068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1" name="正方形/長方形 360">
          <a:extLst>
            <a:ext uri="{FF2B5EF4-FFF2-40B4-BE49-F238E27FC236}">
              <a16:creationId xmlns:a16="http://schemas.microsoft.com/office/drawing/2014/main" id="{00000000-0008-0000-0E00-000069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2" name="正方形/長方形 361">
          <a:extLst>
            <a:ext uri="{FF2B5EF4-FFF2-40B4-BE49-F238E27FC236}">
              <a16:creationId xmlns:a16="http://schemas.microsoft.com/office/drawing/2014/main" id="{00000000-0008-0000-0E00-00006A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3" name="正方形/長方形 362">
          <a:extLst>
            <a:ext uri="{FF2B5EF4-FFF2-40B4-BE49-F238E27FC236}">
              <a16:creationId xmlns:a16="http://schemas.microsoft.com/office/drawing/2014/main" id="{00000000-0008-0000-0E00-00006B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4" name="正方形/長方形 363">
          <a:extLst>
            <a:ext uri="{FF2B5EF4-FFF2-40B4-BE49-F238E27FC236}">
              <a16:creationId xmlns:a16="http://schemas.microsoft.com/office/drawing/2014/main" id="{00000000-0008-0000-0E00-00006C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5" name="正方形/長方形 364">
          <a:extLst>
            <a:ext uri="{FF2B5EF4-FFF2-40B4-BE49-F238E27FC236}">
              <a16:creationId xmlns:a16="http://schemas.microsoft.com/office/drawing/2014/main" id="{00000000-0008-0000-0E00-00006D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6" name="正方形/長方形 365">
          <a:extLst>
            <a:ext uri="{FF2B5EF4-FFF2-40B4-BE49-F238E27FC236}">
              <a16:creationId xmlns:a16="http://schemas.microsoft.com/office/drawing/2014/main" id="{00000000-0008-0000-0E00-00006E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7" name="正方形/長方形 366">
          <a:extLst>
            <a:ext uri="{FF2B5EF4-FFF2-40B4-BE49-F238E27FC236}">
              <a16:creationId xmlns:a16="http://schemas.microsoft.com/office/drawing/2014/main" id="{00000000-0008-0000-0E00-00006F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8" name="正方形/長方形 367">
          <a:extLst>
            <a:ext uri="{FF2B5EF4-FFF2-40B4-BE49-F238E27FC236}">
              <a16:creationId xmlns:a16="http://schemas.microsoft.com/office/drawing/2014/main" id="{00000000-0008-0000-0E00-000070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9" name="正方形/長方形 368">
          <a:extLst>
            <a:ext uri="{FF2B5EF4-FFF2-40B4-BE49-F238E27FC236}">
              <a16:creationId xmlns:a16="http://schemas.microsoft.com/office/drawing/2014/main" id="{00000000-0008-0000-0E00-000071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0" name="正方形/長方形 369">
          <a:extLst>
            <a:ext uri="{FF2B5EF4-FFF2-40B4-BE49-F238E27FC236}">
              <a16:creationId xmlns:a16="http://schemas.microsoft.com/office/drawing/2014/main" id="{00000000-0008-0000-0E00-000072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1" name="テキスト ボックス 370">
          <a:extLst>
            <a:ext uri="{FF2B5EF4-FFF2-40B4-BE49-F238E27FC236}">
              <a16:creationId xmlns:a16="http://schemas.microsoft.com/office/drawing/2014/main" id="{00000000-0008-0000-0E00-000073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2" name="直線コネクタ 371">
          <a:extLst>
            <a:ext uri="{FF2B5EF4-FFF2-40B4-BE49-F238E27FC236}">
              <a16:creationId xmlns:a16="http://schemas.microsoft.com/office/drawing/2014/main" id="{00000000-0008-0000-0E00-000074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73" name="直線コネクタ 372">
          <a:extLst>
            <a:ext uri="{FF2B5EF4-FFF2-40B4-BE49-F238E27FC236}">
              <a16:creationId xmlns:a16="http://schemas.microsoft.com/office/drawing/2014/main" id="{00000000-0008-0000-0E00-000075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74" name="テキスト ボックス 373">
          <a:extLst>
            <a:ext uri="{FF2B5EF4-FFF2-40B4-BE49-F238E27FC236}">
              <a16:creationId xmlns:a16="http://schemas.microsoft.com/office/drawing/2014/main" id="{00000000-0008-0000-0E00-000076010000}"/>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75" name="直線コネクタ 374">
          <a:extLst>
            <a:ext uri="{FF2B5EF4-FFF2-40B4-BE49-F238E27FC236}">
              <a16:creationId xmlns:a16="http://schemas.microsoft.com/office/drawing/2014/main" id="{00000000-0008-0000-0E00-000077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76" name="テキスト ボックス 375">
          <a:extLst>
            <a:ext uri="{FF2B5EF4-FFF2-40B4-BE49-F238E27FC236}">
              <a16:creationId xmlns:a16="http://schemas.microsoft.com/office/drawing/2014/main" id="{00000000-0008-0000-0E00-000078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77" name="直線コネクタ 376">
          <a:extLst>
            <a:ext uri="{FF2B5EF4-FFF2-40B4-BE49-F238E27FC236}">
              <a16:creationId xmlns:a16="http://schemas.microsoft.com/office/drawing/2014/main" id="{00000000-0008-0000-0E00-000079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78" name="テキスト ボックス 377">
          <a:extLst>
            <a:ext uri="{FF2B5EF4-FFF2-40B4-BE49-F238E27FC236}">
              <a16:creationId xmlns:a16="http://schemas.microsoft.com/office/drawing/2014/main" id="{00000000-0008-0000-0E00-00007A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79" name="直線コネクタ 378">
          <a:extLst>
            <a:ext uri="{FF2B5EF4-FFF2-40B4-BE49-F238E27FC236}">
              <a16:creationId xmlns:a16="http://schemas.microsoft.com/office/drawing/2014/main" id="{00000000-0008-0000-0E00-00007B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80" name="テキスト ボックス 379">
          <a:extLst>
            <a:ext uri="{FF2B5EF4-FFF2-40B4-BE49-F238E27FC236}">
              <a16:creationId xmlns:a16="http://schemas.microsoft.com/office/drawing/2014/main" id="{00000000-0008-0000-0E00-00007C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81" name="直線コネクタ 380">
          <a:extLst>
            <a:ext uri="{FF2B5EF4-FFF2-40B4-BE49-F238E27FC236}">
              <a16:creationId xmlns:a16="http://schemas.microsoft.com/office/drawing/2014/main" id="{00000000-0008-0000-0E00-00007D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82" name="テキスト ボックス 381">
          <a:extLst>
            <a:ext uri="{FF2B5EF4-FFF2-40B4-BE49-F238E27FC236}">
              <a16:creationId xmlns:a16="http://schemas.microsoft.com/office/drawing/2014/main" id="{00000000-0008-0000-0E00-00007E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83" name="直線コネクタ 382">
          <a:extLst>
            <a:ext uri="{FF2B5EF4-FFF2-40B4-BE49-F238E27FC236}">
              <a16:creationId xmlns:a16="http://schemas.microsoft.com/office/drawing/2014/main" id="{00000000-0008-0000-0E00-00007F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84" name="テキスト ボックス 383">
          <a:extLst>
            <a:ext uri="{FF2B5EF4-FFF2-40B4-BE49-F238E27FC236}">
              <a16:creationId xmlns:a16="http://schemas.microsoft.com/office/drawing/2014/main" id="{00000000-0008-0000-0E00-000080010000}"/>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5" name="直線コネクタ 384">
          <a:extLst>
            <a:ext uri="{FF2B5EF4-FFF2-40B4-BE49-F238E27FC236}">
              <a16:creationId xmlns:a16="http://schemas.microsoft.com/office/drawing/2014/main" id="{00000000-0008-0000-0E00-000081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6" name="テキスト ボックス 385">
          <a:extLst>
            <a:ext uri="{FF2B5EF4-FFF2-40B4-BE49-F238E27FC236}">
              <a16:creationId xmlns:a16="http://schemas.microsoft.com/office/drawing/2014/main" id="{00000000-0008-0000-0E00-000082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7" name="【認定こども園・幼稚園・保育所】&#10;有形固定資産減価償却率グラフ枠">
          <a:extLst>
            <a:ext uri="{FF2B5EF4-FFF2-40B4-BE49-F238E27FC236}">
              <a16:creationId xmlns:a16="http://schemas.microsoft.com/office/drawing/2014/main" id="{00000000-0008-0000-0E00-000083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42</xdr:row>
      <xdr:rowOff>15784</xdr:rowOff>
    </xdr:to>
    <xdr:cxnSp macro="">
      <xdr:nvCxnSpPr>
        <xdr:cNvPr id="388" name="直線コネクタ 387">
          <a:extLst>
            <a:ext uri="{FF2B5EF4-FFF2-40B4-BE49-F238E27FC236}">
              <a16:creationId xmlns:a16="http://schemas.microsoft.com/office/drawing/2014/main" id="{00000000-0008-0000-0E00-000084010000}"/>
            </a:ext>
          </a:extLst>
        </xdr:cNvPr>
        <xdr:cNvCxnSpPr/>
      </xdr:nvCxnSpPr>
      <xdr:spPr>
        <a:xfrm flipV="1">
          <a:off x="16318864" y="5660572"/>
          <a:ext cx="0" cy="1556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19611</xdr:rowOff>
    </xdr:from>
    <xdr:ext cx="340478" cy="259045"/>
    <xdr:sp macro="" textlink="">
      <xdr:nvSpPr>
        <xdr:cNvPr id="389" name="【認定こども園・幼稚園・保育所】&#10;有形固定資産減価償却率最小値テキスト">
          <a:extLst>
            <a:ext uri="{FF2B5EF4-FFF2-40B4-BE49-F238E27FC236}">
              <a16:creationId xmlns:a16="http://schemas.microsoft.com/office/drawing/2014/main" id="{00000000-0008-0000-0E00-000085010000}"/>
            </a:ext>
          </a:extLst>
        </xdr:cNvPr>
        <xdr:cNvSpPr txBox="1"/>
      </xdr:nvSpPr>
      <xdr:spPr>
        <a:xfrm>
          <a:off x="16357600" y="722051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15784</xdr:rowOff>
    </xdr:from>
    <xdr:to>
      <xdr:col>86</xdr:col>
      <xdr:colOff>25400</xdr:colOff>
      <xdr:row>42</xdr:row>
      <xdr:rowOff>15784</xdr:rowOff>
    </xdr:to>
    <xdr:cxnSp macro="">
      <xdr:nvCxnSpPr>
        <xdr:cNvPr id="390" name="直線コネクタ 389">
          <a:extLst>
            <a:ext uri="{FF2B5EF4-FFF2-40B4-BE49-F238E27FC236}">
              <a16:creationId xmlns:a16="http://schemas.microsoft.com/office/drawing/2014/main" id="{00000000-0008-0000-0E00-000086010000}"/>
            </a:ext>
          </a:extLst>
        </xdr:cNvPr>
        <xdr:cNvCxnSpPr/>
      </xdr:nvCxnSpPr>
      <xdr:spPr>
        <a:xfrm>
          <a:off x="16230600" y="7216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91" name="【認定こども園・幼稚園・保育所】&#10;有形固定資産減価償却率最大値テキスト">
          <a:extLst>
            <a:ext uri="{FF2B5EF4-FFF2-40B4-BE49-F238E27FC236}">
              <a16:creationId xmlns:a16="http://schemas.microsoft.com/office/drawing/2014/main" id="{00000000-0008-0000-0E00-000087010000}"/>
            </a:ext>
          </a:extLst>
        </xdr:cNvPr>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92" name="直線コネクタ 391">
          <a:extLst>
            <a:ext uri="{FF2B5EF4-FFF2-40B4-BE49-F238E27FC236}">
              <a16:creationId xmlns:a16="http://schemas.microsoft.com/office/drawing/2014/main" id="{00000000-0008-0000-0E00-000088010000}"/>
            </a:ext>
          </a:extLst>
        </xdr:cNvPr>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103431</xdr:rowOff>
    </xdr:from>
    <xdr:ext cx="405111" cy="259045"/>
    <xdr:sp macro="" textlink="">
      <xdr:nvSpPr>
        <xdr:cNvPr id="393" name="【認定こども園・幼稚園・保育所】&#10;有形固定資産減価償却率平均値テキスト">
          <a:extLst>
            <a:ext uri="{FF2B5EF4-FFF2-40B4-BE49-F238E27FC236}">
              <a16:creationId xmlns:a16="http://schemas.microsoft.com/office/drawing/2014/main" id="{00000000-0008-0000-0E00-000089010000}"/>
            </a:ext>
          </a:extLst>
        </xdr:cNvPr>
        <xdr:cNvSpPr txBox="1"/>
      </xdr:nvSpPr>
      <xdr:spPr>
        <a:xfrm>
          <a:off x="16357600" y="644708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125004</xdr:rowOff>
    </xdr:from>
    <xdr:to>
      <xdr:col>85</xdr:col>
      <xdr:colOff>177800</xdr:colOff>
      <xdr:row>38</xdr:row>
      <xdr:rowOff>55155</xdr:rowOff>
    </xdr:to>
    <xdr:sp macro="" textlink="">
      <xdr:nvSpPr>
        <xdr:cNvPr id="394" name="フローチャート: 判断 393">
          <a:extLst>
            <a:ext uri="{FF2B5EF4-FFF2-40B4-BE49-F238E27FC236}">
              <a16:creationId xmlns:a16="http://schemas.microsoft.com/office/drawing/2014/main" id="{00000000-0008-0000-0E00-00008A010000}"/>
            </a:ext>
          </a:extLst>
        </xdr:cNvPr>
        <xdr:cNvSpPr/>
      </xdr:nvSpPr>
      <xdr:spPr>
        <a:xfrm>
          <a:off x="16268700" y="646865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123372</xdr:rowOff>
    </xdr:from>
    <xdr:to>
      <xdr:col>81</xdr:col>
      <xdr:colOff>101600</xdr:colOff>
      <xdr:row>38</xdr:row>
      <xdr:rowOff>53522</xdr:rowOff>
    </xdr:to>
    <xdr:sp macro="" textlink="">
      <xdr:nvSpPr>
        <xdr:cNvPr id="395" name="フローチャート: 判断 394">
          <a:extLst>
            <a:ext uri="{FF2B5EF4-FFF2-40B4-BE49-F238E27FC236}">
              <a16:creationId xmlns:a16="http://schemas.microsoft.com/office/drawing/2014/main" id="{00000000-0008-0000-0E00-00008B010000}"/>
            </a:ext>
          </a:extLst>
        </xdr:cNvPr>
        <xdr:cNvSpPr/>
      </xdr:nvSpPr>
      <xdr:spPr>
        <a:xfrm>
          <a:off x="15430500" y="646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66222</xdr:rowOff>
    </xdr:from>
    <xdr:to>
      <xdr:col>76</xdr:col>
      <xdr:colOff>165100</xdr:colOff>
      <xdr:row>37</xdr:row>
      <xdr:rowOff>167822</xdr:rowOff>
    </xdr:to>
    <xdr:sp macro="" textlink="">
      <xdr:nvSpPr>
        <xdr:cNvPr id="396" name="フローチャート: 判断 395">
          <a:extLst>
            <a:ext uri="{FF2B5EF4-FFF2-40B4-BE49-F238E27FC236}">
              <a16:creationId xmlns:a16="http://schemas.microsoft.com/office/drawing/2014/main" id="{00000000-0008-0000-0E00-00008C010000}"/>
            </a:ext>
          </a:extLst>
        </xdr:cNvPr>
        <xdr:cNvSpPr/>
      </xdr:nvSpPr>
      <xdr:spPr>
        <a:xfrm>
          <a:off x="14541500" y="640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89081</xdr:rowOff>
    </xdr:from>
    <xdr:to>
      <xdr:col>72</xdr:col>
      <xdr:colOff>38100</xdr:colOff>
      <xdr:row>38</xdr:row>
      <xdr:rowOff>19231</xdr:rowOff>
    </xdr:to>
    <xdr:sp macro="" textlink="">
      <xdr:nvSpPr>
        <xdr:cNvPr id="397" name="フローチャート: 判断 396">
          <a:extLst>
            <a:ext uri="{FF2B5EF4-FFF2-40B4-BE49-F238E27FC236}">
              <a16:creationId xmlns:a16="http://schemas.microsoft.com/office/drawing/2014/main" id="{00000000-0008-0000-0E00-00008D010000}"/>
            </a:ext>
          </a:extLst>
        </xdr:cNvPr>
        <xdr:cNvSpPr/>
      </xdr:nvSpPr>
      <xdr:spPr>
        <a:xfrm>
          <a:off x="13652500" y="643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8" name="テキスト ボックス 397">
          <a:extLst>
            <a:ext uri="{FF2B5EF4-FFF2-40B4-BE49-F238E27FC236}">
              <a16:creationId xmlns:a16="http://schemas.microsoft.com/office/drawing/2014/main" id="{00000000-0008-0000-0E00-00008E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9" name="テキスト ボックス 398">
          <a:extLst>
            <a:ext uri="{FF2B5EF4-FFF2-40B4-BE49-F238E27FC236}">
              <a16:creationId xmlns:a16="http://schemas.microsoft.com/office/drawing/2014/main" id="{00000000-0008-0000-0E00-00008F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0" name="テキスト ボックス 399">
          <a:extLst>
            <a:ext uri="{FF2B5EF4-FFF2-40B4-BE49-F238E27FC236}">
              <a16:creationId xmlns:a16="http://schemas.microsoft.com/office/drawing/2014/main" id="{00000000-0008-0000-0E00-000090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1" name="テキスト ボックス 400">
          <a:extLst>
            <a:ext uri="{FF2B5EF4-FFF2-40B4-BE49-F238E27FC236}">
              <a16:creationId xmlns:a16="http://schemas.microsoft.com/office/drawing/2014/main" id="{00000000-0008-0000-0E00-000091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2" name="テキスト ボックス 401">
          <a:extLst>
            <a:ext uri="{FF2B5EF4-FFF2-40B4-BE49-F238E27FC236}">
              <a16:creationId xmlns:a16="http://schemas.microsoft.com/office/drawing/2014/main" id="{00000000-0008-0000-0E00-000092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142966</xdr:rowOff>
    </xdr:from>
    <xdr:to>
      <xdr:col>85</xdr:col>
      <xdr:colOff>177800</xdr:colOff>
      <xdr:row>34</xdr:row>
      <xdr:rowOff>73116</xdr:rowOff>
    </xdr:to>
    <xdr:sp macro="" textlink="">
      <xdr:nvSpPr>
        <xdr:cNvPr id="403" name="楕円 402">
          <a:extLst>
            <a:ext uri="{FF2B5EF4-FFF2-40B4-BE49-F238E27FC236}">
              <a16:creationId xmlns:a16="http://schemas.microsoft.com/office/drawing/2014/main" id="{00000000-0008-0000-0E00-000093010000}"/>
            </a:ext>
          </a:extLst>
        </xdr:cNvPr>
        <xdr:cNvSpPr/>
      </xdr:nvSpPr>
      <xdr:spPr>
        <a:xfrm>
          <a:off x="16268700" y="5800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32</xdr:row>
      <xdr:rowOff>165843</xdr:rowOff>
    </xdr:from>
    <xdr:ext cx="405111" cy="259045"/>
    <xdr:sp macro="" textlink="">
      <xdr:nvSpPr>
        <xdr:cNvPr id="404" name="【認定こども園・幼稚園・保育所】&#10;有形固定資産減価償却率該当値テキスト">
          <a:extLst>
            <a:ext uri="{FF2B5EF4-FFF2-40B4-BE49-F238E27FC236}">
              <a16:creationId xmlns:a16="http://schemas.microsoft.com/office/drawing/2014/main" id="{00000000-0008-0000-0E00-000094010000}"/>
            </a:ext>
          </a:extLst>
        </xdr:cNvPr>
        <xdr:cNvSpPr txBox="1"/>
      </xdr:nvSpPr>
      <xdr:spPr>
        <a:xfrm>
          <a:off x="16357600" y="5652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907</xdr:rowOff>
    </xdr:from>
    <xdr:to>
      <xdr:col>81</xdr:col>
      <xdr:colOff>101600</xdr:colOff>
      <xdr:row>34</xdr:row>
      <xdr:rowOff>102507</xdr:rowOff>
    </xdr:to>
    <xdr:sp macro="" textlink="">
      <xdr:nvSpPr>
        <xdr:cNvPr id="405" name="楕円 404">
          <a:extLst>
            <a:ext uri="{FF2B5EF4-FFF2-40B4-BE49-F238E27FC236}">
              <a16:creationId xmlns:a16="http://schemas.microsoft.com/office/drawing/2014/main" id="{00000000-0008-0000-0E00-000095010000}"/>
            </a:ext>
          </a:extLst>
        </xdr:cNvPr>
        <xdr:cNvSpPr/>
      </xdr:nvSpPr>
      <xdr:spPr>
        <a:xfrm>
          <a:off x="15430500" y="5830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22316</xdr:rowOff>
    </xdr:from>
    <xdr:to>
      <xdr:col>85</xdr:col>
      <xdr:colOff>127000</xdr:colOff>
      <xdr:row>34</xdr:row>
      <xdr:rowOff>51707</xdr:rowOff>
    </xdr:to>
    <xdr:cxnSp macro="">
      <xdr:nvCxnSpPr>
        <xdr:cNvPr id="406" name="直線コネクタ 405">
          <a:extLst>
            <a:ext uri="{FF2B5EF4-FFF2-40B4-BE49-F238E27FC236}">
              <a16:creationId xmlns:a16="http://schemas.microsoft.com/office/drawing/2014/main" id="{00000000-0008-0000-0E00-000096010000}"/>
            </a:ext>
          </a:extLst>
        </xdr:cNvPr>
        <xdr:cNvCxnSpPr/>
      </xdr:nvCxnSpPr>
      <xdr:spPr>
        <a:xfrm flipV="1">
          <a:off x="15481300" y="5851616"/>
          <a:ext cx="8382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30299</xdr:rowOff>
    </xdr:from>
    <xdr:to>
      <xdr:col>76</xdr:col>
      <xdr:colOff>165100</xdr:colOff>
      <xdr:row>34</xdr:row>
      <xdr:rowOff>131899</xdr:rowOff>
    </xdr:to>
    <xdr:sp macro="" textlink="">
      <xdr:nvSpPr>
        <xdr:cNvPr id="407" name="楕円 406">
          <a:extLst>
            <a:ext uri="{FF2B5EF4-FFF2-40B4-BE49-F238E27FC236}">
              <a16:creationId xmlns:a16="http://schemas.microsoft.com/office/drawing/2014/main" id="{00000000-0008-0000-0E00-000097010000}"/>
            </a:ext>
          </a:extLst>
        </xdr:cNvPr>
        <xdr:cNvSpPr/>
      </xdr:nvSpPr>
      <xdr:spPr>
        <a:xfrm>
          <a:off x="14541500" y="5859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51707</xdr:rowOff>
    </xdr:from>
    <xdr:to>
      <xdr:col>81</xdr:col>
      <xdr:colOff>50800</xdr:colOff>
      <xdr:row>34</xdr:row>
      <xdr:rowOff>81099</xdr:rowOff>
    </xdr:to>
    <xdr:cxnSp macro="">
      <xdr:nvCxnSpPr>
        <xdr:cNvPr id="408" name="直線コネクタ 407">
          <a:extLst>
            <a:ext uri="{FF2B5EF4-FFF2-40B4-BE49-F238E27FC236}">
              <a16:creationId xmlns:a16="http://schemas.microsoft.com/office/drawing/2014/main" id="{00000000-0008-0000-0E00-000098010000}"/>
            </a:ext>
          </a:extLst>
        </xdr:cNvPr>
        <xdr:cNvCxnSpPr/>
      </xdr:nvCxnSpPr>
      <xdr:spPr>
        <a:xfrm flipV="1">
          <a:off x="14592300" y="5881007"/>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59690</xdr:rowOff>
    </xdr:from>
    <xdr:to>
      <xdr:col>72</xdr:col>
      <xdr:colOff>38100</xdr:colOff>
      <xdr:row>34</xdr:row>
      <xdr:rowOff>161290</xdr:rowOff>
    </xdr:to>
    <xdr:sp macro="" textlink="">
      <xdr:nvSpPr>
        <xdr:cNvPr id="409" name="楕円 408">
          <a:extLst>
            <a:ext uri="{FF2B5EF4-FFF2-40B4-BE49-F238E27FC236}">
              <a16:creationId xmlns:a16="http://schemas.microsoft.com/office/drawing/2014/main" id="{00000000-0008-0000-0E00-000099010000}"/>
            </a:ext>
          </a:extLst>
        </xdr:cNvPr>
        <xdr:cNvSpPr/>
      </xdr:nvSpPr>
      <xdr:spPr>
        <a:xfrm>
          <a:off x="13652500" y="5888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81099</xdr:rowOff>
    </xdr:from>
    <xdr:to>
      <xdr:col>76</xdr:col>
      <xdr:colOff>114300</xdr:colOff>
      <xdr:row>34</xdr:row>
      <xdr:rowOff>110490</xdr:rowOff>
    </xdr:to>
    <xdr:cxnSp macro="">
      <xdr:nvCxnSpPr>
        <xdr:cNvPr id="410" name="直線コネクタ 409">
          <a:extLst>
            <a:ext uri="{FF2B5EF4-FFF2-40B4-BE49-F238E27FC236}">
              <a16:creationId xmlns:a16="http://schemas.microsoft.com/office/drawing/2014/main" id="{00000000-0008-0000-0E00-00009A010000}"/>
            </a:ext>
          </a:extLst>
        </xdr:cNvPr>
        <xdr:cNvCxnSpPr/>
      </xdr:nvCxnSpPr>
      <xdr:spPr>
        <a:xfrm flipV="1">
          <a:off x="13703300" y="5910399"/>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44649</xdr:rowOff>
    </xdr:from>
    <xdr:ext cx="405111" cy="259045"/>
    <xdr:sp macro="" textlink="">
      <xdr:nvSpPr>
        <xdr:cNvPr id="411" name="n_1aveValue【認定こども園・幼稚園・保育所】&#10;有形固定資産減価償却率">
          <a:extLst>
            <a:ext uri="{FF2B5EF4-FFF2-40B4-BE49-F238E27FC236}">
              <a16:creationId xmlns:a16="http://schemas.microsoft.com/office/drawing/2014/main" id="{00000000-0008-0000-0E00-00009B010000}"/>
            </a:ext>
          </a:extLst>
        </xdr:cNvPr>
        <xdr:cNvSpPr txBox="1"/>
      </xdr:nvSpPr>
      <xdr:spPr>
        <a:xfrm>
          <a:off x="15266044" y="65597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158949</xdr:rowOff>
    </xdr:from>
    <xdr:ext cx="405111" cy="259045"/>
    <xdr:sp macro="" textlink="">
      <xdr:nvSpPr>
        <xdr:cNvPr id="412" name="n_2aveValue【認定こども園・幼稚園・保育所】&#10;有形固定資産減価償却率">
          <a:extLst>
            <a:ext uri="{FF2B5EF4-FFF2-40B4-BE49-F238E27FC236}">
              <a16:creationId xmlns:a16="http://schemas.microsoft.com/office/drawing/2014/main" id="{00000000-0008-0000-0E00-00009C010000}"/>
            </a:ext>
          </a:extLst>
        </xdr:cNvPr>
        <xdr:cNvSpPr txBox="1"/>
      </xdr:nvSpPr>
      <xdr:spPr>
        <a:xfrm>
          <a:off x="14389744" y="6502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10358</xdr:rowOff>
    </xdr:from>
    <xdr:ext cx="405111" cy="259045"/>
    <xdr:sp macro="" textlink="">
      <xdr:nvSpPr>
        <xdr:cNvPr id="413" name="n_3aveValue【認定こども園・幼稚園・保育所】&#10;有形固定資産減価償却率">
          <a:extLst>
            <a:ext uri="{FF2B5EF4-FFF2-40B4-BE49-F238E27FC236}">
              <a16:creationId xmlns:a16="http://schemas.microsoft.com/office/drawing/2014/main" id="{00000000-0008-0000-0E00-00009D010000}"/>
            </a:ext>
          </a:extLst>
        </xdr:cNvPr>
        <xdr:cNvSpPr txBox="1"/>
      </xdr:nvSpPr>
      <xdr:spPr>
        <a:xfrm>
          <a:off x="13500744" y="6525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119034</xdr:rowOff>
    </xdr:from>
    <xdr:ext cx="405111" cy="259045"/>
    <xdr:sp macro="" textlink="">
      <xdr:nvSpPr>
        <xdr:cNvPr id="414" name="n_1mainValue【認定こども園・幼稚園・保育所】&#10;有形固定資産減価償却率">
          <a:extLst>
            <a:ext uri="{FF2B5EF4-FFF2-40B4-BE49-F238E27FC236}">
              <a16:creationId xmlns:a16="http://schemas.microsoft.com/office/drawing/2014/main" id="{00000000-0008-0000-0E00-00009E010000}"/>
            </a:ext>
          </a:extLst>
        </xdr:cNvPr>
        <xdr:cNvSpPr txBox="1"/>
      </xdr:nvSpPr>
      <xdr:spPr>
        <a:xfrm>
          <a:off x="15266044" y="5605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148426</xdr:rowOff>
    </xdr:from>
    <xdr:ext cx="405111" cy="259045"/>
    <xdr:sp macro="" textlink="">
      <xdr:nvSpPr>
        <xdr:cNvPr id="415" name="n_2mainValue【認定こども園・幼稚園・保育所】&#10;有形固定資産減価償却率">
          <a:extLst>
            <a:ext uri="{FF2B5EF4-FFF2-40B4-BE49-F238E27FC236}">
              <a16:creationId xmlns:a16="http://schemas.microsoft.com/office/drawing/2014/main" id="{00000000-0008-0000-0E00-00009F010000}"/>
            </a:ext>
          </a:extLst>
        </xdr:cNvPr>
        <xdr:cNvSpPr txBox="1"/>
      </xdr:nvSpPr>
      <xdr:spPr>
        <a:xfrm>
          <a:off x="14389744" y="5634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6367</xdr:rowOff>
    </xdr:from>
    <xdr:ext cx="405111" cy="259045"/>
    <xdr:sp macro="" textlink="">
      <xdr:nvSpPr>
        <xdr:cNvPr id="416" name="n_3mainValue【認定こども園・幼稚園・保育所】&#10;有形固定資産減価償却率">
          <a:extLst>
            <a:ext uri="{FF2B5EF4-FFF2-40B4-BE49-F238E27FC236}">
              <a16:creationId xmlns:a16="http://schemas.microsoft.com/office/drawing/2014/main" id="{00000000-0008-0000-0E00-0000A0010000}"/>
            </a:ext>
          </a:extLst>
        </xdr:cNvPr>
        <xdr:cNvSpPr txBox="1"/>
      </xdr:nvSpPr>
      <xdr:spPr>
        <a:xfrm>
          <a:off x="13500744" y="5664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7" name="正方形/長方形 416">
          <a:extLst>
            <a:ext uri="{FF2B5EF4-FFF2-40B4-BE49-F238E27FC236}">
              <a16:creationId xmlns:a16="http://schemas.microsoft.com/office/drawing/2014/main" id="{00000000-0008-0000-0E00-0000A1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8" name="正方形/長方形 417">
          <a:extLst>
            <a:ext uri="{FF2B5EF4-FFF2-40B4-BE49-F238E27FC236}">
              <a16:creationId xmlns:a16="http://schemas.microsoft.com/office/drawing/2014/main" id="{00000000-0008-0000-0E00-0000A2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9" name="正方形/長方形 418">
          <a:extLst>
            <a:ext uri="{FF2B5EF4-FFF2-40B4-BE49-F238E27FC236}">
              <a16:creationId xmlns:a16="http://schemas.microsoft.com/office/drawing/2014/main" id="{00000000-0008-0000-0E00-0000A3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0" name="正方形/長方形 419">
          <a:extLst>
            <a:ext uri="{FF2B5EF4-FFF2-40B4-BE49-F238E27FC236}">
              <a16:creationId xmlns:a16="http://schemas.microsoft.com/office/drawing/2014/main" id="{00000000-0008-0000-0E00-0000A4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1" name="正方形/長方形 420">
          <a:extLst>
            <a:ext uri="{FF2B5EF4-FFF2-40B4-BE49-F238E27FC236}">
              <a16:creationId xmlns:a16="http://schemas.microsoft.com/office/drawing/2014/main" id="{00000000-0008-0000-0E00-0000A5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2" name="正方形/長方形 421">
          <a:extLst>
            <a:ext uri="{FF2B5EF4-FFF2-40B4-BE49-F238E27FC236}">
              <a16:creationId xmlns:a16="http://schemas.microsoft.com/office/drawing/2014/main" id="{00000000-0008-0000-0E00-0000A6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3" name="正方形/長方形 422">
          <a:extLst>
            <a:ext uri="{FF2B5EF4-FFF2-40B4-BE49-F238E27FC236}">
              <a16:creationId xmlns:a16="http://schemas.microsoft.com/office/drawing/2014/main" id="{00000000-0008-0000-0E00-0000A7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4" name="正方形/長方形 423">
          <a:extLst>
            <a:ext uri="{FF2B5EF4-FFF2-40B4-BE49-F238E27FC236}">
              <a16:creationId xmlns:a16="http://schemas.microsoft.com/office/drawing/2014/main" id="{00000000-0008-0000-0E00-0000A8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5" name="テキスト ボックス 424">
          <a:extLst>
            <a:ext uri="{FF2B5EF4-FFF2-40B4-BE49-F238E27FC236}">
              <a16:creationId xmlns:a16="http://schemas.microsoft.com/office/drawing/2014/main" id="{00000000-0008-0000-0E00-0000A9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6" name="直線コネクタ 425">
          <a:extLst>
            <a:ext uri="{FF2B5EF4-FFF2-40B4-BE49-F238E27FC236}">
              <a16:creationId xmlns:a16="http://schemas.microsoft.com/office/drawing/2014/main" id="{00000000-0008-0000-0E00-0000AA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27" name="直線コネクタ 426">
          <a:extLst>
            <a:ext uri="{FF2B5EF4-FFF2-40B4-BE49-F238E27FC236}">
              <a16:creationId xmlns:a16="http://schemas.microsoft.com/office/drawing/2014/main" id="{00000000-0008-0000-0E00-0000AB01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28" name="テキスト ボックス 427">
          <a:extLst>
            <a:ext uri="{FF2B5EF4-FFF2-40B4-BE49-F238E27FC236}">
              <a16:creationId xmlns:a16="http://schemas.microsoft.com/office/drawing/2014/main" id="{00000000-0008-0000-0E00-0000AC010000}"/>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29" name="直線コネクタ 428">
          <a:extLst>
            <a:ext uri="{FF2B5EF4-FFF2-40B4-BE49-F238E27FC236}">
              <a16:creationId xmlns:a16="http://schemas.microsoft.com/office/drawing/2014/main" id="{00000000-0008-0000-0E00-0000AD01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30" name="テキスト ボックス 429">
          <a:extLst>
            <a:ext uri="{FF2B5EF4-FFF2-40B4-BE49-F238E27FC236}">
              <a16:creationId xmlns:a16="http://schemas.microsoft.com/office/drawing/2014/main" id="{00000000-0008-0000-0E00-0000AE010000}"/>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31" name="直線コネクタ 430">
          <a:extLst>
            <a:ext uri="{FF2B5EF4-FFF2-40B4-BE49-F238E27FC236}">
              <a16:creationId xmlns:a16="http://schemas.microsoft.com/office/drawing/2014/main" id="{00000000-0008-0000-0E00-0000AF01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32" name="テキスト ボックス 431">
          <a:extLst>
            <a:ext uri="{FF2B5EF4-FFF2-40B4-BE49-F238E27FC236}">
              <a16:creationId xmlns:a16="http://schemas.microsoft.com/office/drawing/2014/main" id="{00000000-0008-0000-0E00-0000B0010000}"/>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33" name="直線コネクタ 432">
          <a:extLst>
            <a:ext uri="{FF2B5EF4-FFF2-40B4-BE49-F238E27FC236}">
              <a16:creationId xmlns:a16="http://schemas.microsoft.com/office/drawing/2014/main" id="{00000000-0008-0000-0E00-0000B101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34" name="テキスト ボックス 433">
          <a:extLst>
            <a:ext uri="{FF2B5EF4-FFF2-40B4-BE49-F238E27FC236}">
              <a16:creationId xmlns:a16="http://schemas.microsoft.com/office/drawing/2014/main" id="{00000000-0008-0000-0E00-0000B2010000}"/>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35" name="直線コネクタ 434">
          <a:extLst>
            <a:ext uri="{FF2B5EF4-FFF2-40B4-BE49-F238E27FC236}">
              <a16:creationId xmlns:a16="http://schemas.microsoft.com/office/drawing/2014/main" id="{00000000-0008-0000-0E00-0000B301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36" name="テキスト ボックス 435">
          <a:extLst>
            <a:ext uri="{FF2B5EF4-FFF2-40B4-BE49-F238E27FC236}">
              <a16:creationId xmlns:a16="http://schemas.microsoft.com/office/drawing/2014/main" id="{00000000-0008-0000-0E00-0000B4010000}"/>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7" name="直線コネクタ 436">
          <a:extLst>
            <a:ext uri="{FF2B5EF4-FFF2-40B4-BE49-F238E27FC236}">
              <a16:creationId xmlns:a16="http://schemas.microsoft.com/office/drawing/2014/main" id="{00000000-0008-0000-0E00-0000B5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38" name="テキスト ボックス 437">
          <a:extLst>
            <a:ext uri="{FF2B5EF4-FFF2-40B4-BE49-F238E27FC236}">
              <a16:creationId xmlns:a16="http://schemas.microsoft.com/office/drawing/2014/main" id="{00000000-0008-0000-0E00-0000B6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9" name="【認定こども園・幼稚園・保育所】&#10;一人当たり面積グラフ枠">
          <a:extLst>
            <a:ext uri="{FF2B5EF4-FFF2-40B4-BE49-F238E27FC236}">
              <a16:creationId xmlns:a16="http://schemas.microsoft.com/office/drawing/2014/main" id="{00000000-0008-0000-0E00-0000B7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162560</xdr:rowOff>
    </xdr:from>
    <xdr:to>
      <xdr:col>116</xdr:col>
      <xdr:colOff>62864</xdr:colOff>
      <xdr:row>41</xdr:row>
      <xdr:rowOff>113030</xdr:rowOff>
    </xdr:to>
    <xdr:cxnSp macro="">
      <xdr:nvCxnSpPr>
        <xdr:cNvPr id="440" name="直線コネクタ 439">
          <a:extLst>
            <a:ext uri="{FF2B5EF4-FFF2-40B4-BE49-F238E27FC236}">
              <a16:creationId xmlns:a16="http://schemas.microsoft.com/office/drawing/2014/main" id="{00000000-0008-0000-0E00-0000B8010000}"/>
            </a:ext>
          </a:extLst>
        </xdr:cNvPr>
        <xdr:cNvCxnSpPr/>
      </xdr:nvCxnSpPr>
      <xdr:spPr>
        <a:xfrm flipV="1">
          <a:off x="22160864" y="5648960"/>
          <a:ext cx="0" cy="14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116857</xdr:rowOff>
    </xdr:from>
    <xdr:ext cx="469744" cy="259045"/>
    <xdr:sp macro="" textlink="">
      <xdr:nvSpPr>
        <xdr:cNvPr id="441" name="【認定こども園・幼稚園・保育所】&#10;一人当たり面積最小値テキスト">
          <a:extLst>
            <a:ext uri="{FF2B5EF4-FFF2-40B4-BE49-F238E27FC236}">
              <a16:creationId xmlns:a16="http://schemas.microsoft.com/office/drawing/2014/main" id="{00000000-0008-0000-0E00-0000B9010000}"/>
            </a:ext>
          </a:extLst>
        </xdr:cNvPr>
        <xdr:cNvSpPr txBox="1"/>
      </xdr:nvSpPr>
      <xdr:spPr>
        <a:xfrm>
          <a:off x="22199600" y="7146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113030</xdr:rowOff>
    </xdr:from>
    <xdr:to>
      <xdr:col>116</xdr:col>
      <xdr:colOff>152400</xdr:colOff>
      <xdr:row>41</xdr:row>
      <xdr:rowOff>113030</xdr:rowOff>
    </xdr:to>
    <xdr:cxnSp macro="">
      <xdr:nvCxnSpPr>
        <xdr:cNvPr id="442" name="直線コネクタ 441">
          <a:extLst>
            <a:ext uri="{FF2B5EF4-FFF2-40B4-BE49-F238E27FC236}">
              <a16:creationId xmlns:a16="http://schemas.microsoft.com/office/drawing/2014/main" id="{00000000-0008-0000-0E00-0000BA010000}"/>
            </a:ext>
          </a:extLst>
        </xdr:cNvPr>
        <xdr:cNvCxnSpPr/>
      </xdr:nvCxnSpPr>
      <xdr:spPr>
        <a:xfrm>
          <a:off x="22072600" y="7142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109237</xdr:rowOff>
    </xdr:from>
    <xdr:ext cx="469744" cy="259045"/>
    <xdr:sp macro="" textlink="">
      <xdr:nvSpPr>
        <xdr:cNvPr id="443" name="【認定こども園・幼稚園・保育所】&#10;一人当たり面積最大値テキスト">
          <a:extLst>
            <a:ext uri="{FF2B5EF4-FFF2-40B4-BE49-F238E27FC236}">
              <a16:creationId xmlns:a16="http://schemas.microsoft.com/office/drawing/2014/main" id="{00000000-0008-0000-0E00-0000BB010000}"/>
            </a:ext>
          </a:extLst>
        </xdr:cNvPr>
        <xdr:cNvSpPr txBox="1"/>
      </xdr:nvSpPr>
      <xdr:spPr>
        <a:xfrm>
          <a:off x="22199600" y="5424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162560</xdr:rowOff>
    </xdr:from>
    <xdr:to>
      <xdr:col>116</xdr:col>
      <xdr:colOff>152400</xdr:colOff>
      <xdr:row>32</xdr:row>
      <xdr:rowOff>162560</xdr:rowOff>
    </xdr:to>
    <xdr:cxnSp macro="">
      <xdr:nvCxnSpPr>
        <xdr:cNvPr id="444" name="直線コネクタ 443">
          <a:extLst>
            <a:ext uri="{FF2B5EF4-FFF2-40B4-BE49-F238E27FC236}">
              <a16:creationId xmlns:a16="http://schemas.microsoft.com/office/drawing/2014/main" id="{00000000-0008-0000-0E00-0000BC010000}"/>
            </a:ext>
          </a:extLst>
        </xdr:cNvPr>
        <xdr:cNvCxnSpPr/>
      </xdr:nvCxnSpPr>
      <xdr:spPr>
        <a:xfrm>
          <a:off x="22072600" y="5648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99077</xdr:rowOff>
    </xdr:from>
    <xdr:ext cx="469744" cy="259045"/>
    <xdr:sp macro="" textlink="">
      <xdr:nvSpPr>
        <xdr:cNvPr id="445" name="【認定こども園・幼稚園・保育所】&#10;一人当たり面積平均値テキスト">
          <a:extLst>
            <a:ext uri="{FF2B5EF4-FFF2-40B4-BE49-F238E27FC236}">
              <a16:creationId xmlns:a16="http://schemas.microsoft.com/office/drawing/2014/main" id="{00000000-0008-0000-0E00-0000BD010000}"/>
            </a:ext>
          </a:extLst>
        </xdr:cNvPr>
        <xdr:cNvSpPr txBox="1"/>
      </xdr:nvSpPr>
      <xdr:spPr>
        <a:xfrm>
          <a:off x="22199600" y="66141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76200</xdr:rowOff>
    </xdr:from>
    <xdr:to>
      <xdr:col>116</xdr:col>
      <xdr:colOff>114300</xdr:colOff>
      <xdr:row>40</xdr:row>
      <xdr:rowOff>6350</xdr:rowOff>
    </xdr:to>
    <xdr:sp macro="" textlink="">
      <xdr:nvSpPr>
        <xdr:cNvPr id="446" name="フローチャート: 判断 445">
          <a:extLst>
            <a:ext uri="{FF2B5EF4-FFF2-40B4-BE49-F238E27FC236}">
              <a16:creationId xmlns:a16="http://schemas.microsoft.com/office/drawing/2014/main" id="{00000000-0008-0000-0E00-0000BE010000}"/>
            </a:ext>
          </a:extLst>
        </xdr:cNvPr>
        <xdr:cNvSpPr/>
      </xdr:nvSpPr>
      <xdr:spPr>
        <a:xfrm>
          <a:off x="22110700" y="6762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46990</xdr:rowOff>
    </xdr:from>
    <xdr:to>
      <xdr:col>112</xdr:col>
      <xdr:colOff>38100</xdr:colOff>
      <xdr:row>39</xdr:row>
      <xdr:rowOff>148590</xdr:rowOff>
    </xdr:to>
    <xdr:sp macro="" textlink="">
      <xdr:nvSpPr>
        <xdr:cNvPr id="447" name="フローチャート: 判断 446">
          <a:extLst>
            <a:ext uri="{FF2B5EF4-FFF2-40B4-BE49-F238E27FC236}">
              <a16:creationId xmlns:a16="http://schemas.microsoft.com/office/drawing/2014/main" id="{00000000-0008-0000-0E00-0000BF010000}"/>
            </a:ext>
          </a:extLst>
        </xdr:cNvPr>
        <xdr:cNvSpPr/>
      </xdr:nvSpPr>
      <xdr:spPr>
        <a:xfrm>
          <a:off x="21272500" y="6733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19050</xdr:rowOff>
    </xdr:from>
    <xdr:to>
      <xdr:col>107</xdr:col>
      <xdr:colOff>101600</xdr:colOff>
      <xdr:row>39</xdr:row>
      <xdr:rowOff>120650</xdr:rowOff>
    </xdr:to>
    <xdr:sp macro="" textlink="">
      <xdr:nvSpPr>
        <xdr:cNvPr id="448" name="フローチャート: 判断 447">
          <a:extLst>
            <a:ext uri="{FF2B5EF4-FFF2-40B4-BE49-F238E27FC236}">
              <a16:creationId xmlns:a16="http://schemas.microsoft.com/office/drawing/2014/main" id="{00000000-0008-0000-0E00-0000C0010000}"/>
            </a:ext>
          </a:extLst>
        </xdr:cNvPr>
        <xdr:cNvSpPr/>
      </xdr:nvSpPr>
      <xdr:spPr>
        <a:xfrm>
          <a:off x="20383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107950</xdr:rowOff>
    </xdr:from>
    <xdr:to>
      <xdr:col>102</xdr:col>
      <xdr:colOff>165100</xdr:colOff>
      <xdr:row>40</xdr:row>
      <xdr:rowOff>38100</xdr:rowOff>
    </xdr:to>
    <xdr:sp macro="" textlink="">
      <xdr:nvSpPr>
        <xdr:cNvPr id="449" name="フローチャート: 判断 448">
          <a:extLst>
            <a:ext uri="{FF2B5EF4-FFF2-40B4-BE49-F238E27FC236}">
              <a16:creationId xmlns:a16="http://schemas.microsoft.com/office/drawing/2014/main" id="{00000000-0008-0000-0E00-0000C1010000}"/>
            </a:ext>
          </a:extLst>
        </xdr:cNvPr>
        <xdr:cNvSpPr/>
      </xdr:nvSpPr>
      <xdr:spPr>
        <a:xfrm>
          <a:off x="19494500" y="679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50" name="テキスト ボックス 449">
          <a:extLst>
            <a:ext uri="{FF2B5EF4-FFF2-40B4-BE49-F238E27FC236}">
              <a16:creationId xmlns:a16="http://schemas.microsoft.com/office/drawing/2014/main" id="{00000000-0008-0000-0E00-0000C2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1" name="テキスト ボックス 450">
          <a:extLst>
            <a:ext uri="{FF2B5EF4-FFF2-40B4-BE49-F238E27FC236}">
              <a16:creationId xmlns:a16="http://schemas.microsoft.com/office/drawing/2014/main" id="{00000000-0008-0000-0E00-0000C3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2" name="テキスト ボックス 451">
          <a:extLst>
            <a:ext uri="{FF2B5EF4-FFF2-40B4-BE49-F238E27FC236}">
              <a16:creationId xmlns:a16="http://schemas.microsoft.com/office/drawing/2014/main" id="{00000000-0008-0000-0E00-0000C4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3" name="テキスト ボックス 452">
          <a:extLst>
            <a:ext uri="{FF2B5EF4-FFF2-40B4-BE49-F238E27FC236}">
              <a16:creationId xmlns:a16="http://schemas.microsoft.com/office/drawing/2014/main" id="{00000000-0008-0000-0E00-0000C5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4" name="テキスト ボックス 453">
          <a:extLst>
            <a:ext uri="{FF2B5EF4-FFF2-40B4-BE49-F238E27FC236}">
              <a16:creationId xmlns:a16="http://schemas.microsoft.com/office/drawing/2014/main" id="{00000000-0008-0000-0E00-0000C6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46990</xdr:rowOff>
    </xdr:from>
    <xdr:to>
      <xdr:col>116</xdr:col>
      <xdr:colOff>114300</xdr:colOff>
      <xdr:row>40</xdr:row>
      <xdr:rowOff>148590</xdr:rowOff>
    </xdr:to>
    <xdr:sp macro="" textlink="">
      <xdr:nvSpPr>
        <xdr:cNvPr id="455" name="楕円 454">
          <a:extLst>
            <a:ext uri="{FF2B5EF4-FFF2-40B4-BE49-F238E27FC236}">
              <a16:creationId xmlns:a16="http://schemas.microsoft.com/office/drawing/2014/main" id="{00000000-0008-0000-0E00-0000C7010000}"/>
            </a:ext>
          </a:extLst>
        </xdr:cNvPr>
        <xdr:cNvSpPr/>
      </xdr:nvSpPr>
      <xdr:spPr>
        <a:xfrm>
          <a:off x="22110700" y="6904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25417</xdr:rowOff>
    </xdr:from>
    <xdr:ext cx="469744" cy="259045"/>
    <xdr:sp macro="" textlink="">
      <xdr:nvSpPr>
        <xdr:cNvPr id="456" name="【認定こども園・幼稚園・保育所】&#10;一人当たり面積該当値テキスト">
          <a:extLst>
            <a:ext uri="{FF2B5EF4-FFF2-40B4-BE49-F238E27FC236}">
              <a16:creationId xmlns:a16="http://schemas.microsoft.com/office/drawing/2014/main" id="{00000000-0008-0000-0E00-0000C8010000}"/>
            </a:ext>
          </a:extLst>
        </xdr:cNvPr>
        <xdr:cNvSpPr txBox="1"/>
      </xdr:nvSpPr>
      <xdr:spPr>
        <a:xfrm>
          <a:off x="22199600" y="6883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52070</xdr:rowOff>
    </xdr:from>
    <xdr:to>
      <xdr:col>112</xdr:col>
      <xdr:colOff>38100</xdr:colOff>
      <xdr:row>40</xdr:row>
      <xdr:rowOff>153670</xdr:rowOff>
    </xdr:to>
    <xdr:sp macro="" textlink="">
      <xdr:nvSpPr>
        <xdr:cNvPr id="457" name="楕円 456">
          <a:extLst>
            <a:ext uri="{FF2B5EF4-FFF2-40B4-BE49-F238E27FC236}">
              <a16:creationId xmlns:a16="http://schemas.microsoft.com/office/drawing/2014/main" id="{00000000-0008-0000-0E00-0000C9010000}"/>
            </a:ext>
          </a:extLst>
        </xdr:cNvPr>
        <xdr:cNvSpPr/>
      </xdr:nvSpPr>
      <xdr:spPr>
        <a:xfrm>
          <a:off x="21272500" y="691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97790</xdr:rowOff>
    </xdr:from>
    <xdr:to>
      <xdr:col>116</xdr:col>
      <xdr:colOff>63500</xdr:colOff>
      <xdr:row>40</xdr:row>
      <xdr:rowOff>102870</xdr:rowOff>
    </xdr:to>
    <xdr:cxnSp macro="">
      <xdr:nvCxnSpPr>
        <xdr:cNvPr id="458" name="直線コネクタ 457">
          <a:extLst>
            <a:ext uri="{FF2B5EF4-FFF2-40B4-BE49-F238E27FC236}">
              <a16:creationId xmlns:a16="http://schemas.microsoft.com/office/drawing/2014/main" id="{00000000-0008-0000-0E00-0000CA010000}"/>
            </a:ext>
          </a:extLst>
        </xdr:cNvPr>
        <xdr:cNvCxnSpPr/>
      </xdr:nvCxnSpPr>
      <xdr:spPr>
        <a:xfrm flipV="1">
          <a:off x="21323300" y="6955790"/>
          <a:ext cx="83820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57150</xdr:rowOff>
    </xdr:from>
    <xdr:to>
      <xdr:col>107</xdr:col>
      <xdr:colOff>101600</xdr:colOff>
      <xdr:row>40</xdr:row>
      <xdr:rowOff>158750</xdr:rowOff>
    </xdr:to>
    <xdr:sp macro="" textlink="">
      <xdr:nvSpPr>
        <xdr:cNvPr id="459" name="楕円 458">
          <a:extLst>
            <a:ext uri="{FF2B5EF4-FFF2-40B4-BE49-F238E27FC236}">
              <a16:creationId xmlns:a16="http://schemas.microsoft.com/office/drawing/2014/main" id="{00000000-0008-0000-0E00-0000CB010000}"/>
            </a:ext>
          </a:extLst>
        </xdr:cNvPr>
        <xdr:cNvSpPr/>
      </xdr:nvSpPr>
      <xdr:spPr>
        <a:xfrm>
          <a:off x="20383500" y="6915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102870</xdr:rowOff>
    </xdr:from>
    <xdr:to>
      <xdr:col>111</xdr:col>
      <xdr:colOff>177800</xdr:colOff>
      <xdr:row>40</xdr:row>
      <xdr:rowOff>107950</xdr:rowOff>
    </xdr:to>
    <xdr:cxnSp macro="">
      <xdr:nvCxnSpPr>
        <xdr:cNvPr id="460" name="直線コネクタ 459">
          <a:extLst>
            <a:ext uri="{FF2B5EF4-FFF2-40B4-BE49-F238E27FC236}">
              <a16:creationId xmlns:a16="http://schemas.microsoft.com/office/drawing/2014/main" id="{00000000-0008-0000-0E00-0000CC010000}"/>
            </a:ext>
          </a:extLst>
        </xdr:cNvPr>
        <xdr:cNvCxnSpPr/>
      </xdr:nvCxnSpPr>
      <xdr:spPr>
        <a:xfrm flipV="1">
          <a:off x="20434300" y="6960870"/>
          <a:ext cx="88900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60960</xdr:rowOff>
    </xdr:from>
    <xdr:to>
      <xdr:col>102</xdr:col>
      <xdr:colOff>165100</xdr:colOff>
      <xdr:row>40</xdr:row>
      <xdr:rowOff>162560</xdr:rowOff>
    </xdr:to>
    <xdr:sp macro="" textlink="">
      <xdr:nvSpPr>
        <xdr:cNvPr id="461" name="楕円 460">
          <a:extLst>
            <a:ext uri="{FF2B5EF4-FFF2-40B4-BE49-F238E27FC236}">
              <a16:creationId xmlns:a16="http://schemas.microsoft.com/office/drawing/2014/main" id="{00000000-0008-0000-0E00-0000CD010000}"/>
            </a:ext>
          </a:extLst>
        </xdr:cNvPr>
        <xdr:cNvSpPr/>
      </xdr:nvSpPr>
      <xdr:spPr>
        <a:xfrm>
          <a:off x="19494500" y="691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107950</xdr:rowOff>
    </xdr:from>
    <xdr:to>
      <xdr:col>107</xdr:col>
      <xdr:colOff>50800</xdr:colOff>
      <xdr:row>40</xdr:row>
      <xdr:rowOff>111760</xdr:rowOff>
    </xdr:to>
    <xdr:cxnSp macro="">
      <xdr:nvCxnSpPr>
        <xdr:cNvPr id="462" name="直線コネクタ 461">
          <a:extLst>
            <a:ext uri="{FF2B5EF4-FFF2-40B4-BE49-F238E27FC236}">
              <a16:creationId xmlns:a16="http://schemas.microsoft.com/office/drawing/2014/main" id="{00000000-0008-0000-0E00-0000CE010000}"/>
            </a:ext>
          </a:extLst>
        </xdr:cNvPr>
        <xdr:cNvCxnSpPr/>
      </xdr:nvCxnSpPr>
      <xdr:spPr>
        <a:xfrm flipV="1">
          <a:off x="19545300" y="696595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165117</xdr:rowOff>
    </xdr:from>
    <xdr:ext cx="469744" cy="259045"/>
    <xdr:sp macro="" textlink="">
      <xdr:nvSpPr>
        <xdr:cNvPr id="463" name="n_1aveValue【認定こども園・幼稚園・保育所】&#10;一人当たり面積">
          <a:extLst>
            <a:ext uri="{FF2B5EF4-FFF2-40B4-BE49-F238E27FC236}">
              <a16:creationId xmlns:a16="http://schemas.microsoft.com/office/drawing/2014/main" id="{00000000-0008-0000-0E00-0000CF010000}"/>
            </a:ext>
          </a:extLst>
        </xdr:cNvPr>
        <xdr:cNvSpPr txBox="1"/>
      </xdr:nvSpPr>
      <xdr:spPr>
        <a:xfrm>
          <a:off x="21075727" y="6508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137177</xdr:rowOff>
    </xdr:from>
    <xdr:ext cx="469744" cy="259045"/>
    <xdr:sp macro="" textlink="">
      <xdr:nvSpPr>
        <xdr:cNvPr id="464" name="n_2aveValue【認定こども園・幼稚園・保育所】&#10;一人当たり面積">
          <a:extLst>
            <a:ext uri="{FF2B5EF4-FFF2-40B4-BE49-F238E27FC236}">
              <a16:creationId xmlns:a16="http://schemas.microsoft.com/office/drawing/2014/main" id="{00000000-0008-0000-0E00-0000D0010000}"/>
            </a:ext>
          </a:extLst>
        </xdr:cNvPr>
        <xdr:cNvSpPr txBox="1"/>
      </xdr:nvSpPr>
      <xdr:spPr>
        <a:xfrm>
          <a:off x="20199427" y="648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54627</xdr:rowOff>
    </xdr:from>
    <xdr:ext cx="469744" cy="259045"/>
    <xdr:sp macro="" textlink="">
      <xdr:nvSpPr>
        <xdr:cNvPr id="465" name="n_3aveValue【認定こども園・幼稚園・保育所】&#10;一人当たり面積">
          <a:extLst>
            <a:ext uri="{FF2B5EF4-FFF2-40B4-BE49-F238E27FC236}">
              <a16:creationId xmlns:a16="http://schemas.microsoft.com/office/drawing/2014/main" id="{00000000-0008-0000-0E00-0000D1010000}"/>
            </a:ext>
          </a:extLst>
        </xdr:cNvPr>
        <xdr:cNvSpPr txBox="1"/>
      </xdr:nvSpPr>
      <xdr:spPr>
        <a:xfrm>
          <a:off x="19310427" y="6569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144797</xdr:rowOff>
    </xdr:from>
    <xdr:ext cx="469744" cy="259045"/>
    <xdr:sp macro="" textlink="">
      <xdr:nvSpPr>
        <xdr:cNvPr id="466" name="n_1mainValue【認定こども園・幼稚園・保育所】&#10;一人当たり面積">
          <a:extLst>
            <a:ext uri="{FF2B5EF4-FFF2-40B4-BE49-F238E27FC236}">
              <a16:creationId xmlns:a16="http://schemas.microsoft.com/office/drawing/2014/main" id="{00000000-0008-0000-0E00-0000D2010000}"/>
            </a:ext>
          </a:extLst>
        </xdr:cNvPr>
        <xdr:cNvSpPr txBox="1"/>
      </xdr:nvSpPr>
      <xdr:spPr>
        <a:xfrm>
          <a:off x="21075727" y="7002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149877</xdr:rowOff>
    </xdr:from>
    <xdr:ext cx="469744" cy="259045"/>
    <xdr:sp macro="" textlink="">
      <xdr:nvSpPr>
        <xdr:cNvPr id="467" name="n_2mainValue【認定こども園・幼稚園・保育所】&#10;一人当たり面積">
          <a:extLst>
            <a:ext uri="{FF2B5EF4-FFF2-40B4-BE49-F238E27FC236}">
              <a16:creationId xmlns:a16="http://schemas.microsoft.com/office/drawing/2014/main" id="{00000000-0008-0000-0E00-0000D3010000}"/>
            </a:ext>
          </a:extLst>
        </xdr:cNvPr>
        <xdr:cNvSpPr txBox="1"/>
      </xdr:nvSpPr>
      <xdr:spPr>
        <a:xfrm>
          <a:off x="20199427" y="7007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153687</xdr:rowOff>
    </xdr:from>
    <xdr:ext cx="469744" cy="259045"/>
    <xdr:sp macro="" textlink="">
      <xdr:nvSpPr>
        <xdr:cNvPr id="468" name="n_3mainValue【認定こども園・幼稚園・保育所】&#10;一人当たり面積">
          <a:extLst>
            <a:ext uri="{FF2B5EF4-FFF2-40B4-BE49-F238E27FC236}">
              <a16:creationId xmlns:a16="http://schemas.microsoft.com/office/drawing/2014/main" id="{00000000-0008-0000-0E00-0000D4010000}"/>
            </a:ext>
          </a:extLst>
        </xdr:cNvPr>
        <xdr:cNvSpPr txBox="1"/>
      </xdr:nvSpPr>
      <xdr:spPr>
        <a:xfrm>
          <a:off x="19310427" y="7011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9" name="正方形/長方形 468">
          <a:extLst>
            <a:ext uri="{FF2B5EF4-FFF2-40B4-BE49-F238E27FC236}">
              <a16:creationId xmlns:a16="http://schemas.microsoft.com/office/drawing/2014/main" id="{00000000-0008-0000-0E00-0000D5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0" name="正方形/長方形 469">
          <a:extLst>
            <a:ext uri="{FF2B5EF4-FFF2-40B4-BE49-F238E27FC236}">
              <a16:creationId xmlns:a16="http://schemas.microsoft.com/office/drawing/2014/main" id="{00000000-0008-0000-0E00-0000D6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1" name="正方形/長方形 470">
          <a:extLst>
            <a:ext uri="{FF2B5EF4-FFF2-40B4-BE49-F238E27FC236}">
              <a16:creationId xmlns:a16="http://schemas.microsoft.com/office/drawing/2014/main" id="{00000000-0008-0000-0E00-0000D7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2" name="正方形/長方形 471">
          <a:extLst>
            <a:ext uri="{FF2B5EF4-FFF2-40B4-BE49-F238E27FC236}">
              <a16:creationId xmlns:a16="http://schemas.microsoft.com/office/drawing/2014/main" id="{00000000-0008-0000-0E00-0000D8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3" name="正方形/長方形 472">
          <a:extLst>
            <a:ext uri="{FF2B5EF4-FFF2-40B4-BE49-F238E27FC236}">
              <a16:creationId xmlns:a16="http://schemas.microsoft.com/office/drawing/2014/main" id="{00000000-0008-0000-0E00-0000D9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4" name="正方形/長方形 473">
          <a:extLst>
            <a:ext uri="{FF2B5EF4-FFF2-40B4-BE49-F238E27FC236}">
              <a16:creationId xmlns:a16="http://schemas.microsoft.com/office/drawing/2014/main" id="{00000000-0008-0000-0E00-0000DA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5" name="正方形/長方形 474">
          <a:extLst>
            <a:ext uri="{FF2B5EF4-FFF2-40B4-BE49-F238E27FC236}">
              <a16:creationId xmlns:a16="http://schemas.microsoft.com/office/drawing/2014/main" id="{00000000-0008-0000-0E00-0000DB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6" name="正方形/長方形 475">
          <a:extLst>
            <a:ext uri="{FF2B5EF4-FFF2-40B4-BE49-F238E27FC236}">
              <a16:creationId xmlns:a16="http://schemas.microsoft.com/office/drawing/2014/main" id="{00000000-0008-0000-0E00-0000DC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7" name="テキスト ボックス 476">
          <a:extLst>
            <a:ext uri="{FF2B5EF4-FFF2-40B4-BE49-F238E27FC236}">
              <a16:creationId xmlns:a16="http://schemas.microsoft.com/office/drawing/2014/main" id="{00000000-0008-0000-0E00-0000DD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8" name="直線コネクタ 477">
          <a:extLst>
            <a:ext uri="{FF2B5EF4-FFF2-40B4-BE49-F238E27FC236}">
              <a16:creationId xmlns:a16="http://schemas.microsoft.com/office/drawing/2014/main" id="{00000000-0008-0000-0E00-0000DE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79" name="テキスト ボックス 478">
          <a:extLst>
            <a:ext uri="{FF2B5EF4-FFF2-40B4-BE49-F238E27FC236}">
              <a16:creationId xmlns:a16="http://schemas.microsoft.com/office/drawing/2014/main" id="{00000000-0008-0000-0E00-0000DF010000}"/>
            </a:ext>
          </a:extLst>
        </xdr:cNvPr>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80" name="直線コネクタ 479">
          <a:extLst>
            <a:ext uri="{FF2B5EF4-FFF2-40B4-BE49-F238E27FC236}">
              <a16:creationId xmlns:a16="http://schemas.microsoft.com/office/drawing/2014/main" id="{00000000-0008-0000-0E00-0000E001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81" name="テキスト ボックス 480">
          <a:extLst>
            <a:ext uri="{FF2B5EF4-FFF2-40B4-BE49-F238E27FC236}">
              <a16:creationId xmlns:a16="http://schemas.microsoft.com/office/drawing/2014/main" id="{00000000-0008-0000-0E00-0000E1010000}"/>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82" name="直線コネクタ 481">
          <a:extLst>
            <a:ext uri="{FF2B5EF4-FFF2-40B4-BE49-F238E27FC236}">
              <a16:creationId xmlns:a16="http://schemas.microsoft.com/office/drawing/2014/main" id="{00000000-0008-0000-0E00-0000E201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83" name="テキスト ボックス 482">
          <a:extLst>
            <a:ext uri="{FF2B5EF4-FFF2-40B4-BE49-F238E27FC236}">
              <a16:creationId xmlns:a16="http://schemas.microsoft.com/office/drawing/2014/main" id="{00000000-0008-0000-0E00-0000E301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84" name="直線コネクタ 483">
          <a:extLst>
            <a:ext uri="{FF2B5EF4-FFF2-40B4-BE49-F238E27FC236}">
              <a16:creationId xmlns:a16="http://schemas.microsoft.com/office/drawing/2014/main" id="{00000000-0008-0000-0E00-0000E401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85" name="テキスト ボックス 484">
          <a:extLst>
            <a:ext uri="{FF2B5EF4-FFF2-40B4-BE49-F238E27FC236}">
              <a16:creationId xmlns:a16="http://schemas.microsoft.com/office/drawing/2014/main" id="{00000000-0008-0000-0E00-0000E501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86" name="直線コネクタ 485">
          <a:extLst>
            <a:ext uri="{FF2B5EF4-FFF2-40B4-BE49-F238E27FC236}">
              <a16:creationId xmlns:a16="http://schemas.microsoft.com/office/drawing/2014/main" id="{00000000-0008-0000-0E00-0000E601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87" name="テキスト ボックス 486">
          <a:extLst>
            <a:ext uri="{FF2B5EF4-FFF2-40B4-BE49-F238E27FC236}">
              <a16:creationId xmlns:a16="http://schemas.microsoft.com/office/drawing/2014/main" id="{00000000-0008-0000-0E00-0000E701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88" name="直線コネクタ 487">
          <a:extLst>
            <a:ext uri="{FF2B5EF4-FFF2-40B4-BE49-F238E27FC236}">
              <a16:creationId xmlns:a16="http://schemas.microsoft.com/office/drawing/2014/main" id="{00000000-0008-0000-0E00-0000E801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89" name="テキスト ボックス 488">
          <a:extLst>
            <a:ext uri="{FF2B5EF4-FFF2-40B4-BE49-F238E27FC236}">
              <a16:creationId xmlns:a16="http://schemas.microsoft.com/office/drawing/2014/main" id="{00000000-0008-0000-0E00-0000E9010000}"/>
            </a:ext>
          </a:extLst>
        </xdr:cNvPr>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0" name="直線コネクタ 489">
          <a:extLst>
            <a:ext uri="{FF2B5EF4-FFF2-40B4-BE49-F238E27FC236}">
              <a16:creationId xmlns:a16="http://schemas.microsoft.com/office/drawing/2014/main" id="{00000000-0008-0000-0E00-0000EA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91" name="テキスト ボックス 490">
          <a:extLst>
            <a:ext uri="{FF2B5EF4-FFF2-40B4-BE49-F238E27FC236}">
              <a16:creationId xmlns:a16="http://schemas.microsoft.com/office/drawing/2014/main" id="{00000000-0008-0000-0E00-0000EB01000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2" name="【学校施設】&#10;有形固定資産減価償却率グラフ枠">
          <a:extLst>
            <a:ext uri="{FF2B5EF4-FFF2-40B4-BE49-F238E27FC236}">
              <a16:creationId xmlns:a16="http://schemas.microsoft.com/office/drawing/2014/main" id="{00000000-0008-0000-0E00-0000EC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74295</xdr:rowOff>
    </xdr:from>
    <xdr:to>
      <xdr:col>85</xdr:col>
      <xdr:colOff>126364</xdr:colOff>
      <xdr:row>64</xdr:row>
      <xdr:rowOff>120015</xdr:rowOff>
    </xdr:to>
    <xdr:cxnSp macro="">
      <xdr:nvCxnSpPr>
        <xdr:cNvPr id="493" name="直線コネクタ 492">
          <a:extLst>
            <a:ext uri="{FF2B5EF4-FFF2-40B4-BE49-F238E27FC236}">
              <a16:creationId xmlns:a16="http://schemas.microsoft.com/office/drawing/2014/main" id="{00000000-0008-0000-0E00-0000ED010000}"/>
            </a:ext>
          </a:extLst>
        </xdr:cNvPr>
        <xdr:cNvCxnSpPr/>
      </xdr:nvCxnSpPr>
      <xdr:spPr>
        <a:xfrm flipV="1">
          <a:off x="16318864" y="9675495"/>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123842</xdr:rowOff>
    </xdr:from>
    <xdr:ext cx="405111" cy="259045"/>
    <xdr:sp macro="" textlink="">
      <xdr:nvSpPr>
        <xdr:cNvPr id="494" name="【学校施設】&#10;有形固定資産減価償却率最小値テキスト">
          <a:extLst>
            <a:ext uri="{FF2B5EF4-FFF2-40B4-BE49-F238E27FC236}">
              <a16:creationId xmlns:a16="http://schemas.microsoft.com/office/drawing/2014/main" id="{00000000-0008-0000-0E00-0000EE010000}"/>
            </a:ext>
          </a:extLst>
        </xdr:cNvPr>
        <xdr:cNvSpPr txBox="1"/>
      </xdr:nvSpPr>
      <xdr:spPr>
        <a:xfrm>
          <a:off x="16357600" y="11096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120015</xdr:rowOff>
    </xdr:from>
    <xdr:to>
      <xdr:col>86</xdr:col>
      <xdr:colOff>25400</xdr:colOff>
      <xdr:row>64</xdr:row>
      <xdr:rowOff>120015</xdr:rowOff>
    </xdr:to>
    <xdr:cxnSp macro="">
      <xdr:nvCxnSpPr>
        <xdr:cNvPr id="495" name="直線コネクタ 494">
          <a:extLst>
            <a:ext uri="{FF2B5EF4-FFF2-40B4-BE49-F238E27FC236}">
              <a16:creationId xmlns:a16="http://schemas.microsoft.com/office/drawing/2014/main" id="{00000000-0008-0000-0E00-0000EF010000}"/>
            </a:ext>
          </a:extLst>
        </xdr:cNvPr>
        <xdr:cNvCxnSpPr/>
      </xdr:nvCxnSpPr>
      <xdr:spPr>
        <a:xfrm>
          <a:off x="16230600" y="11092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20972</xdr:rowOff>
    </xdr:from>
    <xdr:ext cx="405111" cy="259045"/>
    <xdr:sp macro="" textlink="">
      <xdr:nvSpPr>
        <xdr:cNvPr id="496" name="【学校施設】&#10;有形固定資産減価償却率最大値テキスト">
          <a:extLst>
            <a:ext uri="{FF2B5EF4-FFF2-40B4-BE49-F238E27FC236}">
              <a16:creationId xmlns:a16="http://schemas.microsoft.com/office/drawing/2014/main" id="{00000000-0008-0000-0E00-0000F0010000}"/>
            </a:ext>
          </a:extLst>
        </xdr:cNvPr>
        <xdr:cNvSpPr txBox="1"/>
      </xdr:nvSpPr>
      <xdr:spPr>
        <a:xfrm>
          <a:off x="16357600" y="9450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74295</xdr:rowOff>
    </xdr:from>
    <xdr:to>
      <xdr:col>86</xdr:col>
      <xdr:colOff>25400</xdr:colOff>
      <xdr:row>56</xdr:row>
      <xdr:rowOff>74295</xdr:rowOff>
    </xdr:to>
    <xdr:cxnSp macro="">
      <xdr:nvCxnSpPr>
        <xdr:cNvPr id="497" name="直線コネクタ 496">
          <a:extLst>
            <a:ext uri="{FF2B5EF4-FFF2-40B4-BE49-F238E27FC236}">
              <a16:creationId xmlns:a16="http://schemas.microsoft.com/office/drawing/2014/main" id="{00000000-0008-0000-0E00-0000F1010000}"/>
            </a:ext>
          </a:extLst>
        </xdr:cNvPr>
        <xdr:cNvCxnSpPr/>
      </xdr:nvCxnSpPr>
      <xdr:spPr>
        <a:xfrm>
          <a:off x="16230600" y="9675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127652</xdr:rowOff>
    </xdr:from>
    <xdr:ext cx="405111" cy="259045"/>
    <xdr:sp macro="" textlink="">
      <xdr:nvSpPr>
        <xdr:cNvPr id="498" name="【学校施設】&#10;有形固定資産減価償却率平均値テキスト">
          <a:extLst>
            <a:ext uri="{FF2B5EF4-FFF2-40B4-BE49-F238E27FC236}">
              <a16:creationId xmlns:a16="http://schemas.microsoft.com/office/drawing/2014/main" id="{00000000-0008-0000-0E00-0000F2010000}"/>
            </a:ext>
          </a:extLst>
        </xdr:cNvPr>
        <xdr:cNvSpPr txBox="1"/>
      </xdr:nvSpPr>
      <xdr:spPr>
        <a:xfrm>
          <a:off x="16357600" y="102432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149225</xdr:rowOff>
    </xdr:from>
    <xdr:to>
      <xdr:col>85</xdr:col>
      <xdr:colOff>177800</xdr:colOff>
      <xdr:row>60</xdr:row>
      <xdr:rowOff>79375</xdr:rowOff>
    </xdr:to>
    <xdr:sp macro="" textlink="">
      <xdr:nvSpPr>
        <xdr:cNvPr id="499" name="フローチャート: 判断 498">
          <a:extLst>
            <a:ext uri="{FF2B5EF4-FFF2-40B4-BE49-F238E27FC236}">
              <a16:creationId xmlns:a16="http://schemas.microsoft.com/office/drawing/2014/main" id="{00000000-0008-0000-0E00-0000F3010000}"/>
            </a:ext>
          </a:extLst>
        </xdr:cNvPr>
        <xdr:cNvSpPr/>
      </xdr:nvSpPr>
      <xdr:spPr>
        <a:xfrm>
          <a:off x="16268700" y="1026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6350</xdr:rowOff>
    </xdr:from>
    <xdr:to>
      <xdr:col>81</xdr:col>
      <xdr:colOff>101600</xdr:colOff>
      <xdr:row>60</xdr:row>
      <xdr:rowOff>107950</xdr:rowOff>
    </xdr:to>
    <xdr:sp macro="" textlink="">
      <xdr:nvSpPr>
        <xdr:cNvPr id="500" name="フローチャート: 判断 499">
          <a:extLst>
            <a:ext uri="{FF2B5EF4-FFF2-40B4-BE49-F238E27FC236}">
              <a16:creationId xmlns:a16="http://schemas.microsoft.com/office/drawing/2014/main" id="{00000000-0008-0000-0E00-0000F4010000}"/>
            </a:ext>
          </a:extLst>
        </xdr:cNvPr>
        <xdr:cNvSpPr/>
      </xdr:nvSpPr>
      <xdr:spPr>
        <a:xfrm>
          <a:off x="15430500" y="1029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19685</xdr:rowOff>
    </xdr:from>
    <xdr:to>
      <xdr:col>76</xdr:col>
      <xdr:colOff>165100</xdr:colOff>
      <xdr:row>60</xdr:row>
      <xdr:rowOff>121285</xdr:rowOff>
    </xdr:to>
    <xdr:sp macro="" textlink="">
      <xdr:nvSpPr>
        <xdr:cNvPr id="501" name="フローチャート: 判断 500">
          <a:extLst>
            <a:ext uri="{FF2B5EF4-FFF2-40B4-BE49-F238E27FC236}">
              <a16:creationId xmlns:a16="http://schemas.microsoft.com/office/drawing/2014/main" id="{00000000-0008-0000-0E00-0000F5010000}"/>
            </a:ext>
          </a:extLst>
        </xdr:cNvPr>
        <xdr:cNvSpPr/>
      </xdr:nvSpPr>
      <xdr:spPr>
        <a:xfrm>
          <a:off x="14541500" y="1030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57785</xdr:rowOff>
    </xdr:from>
    <xdr:to>
      <xdr:col>72</xdr:col>
      <xdr:colOff>38100</xdr:colOff>
      <xdr:row>60</xdr:row>
      <xdr:rowOff>159385</xdr:rowOff>
    </xdr:to>
    <xdr:sp macro="" textlink="">
      <xdr:nvSpPr>
        <xdr:cNvPr id="502" name="フローチャート: 判断 501">
          <a:extLst>
            <a:ext uri="{FF2B5EF4-FFF2-40B4-BE49-F238E27FC236}">
              <a16:creationId xmlns:a16="http://schemas.microsoft.com/office/drawing/2014/main" id="{00000000-0008-0000-0E00-0000F6010000}"/>
            </a:ext>
          </a:extLst>
        </xdr:cNvPr>
        <xdr:cNvSpPr/>
      </xdr:nvSpPr>
      <xdr:spPr>
        <a:xfrm>
          <a:off x="13652500" y="1034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3" name="テキスト ボックス 502">
          <a:extLst>
            <a:ext uri="{FF2B5EF4-FFF2-40B4-BE49-F238E27FC236}">
              <a16:creationId xmlns:a16="http://schemas.microsoft.com/office/drawing/2014/main" id="{00000000-0008-0000-0E00-0000F7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4" name="テキスト ボックス 503">
          <a:extLst>
            <a:ext uri="{FF2B5EF4-FFF2-40B4-BE49-F238E27FC236}">
              <a16:creationId xmlns:a16="http://schemas.microsoft.com/office/drawing/2014/main" id="{00000000-0008-0000-0E00-0000F8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5" name="テキスト ボックス 504">
          <a:extLst>
            <a:ext uri="{FF2B5EF4-FFF2-40B4-BE49-F238E27FC236}">
              <a16:creationId xmlns:a16="http://schemas.microsoft.com/office/drawing/2014/main" id="{00000000-0008-0000-0E00-0000F9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6" name="テキスト ボックス 505">
          <a:extLst>
            <a:ext uri="{FF2B5EF4-FFF2-40B4-BE49-F238E27FC236}">
              <a16:creationId xmlns:a16="http://schemas.microsoft.com/office/drawing/2014/main" id="{00000000-0008-0000-0E00-0000FA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7" name="テキスト ボックス 506">
          <a:extLst>
            <a:ext uri="{FF2B5EF4-FFF2-40B4-BE49-F238E27FC236}">
              <a16:creationId xmlns:a16="http://schemas.microsoft.com/office/drawing/2014/main" id="{00000000-0008-0000-0E00-0000FB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170180</xdr:rowOff>
    </xdr:from>
    <xdr:to>
      <xdr:col>85</xdr:col>
      <xdr:colOff>177800</xdr:colOff>
      <xdr:row>57</xdr:row>
      <xdr:rowOff>100330</xdr:rowOff>
    </xdr:to>
    <xdr:sp macro="" textlink="">
      <xdr:nvSpPr>
        <xdr:cNvPr id="508" name="楕円 507">
          <a:extLst>
            <a:ext uri="{FF2B5EF4-FFF2-40B4-BE49-F238E27FC236}">
              <a16:creationId xmlns:a16="http://schemas.microsoft.com/office/drawing/2014/main" id="{00000000-0008-0000-0E00-0000FC010000}"/>
            </a:ext>
          </a:extLst>
        </xdr:cNvPr>
        <xdr:cNvSpPr/>
      </xdr:nvSpPr>
      <xdr:spPr>
        <a:xfrm>
          <a:off x="16268700" y="9771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21607</xdr:rowOff>
    </xdr:from>
    <xdr:ext cx="405111" cy="259045"/>
    <xdr:sp macro="" textlink="">
      <xdr:nvSpPr>
        <xdr:cNvPr id="509" name="【学校施設】&#10;有形固定資産減価償却率該当値テキスト">
          <a:extLst>
            <a:ext uri="{FF2B5EF4-FFF2-40B4-BE49-F238E27FC236}">
              <a16:creationId xmlns:a16="http://schemas.microsoft.com/office/drawing/2014/main" id="{00000000-0008-0000-0E00-0000FD010000}"/>
            </a:ext>
          </a:extLst>
        </xdr:cNvPr>
        <xdr:cNvSpPr txBox="1"/>
      </xdr:nvSpPr>
      <xdr:spPr>
        <a:xfrm>
          <a:off x="16357600" y="962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31115</xdr:rowOff>
    </xdr:from>
    <xdr:to>
      <xdr:col>81</xdr:col>
      <xdr:colOff>101600</xdr:colOff>
      <xdr:row>57</xdr:row>
      <xdr:rowOff>132715</xdr:rowOff>
    </xdr:to>
    <xdr:sp macro="" textlink="">
      <xdr:nvSpPr>
        <xdr:cNvPr id="510" name="楕円 509">
          <a:extLst>
            <a:ext uri="{FF2B5EF4-FFF2-40B4-BE49-F238E27FC236}">
              <a16:creationId xmlns:a16="http://schemas.microsoft.com/office/drawing/2014/main" id="{00000000-0008-0000-0E00-0000FE010000}"/>
            </a:ext>
          </a:extLst>
        </xdr:cNvPr>
        <xdr:cNvSpPr/>
      </xdr:nvSpPr>
      <xdr:spPr>
        <a:xfrm>
          <a:off x="15430500" y="9803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49530</xdr:rowOff>
    </xdr:from>
    <xdr:to>
      <xdr:col>85</xdr:col>
      <xdr:colOff>127000</xdr:colOff>
      <xdr:row>57</xdr:row>
      <xdr:rowOff>81915</xdr:rowOff>
    </xdr:to>
    <xdr:cxnSp macro="">
      <xdr:nvCxnSpPr>
        <xdr:cNvPr id="511" name="直線コネクタ 510">
          <a:extLst>
            <a:ext uri="{FF2B5EF4-FFF2-40B4-BE49-F238E27FC236}">
              <a16:creationId xmlns:a16="http://schemas.microsoft.com/office/drawing/2014/main" id="{00000000-0008-0000-0E00-0000FF010000}"/>
            </a:ext>
          </a:extLst>
        </xdr:cNvPr>
        <xdr:cNvCxnSpPr/>
      </xdr:nvCxnSpPr>
      <xdr:spPr>
        <a:xfrm flipV="1">
          <a:off x="15481300" y="9822180"/>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63500</xdr:rowOff>
    </xdr:from>
    <xdr:to>
      <xdr:col>76</xdr:col>
      <xdr:colOff>165100</xdr:colOff>
      <xdr:row>57</xdr:row>
      <xdr:rowOff>165100</xdr:rowOff>
    </xdr:to>
    <xdr:sp macro="" textlink="">
      <xdr:nvSpPr>
        <xdr:cNvPr id="512" name="楕円 511">
          <a:extLst>
            <a:ext uri="{FF2B5EF4-FFF2-40B4-BE49-F238E27FC236}">
              <a16:creationId xmlns:a16="http://schemas.microsoft.com/office/drawing/2014/main" id="{00000000-0008-0000-0E00-000000020000}"/>
            </a:ext>
          </a:extLst>
        </xdr:cNvPr>
        <xdr:cNvSpPr/>
      </xdr:nvSpPr>
      <xdr:spPr>
        <a:xfrm>
          <a:off x="14541500" y="983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81915</xdr:rowOff>
    </xdr:from>
    <xdr:to>
      <xdr:col>81</xdr:col>
      <xdr:colOff>50800</xdr:colOff>
      <xdr:row>57</xdr:row>
      <xdr:rowOff>114300</xdr:rowOff>
    </xdr:to>
    <xdr:cxnSp macro="">
      <xdr:nvCxnSpPr>
        <xdr:cNvPr id="513" name="直線コネクタ 512">
          <a:extLst>
            <a:ext uri="{FF2B5EF4-FFF2-40B4-BE49-F238E27FC236}">
              <a16:creationId xmlns:a16="http://schemas.microsoft.com/office/drawing/2014/main" id="{00000000-0008-0000-0E00-000001020000}"/>
            </a:ext>
          </a:extLst>
        </xdr:cNvPr>
        <xdr:cNvCxnSpPr/>
      </xdr:nvCxnSpPr>
      <xdr:spPr>
        <a:xfrm flipV="1">
          <a:off x="14592300" y="985456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95885</xdr:rowOff>
    </xdr:from>
    <xdr:to>
      <xdr:col>72</xdr:col>
      <xdr:colOff>38100</xdr:colOff>
      <xdr:row>58</xdr:row>
      <xdr:rowOff>26035</xdr:rowOff>
    </xdr:to>
    <xdr:sp macro="" textlink="">
      <xdr:nvSpPr>
        <xdr:cNvPr id="514" name="楕円 513">
          <a:extLst>
            <a:ext uri="{FF2B5EF4-FFF2-40B4-BE49-F238E27FC236}">
              <a16:creationId xmlns:a16="http://schemas.microsoft.com/office/drawing/2014/main" id="{00000000-0008-0000-0E00-000002020000}"/>
            </a:ext>
          </a:extLst>
        </xdr:cNvPr>
        <xdr:cNvSpPr/>
      </xdr:nvSpPr>
      <xdr:spPr>
        <a:xfrm>
          <a:off x="13652500" y="9868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114300</xdr:rowOff>
    </xdr:from>
    <xdr:to>
      <xdr:col>76</xdr:col>
      <xdr:colOff>114300</xdr:colOff>
      <xdr:row>57</xdr:row>
      <xdr:rowOff>146685</xdr:rowOff>
    </xdr:to>
    <xdr:cxnSp macro="">
      <xdr:nvCxnSpPr>
        <xdr:cNvPr id="515" name="直線コネクタ 514">
          <a:extLst>
            <a:ext uri="{FF2B5EF4-FFF2-40B4-BE49-F238E27FC236}">
              <a16:creationId xmlns:a16="http://schemas.microsoft.com/office/drawing/2014/main" id="{00000000-0008-0000-0E00-000003020000}"/>
            </a:ext>
          </a:extLst>
        </xdr:cNvPr>
        <xdr:cNvCxnSpPr/>
      </xdr:nvCxnSpPr>
      <xdr:spPr>
        <a:xfrm flipV="1">
          <a:off x="13703300" y="988695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99077</xdr:rowOff>
    </xdr:from>
    <xdr:ext cx="405111" cy="259045"/>
    <xdr:sp macro="" textlink="">
      <xdr:nvSpPr>
        <xdr:cNvPr id="516" name="n_1aveValue【学校施設】&#10;有形固定資産減価償却率">
          <a:extLst>
            <a:ext uri="{FF2B5EF4-FFF2-40B4-BE49-F238E27FC236}">
              <a16:creationId xmlns:a16="http://schemas.microsoft.com/office/drawing/2014/main" id="{00000000-0008-0000-0E00-000004020000}"/>
            </a:ext>
          </a:extLst>
        </xdr:cNvPr>
        <xdr:cNvSpPr txBox="1"/>
      </xdr:nvSpPr>
      <xdr:spPr>
        <a:xfrm>
          <a:off x="15266044" y="1038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112412</xdr:rowOff>
    </xdr:from>
    <xdr:ext cx="405111" cy="259045"/>
    <xdr:sp macro="" textlink="">
      <xdr:nvSpPr>
        <xdr:cNvPr id="517" name="n_2aveValue【学校施設】&#10;有形固定資産減価償却率">
          <a:extLst>
            <a:ext uri="{FF2B5EF4-FFF2-40B4-BE49-F238E27FC236}">
              <a16:creationId xmlns:a16="http://schemas.microsoft.com/office/drawing/2014/main" id="{00000000-0008-0000-0E00-000005020000}"/>
            </a:ext>
          </a:extLst>
        </xdr:cNvPr>
        <xdr:cNvSpPr txBox="1"/>
      </xdr:nvSpPr>
      <xdr:spPr>
        <a:xfrm>
          <a:off x="14389744" y="10399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150512</xdr:rowOff>
    </xdr:from>
    <xdr:ext cx="405111" cy="259045"/>
    <xdr:sp macro="" textlink="">
      <xdr:nvSpPr>
        <xdr:cNvPr id="518" name="n_3aveValue【学校施設】&#10;有形固定資産減価償却率">
          <a:extLst>
            <a:ext uri="{FF2B5EF4-FFF2-40B4-BE49-F238E27FC236}">
              <a16:creationId xmlns:a16="http://schemas.microsoft.com/office/drawing/2014/main" id="{00000000-0008-0000-0E00-000006020000}"/>
            </a:ext>
          </a:extLst>
        </xdr:cNvPr>
        <xdr:cNvSpPr txBox="1"/>
      </xdr:nvSpPr>
      <xdr:spPr>
        <a:xfrm>
          <a:off x="13500744" y="10437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149242</xdr:rowOff>
    </xdr:from>
    <xdr:ext cx="405111" cy="259045"/>
    <xdr:sp macro="" textlink="">
      <xdr:nvSpPr>
        <xdr:cNvPr id="519" name="n_1mainValue【学校施設】&#10;有形固定資産減価償却率">
          <a:extLst>
            <a:ext uri="{FF2B5EF4-FFF2-40B4-BE49-F238E27FC236}">
              <a16:creationId xmlns:a16="http://schemas.microsoft.com/office/drawing/2014/main" id="{00000000-0008-0000-0E00-000007020000}"/>
            </a:ext>
          </a:extLst>
        </xdr:cNvPr>
        <xdr:cNvSpPr txBox="1"/>
      </xdr:nvSpPr>
      <xdr:spPr>
        <a:xfrm>
          <a:off x="15266044" y="9578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10177</xdr:rowOff>
    </xdr:from>
    <xdr:ext cx="405111" cy="259045"/>
    <xdr:sp macro="" textlink="">
      <xdr:nvSpPr>
        <xdr:cNvPr id="520" name="n_2mainValue【学校施設】&#10;有形固定資産減価償却率">
          <a:extLst>
            <a:ext uri="{FF2B5EF4-FFF2-40B4-BE49-F238E27FC236}">
              <a16:creationId xmlns:a16="http://schemas.microsoft.com/office/drawing/2014/main" id="{00000000-0008-0000-0E00-000008020000}"/>
            </a:ext>
          </a:extLst>
        </xdr:cNvPr>
        <xdr:cNvSpPr txBox="1"/>
      </xdr:nvSpPr>
      <xdr:spPr>
        <a:xfrm>
          <a:off x="14389744" y="961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42562</xdr:rowOff>
    </xdr:from>
    <xdr:ext cx="405111" cy="259045"/>
    <xdr:sp macro="" textlink="">
      <xdr:nvSpPr>
        <xdr:cNvPr id="521" name="n_3mainValue【学校施設】&#10;有形固定資産減価償却率">
          <a:extLst>
            <a:ext uri="{FF2B5EF4-FFF2-40B4-BE49-F238E27FC236}">
              <a16:creationId xmlns:a16="http://schemas.microsoft.com/office/drawing/2014/main" id="{00000000-0008-0000-0E00-000009020000}"/>
            </a:ext>
          </a:extLst>
        </xdr:cNvPr>
        <xdr:cNvSpPr txBox="1"/>
      </xdr:nvSpPr>
      <xdr:spPr>
        <a:xfrm>
          <a:off x="13500744" y="9643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2" name="正方形/長方形 521">
          <a:extLst>
            <a:ext uri="{FF2B5EF4-FFF2-40B4-BE49-F238E27FC236}">
              <a16:creationId xmlns:a16="http://schemas.microsoft.com/office/drawing/2014/main" id="{00000000-0008-0000-0E00-00000A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3" name="正方形/長方形 522">
          <a:extLst>
            <a:ext uri="{FF2B5EF4-FFF2-40B4-BE49-F238E27FC236}">
              <a16:creationId xmlns:a16="http://schemas.microsoft.com/office/drawing/2014/main" id="{00000000-0008-0000-0E00-00000B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4" name="正方形/長方形 523">
          <a:extLst>
            <a:ext uri="{FF2B5EF4-FFF2-40B4-BE49-F238E27FC236}">
              <a16:creationId xmlns:a16="http://schemas.microsoft.com/office/drawing/2014/main" id="{00000000-0008-0000-0E00-00000C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5" name="正方形/長方形 524">
          <a:extLst>
            <a:ext uri="{FF2B5EF4-FFF2-40B4-BE49-F238E27FC236}">
              <a16:creationId xmlns:a16="http://schemas.microsoft.com/office/drawing/2014/main" id="{00000000-0008-0000-0E00-00000D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6" name="正方形/長方形 525">
          <a:extLst>
            <a:ext uri="{FF2B5EF4-FFF2-40B4-BE49-F238E27FC236}">
              <a16:creationId xmlns:a16="http://schemas.microsoft.com/office/drawing/2014/main" id="{00000000-0008-0000-0E00-00000E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7" name="正方形/長方形 526">
          <a:extLst>
            <a:ext uri="{FF2B5EF4-FFF2-40B4-BE49-F238E27FC236}">
              <a16:creationId xmlns:a16="http://schemas.microsoft.com/office/drawing/2014/main" id="{00000000-0008-0000-0E00-00000F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8" name="正方形/長方形 527">
          <a:extLst>
            <a:ext uri="{FF2B5EF4-FFF2-40B4-BE49-F238E27FC236}">
              <a16:creationId xmlns:a16="http://schemas.microsoft.com/office/drawing/2014/main" id="{00000000-0008-0000-0E00-000010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9" name="正方形/長方形 528">
          <a:extLst>
            <a:ext uri="{FF2B5EF4-FFF2-40B4-BE49-F238E27FC236}">
              <a16:creationId xmlns:a16="http://schemas.microsoft.com/office/drawing/2014/main" id="{00000000-0008-0000-0E00-000011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0" name="テキスト ボックス 529">
          <a:extLst>
            <a:ext uri="{FF2B5EF4-FFF2-40B4-BE49-F238E27FC236}">
              <a16:creationId xmlns:a16="http://schemas.microsoft.com/office/drawing/2014/main" id="{00000000-0008-0000-0E00-000012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1" name="直線コネクタ 530">
          <a:extLst>
            <a:ext uri="{FF2B5EF4-FFF2-40B4-BE49-F238E27FC236}">
              <a16:creationId xmlns:a16="http://schemas.microsoft.com/office/drawing/2014/main" id="{00000000-0008-0000-0E00-000013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32" name="直線コネクタ 531">
          <a:extLst>
            <a:ext uri="{FF2B5EF4-FFF2-40B4-BE49-F238E27FC236}">
              <a16:creationId xmlns:a16="http://schemas.microsoft.com/office/drawing/2014/main" id="{00000000-0008-0000-0E00-000014020000}"/>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33" name="テキスト ボックス 532">
          <a:extLst>
            <a:ext uri="{FF2B5EF4-FFF2-40B4-BE49-F238E27FC236}">
              <a16:creationId xmlns:a16="http://schemas.microsoft.com/office/drawing/2014/main" id="{00000000-0008-0000-0E00-000015020000}"/>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34" name="直線コネクタ 533">
          <a:extLst>
            <a:ext uri="{FF2B5EF4-FFF2-40B4-BE49-F238E27FC236}">
              <a16:creationId xmlns:a16="http://schemas.microsoft.com/office/drawing/2014/main" id="{00000000-0008-0000-0E00-000016020000}"/>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35" name="テキスト ボックス 534">
          <a:extLst>
            <a:ext uri="{FF2B5EF4-FFF2-40B4-BE49-F238E27FC236}">
              <a16:creationId xmlns:a16="http://schemas.microsoft.com/office/drawing/2014/main" id="{00000000-0008-0000-0E00-000017020000}"/>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36" name="直線コネクタ 535">
          <a:extLst>
            <a:ext uri="{FF2B5EF4-FFF2-40B4-BE49-F238E27FC236}">
              <a16:creationId xmlns:a16="http://schemas.microsoft.com/office/drawing/2014/main" id="{00000000-0008-0000-0E00-000018020000}"/>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37" name="テキスト ボックス 536">
          <a:extLst>
            <a:ext uri="{FF2B5EF4-FFF2-40B4-BE49-F238E27FC236}">
              <a16:creationId xmlns:a16="http://schemas.microsoft.com/office/drawing/2014/main" id="{00000000-0008-0000-0E00-000019020000}"/>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38" name="直線コネクタ 537">
          <a:extLst>
            <a:ext uri="{FF2B5EF4-FFF2-40B4-BE49-F238E27FC236}">
              <a16:creationId xmlns:a16="http://schemas.microsoft.com/office/drawing/2014/main" id="{00000000-0008-0000-0E00-00001A020000}"/>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39" name="テキスト ボックス 538">
          <a:extLst>
            <a:ext uri="{FF2B5EF4-FFF2-40B4-BE49-F238E27FC236}">
              <a16:creationId xmlns:a16="http://schemas.microsoft.com/office/drawing/2014/main" id="{00000000-0008-0000-0E00-00001B020000}"/>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40" name="直線コネクタ 539">
          <a:extLst>
            <a:ext uri="{FF2B5EF4-FFF2-40B4-BE49-F238E27FC236}">
              <a16:creationId xmlns:a16="http://schemas.microsoft.com/office/drawing/2014/main" id="{00000000-0008-0000-0E00-00001C020000}"/>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41" name="テキスト ボックス 540">
          <a:extLst>
            <a:ext uri="{FF2B5EF4-FFF2-40B4-BE49-F238E27FC236}">
              <a16:creationId xmlns:a16="http://schemas.microsoft.com/office/drawing/2014/main" id="{00000000-0008-0000-0E00-00001D020000}"/>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42" name="直線コネクタ 541">
          <a:extLst>
            <a:ext uri="{FF2B5EF4-FFF2-40B4-BE49-F238E27FC236}">
              <a16:creationId xmlns:a16="http://schemas.microsoft.com/office/drawing/2014/main" id="{00000000-0008-0000-0E00-00001E020000}"/>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43" name="テキスト ボックス 542">
          <a:extLst>
            <a:ext uri="{FF2B5EF4-FFF2-40B4-BE49-F238E27FC236}">
              <a16:creationId xmlns:a16="http://schemas.microsoft.com/office/drawing/2014/main" id="{00000000-0008-0000-0E00-00001F020000}"/>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4" name="直線コネクタ 543">
          <a:extLst>
            <a:ext uri="{FF2B5EF4-FFF2-40B4-BE49-F238E27FC236}">
              <a16:creationId xmlns:a16="http://schemas.microsoft.com/office/drawing/2014/main" id="{00000000-0008-0000-0E00-000020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5" name="テキスト ボックス 544">
          <a:extLst>
            <a:ext uri="{FF2B5EF4-FFF2-40B4-BE49-F238E27FC236}">
              <a16:creationId xmlns:a16="http://schemas.microsoft.com/office/drawing/2014/main" id="{00000000-0008-0000-0E00-000021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6" name="【学校施設】&#10;一人当たり面積グラフ枠">
          <a:extLst>
            <a:ext uri="{FF2B5EF4-FFF2-40B4-BE49-F238E27FC236}">
              <a16:creationId xmlns:a16="http://schemas.microsoft.com/office/drawing/2014/main" id="{00000000-0008-0000-0E00-000022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54</xdr:row>
      <xdr:rowOff>132914</xdr:rowOff>
    </xdr:from>
    <xdr:to>
      <xdr:col>116</xdr:col>
      <xdr:colOff>62864</xdr:colOff>
      <xdr:row>63</xdr:row>
      <xdr:rowOff>153488</xdr:rowOff>
    </xdr:to>
    <xdr:cxnSp macro="">
      <xdr:nvCxnSpPr>
        <xdr:cNvPr id="547" name="直線コネクタ 546">
          <a:extLst>
            <a:ext uri="{FF2B5EF4-FFF2-40B4-BE49-F238E27FC236}">
              <a16:creationId xmlns:a16="http://schemas.microsoft.com/office/drawing/2014/main" id="{00000000-0008-0000-0E00-000023020000}"/>
            </a:ext>
          </a:extLst>
        </xdr:cNvPr>
        <xdr:cNvCxnSpPr/>
      </xdr:nvCxnSpPr>
      <xdr:spPr>
        <a:xfrm flipV="1">
          <a:off x="22160864" y="9391214"/>
          <a:ext cx="0" cy="1563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157315</xdr:rowOff>
    </xdr:from>
    <xdr:ext cx="469744" cy="259045"/>
    <xdr:sp macro="" textlink="">
      <xdr:nvSpPr>
        <xdr:cNvPr id="548" name="【学校施設】&#10;一人当たり面積最小値テキスト">
          <a:extLst>
            <a:ext uri="{FF2B5EF4-FFF2-40B4-BE49-F238E27FC236}">
              <a16:creationId xmlns:a16="http://schemas.microsoft.com/office/drawing/2014/main" id="{00000000-0008-0000-0E00-000024020000}"/>
            </a:ext>
          </a:extLst>
        </xdr:cNvPr>
        <xdr:cNvSpPr txBox="1"/>
      </xdr:nvSpPr>
      <xdr:spPr>
        <a:xfrm>
          <a:off x="22199600" y="10958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153488</xdr:rowOff>
    </xdr:from>
    <xdr:to>
      <xdr:col>116</xdr:col>
      <xdr:colOff>152400</xdr:colOff>
      <xdr:row>63</xdr:row>
      <xdr:rowOff>153488</xdr:rowOff>
    </xdr:to>
    <xdr:cxnSp macro="">
      <xdr:nvCxnSpPr>
        <xdr:cNvPr id="549" name="直線コネクタ 548">
          <a:extLst>
            <a:ext uri="{FF2B5EF4-FFF2-40B4-BE49-F238E27FC236}">
              <a16:creationId xmlns:a16="http://schemas.microsoft.com/office/drawing/2014/main" id="{00000000-0008-0000-0E00-000025020000}"/>
            </a:ext>
          </a:extLst>
        </xdr:cNvPr>
        <xdr:cNvCxnSpPr/>
      </xdr:nvCxnSpPr>
      <xdr:spPr>
        <a:xfrm>
          <a:off x="22072600" y="10954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79591</xdr:rowOff>
    </xdr:from>
    <xdr:ext cx="469744" cy="259045"/>
    <xdr:sp macro="" textlink="">
      <xdr:nvSpPr>
        <xdr:cNvPr id="550" name="【学校施設】&#10;一人当たり面積最大値テキスト">
          <a:extLst>
            <a:ext uri="{FF2B5EF4-FFF2-40B4-BE49-F238E27FC236}">
              <a16:creationId xmlns:a16="http://schemas.microsoft.com/office/drawing/2014/main" id="{00000000-0008-0000-0E00-000026020000}"/>
            </a:ext>
          </a:extLst>
        </xdr:cNvPr>
        <xdr:cNvSpPr txBox="1"/>
      </xdr:nvSpPr>
      <xdr:spPr>
        <a:xfrm>
          <a:off x="22199600" y="9166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132914</xdr:rowOff>
    </xdr:from>
    <xdr:to>
      <xdr:col>116</xdr:col>
      <xdr:colOff>152400</xdr:colOff>
      <xdr:row>54</xdr:row>
      <xdr:rowOff>132914</xdr:rowOff>
    </xdr:to>
    <xdr:cxnSp macro="">
      <xdr:nvCxnSpPr>
        <xdr:cNvPr id="551" name="直線コネクタ 550">
          <a:extLst>
            <a:ext uri="{FF2B5EF4-FFF2-40B4-BE49-F238E27FC236}">
              <a16:creationId xmlns:a16="http://schemas.microsoft.com/office/drawing/2014/main" id="{00000000-0008-0000-0E00-000027020000}"/>
            </a:ext>
          </a:extLst>
        </xdr:cNvPr>
        <xdr:cNvCxnSpPr/>
      </xdr:nvCxnSpPr>
      <xdr:spPr>
        <a:xfrm>
          <a:off x="22072600" y="9391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58</xdr:row>
      <xdr:rowOff>166061</xdr:rowOff>
    </xdr:from>
    <xdr:ext cx="469744" cy="259045"/>
    <xdr:sp macro="" textlink="">
      <xdr:nvSpPr>
        <xdr:cNvPr id="552" name="【学校施設】&#10;一人当たり面積平均値テキスト">
          <a:extLst>
            <a:ext uri="{FF2B5EF4-FFF2-40B4-BE49-F238E27FC236}">
              <a16:creationId xmlns:a16="http://schemas.microsoft.com/office/drawing/2014/main" id="{00000000-0008-0000-0E00-000028020000}"/>
            </a:ext>
          </a:extLst>
        </xdr:cNvPr>
        <xdr:cNvSpPr txBox="1"/>
      </xdr:nvSpPr>
      <xdr:spPr>
        <a:xfrm>
          <a:off x="22199600" y="101101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143184</xdr:rowOff>
    </xdr:from>
    <xdr:to>
      <xdr:col>116</xdr:col>
      <xdr:colOff>114300</xdr:colOff>
      <xdr:row>60</xdr:row>
      <xdr:rowOff>73334</xdr:rowOff>
    </xdr:to>
    <xdr:sp macro="" textlink="">
      <xdr:nvSpPr>
        <xdr:cNvPr id="553" name="フローチャート: 判断 552">
          <a:extLst>
            <a:ext uri="{FF2B5EF4-FFF2-40B4-BE49-F238E27FC236}">
              <a16:creationId xmlns:a16="http://schemas.microsoft.com/office/drawing/2014/main" id="{00000000-0008-0000-0E00-000029020000}"/>
            </a:ext>
          </a:extLst>
        </xdr:cNvPr>
        <xdr:cNvSpPr/>
      </xdr:nvSpPr>
      <xdr:spPr>
        <a:xfrm>
          <a:off x="22110700" y="10258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149715</xdr:rowOff>
    </xdr:from>
    <xdr:to>
      <xdr:col>112</xdr:col>
      <xdr:colOff>38100</xdr:colOff>
      <xdr:row>60</xdr:row>
      <xdr:rowOff>79865</xdr:rowOff>
    </xdr:to>
    <xdr:sp macro="" textlink="">
      <xdr:nvSpPr>
        <xdr:cNvPr id="554" name="フローチャート: 判断 553">
          <a:extLst>
            <a:ext uri="{FF2B5EF4-FFF2-40B4-BE49-F238E27FC236}">
              <a16:creationId xmlns:a16="http://schemas.microsoft.com/office/drawing/2014/main" id="{00000000-0008-0000-0E00-00002A020000}"/>
            </a:ext>
          </a:extLst>
        </xdr:cNvPr>
        <xdr:cNvSpPr/>
      </xdr:nvSpPr>
      <xdr:spPr>
        <a:xfrm>
          <a:off x="21272500" y="1026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128815</xdr:rowOff>
    </xdr:from>
    <xdr:to>
      <xdr:col>107</xdr:col>
      <xdr:colOff>101600</xdr:colOff>
      <xdr:row>60</xdr:row>
      <xdr:rowOff>58965</xdr:rowOff>
    </xdr:to>
    <xdr:sp macro="" textlink="">
      <xdr:nvSpPr>
        <xdr:cNvPr id="555" name="フローチャート: 判断 554">
          <a:extLst>
            <a:ext uri="{FF2B5EF4-FFF2-40B4-BE49-F238E27FC236}">
              <a16:creationId xmlns:a16="http://schemas.microsoft.com/office/drawing/2014/main" id="{00000000-0008-0000-0E00-00002B020000}"/>
            </a:ext>
          </a:extLst>
        </xdr:cNvPr>
        <xdr:cNvSpPr/>
      </xdr:nvSpPr>
      <xdr:spPr>
        <a:xfrm>
          <a:off x="20383500" y="10244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59</xdr:row>
      <xdr:rowOff>140898</xdr:rowOff>
    </xdr:from>
    <xdr:to>
      <xdr:col>102</xdr:col>
      <xdr:colOff>165100</xdr:colOff>
      <xdr:row>60</xdr:row>
      <xdr:rowOff>71048</xdr:rowOff>
    </xdr:to>
    <xdr:sp macro="" textlink="">
      <xdr:nvSpPr>
        <xdr:cNvPr id="556" name="フローチャート: 判断 555">
          <a:extLst>
            <a:ext uri="{FF2B5EF4-FFF2-40B4-BE49-F238E27FC236}">
              <a16:creationId xmlns:a16="http://schemas.microsoft.com/office/drawing/2014/main" id="{00000000-0008-0000-0E00-00002C020000}"/>
            </a:ext>
          </a:extLst>
        </xdr:cNvPr>
        <xdr:cNvSpPr/>
      </xdr:nvSpPr>
      <xdr:spPr>
        <a:xfrm>
          <a:off x="19494500" y="10256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7" name="テキスト ボックス 556">
          <a:extLst>
            <a:ext uri="{FF2B5EF4-FFF2-40B4-BE49-F238E27FC236}">
              <a16:creationId xmlns:a16="http://schemas.microsoft.com/office/drawing/2014/main" id="{00000000-0008-0000-0E00-00002D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8" name="テキスト ボックス 557">
          <a:extLst>
            <a:ext uri="{FF2B5EF4-FFF2-40B4-BE49-F238E27FC236}">
              <a16:creationId xmlns:a16="http://schemas.microsoft.com/office/drawing/2014/main" id="{00000000-0008-0000-0E00-00002E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9" name="テキスト ボックス 558">
          <a:extLst>
            <a:ext uri="{FF2B5EF4-FFF2-40B4-BE49-F238E27FC236}">
              <a16:creationId xmlns:a16="http://schemas.microsoft.com/office/drawing/2014/main" id="{00000000-0008-0000-0E00-00002F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60" name="テキスト ボックス 559">
          <a:extLst>
            <a:ext uri="{FF2B5EF4-FFF2-40B4-BE49-F238E27FC236}">
              <a16:creationId xmlns:a16="http://schemas.microsoft.com/office/drawing/2014/main" id="{00000000-0008-0000-0E00-000030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61" name="テキスト ボックス 560">
          <a:extLst>
            <a:ext uri="{FF2B5EF4-FFF2-40B4-BE49-F238E27FC236}">
              <a16:creationId xmlns:a16="http://schemas.microsoft.com/office/drawing/2014/main" id="{00000000-0008-0000-0E00-000031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160165</xdr:rowOff>
    </xdr:from>
    <xdr:to>
      <xdr:col>116</xdr:col>
      <xdr:colOff>114300</xdr:colOff>
      <xdr:row>60</xdr:row>
      <xdr:rowOff>90315</xdr:rowOff>
    </xdr:to>
    <xdr:sp macro="" textlink="">
      <xdr:nvSpPr>
        <xdr:cNvPr id="562" name="楕円 561">
          <a:extLst>
            <a:ext uri="{FF2B5EF4-FFF2-40B4-BE49-F238E27FC236}">
              <a16:creationId xmlns:a16="http://schemas.microsoft.com/office/drawing/2014/main" id="{00000000-0008-0000-0E00-000032020000}"/>
            </a:ext>
          </a:extLst>
        </xdr:cNvPr>
        <xdr:cNvSpPr/>
      </xdr:nvSpPr>
      <xdr:spPr>
        <a:xfrm>
          <a:off x="22110700" y="1027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138592</xdr:rowOff>
    </xdr:from>
    <xdr:ext cx="469744" cy="259045"/>
    <xdr:sp macro="" textlink="">
      <xdr:nvSpPr>
        <xdr:cNvPr id="563" name="【学校施設】&#10;一人当たり面積該当値テキスト">
          <a:extLst>
            <a:ext uri="{FF2B5EF4-FFF2-40B4-BE49-F238E27FC236}">
              <a16:creationId xmlns:a16="http://schemas.microsoft.com/office/drawing/2014/main" id="{00000000-0008-0000-0E00-000033020000}"/>
            </a:ext>
          </a:extLst>
        </xdr:cNvPr>
        <xdr:cNvSpPr txBox="1"/>
      </xdr:nvSpPr>
      <xdr:spPr>
        <a:xfrm>
          <a:off x="22199600" y="10254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4717</xdr:rowOff>
    </xdr:from>
    <xdr:to>
      <xdr:col>112</xdr:col>
      <xdr:colOff>38100</xdr:colOff>
      <xdr:row>60</xdr:row>
      <xdr:rowOff>106317</xdr:rowOff>
    </xdr:to>
    <xdr:sp macro="" textlink="">
      <xdr:nvSpPr>
        <xdr:cNvPr id="564" name="楕円 563">
          <a:extLst>
            <a:ext uri="{FF2B5EF4-FFF2-40B4-BE49-F238E27FC236}">
              <a16:creationId xmlns:a16="http://schemas.microsoft.com/office/drawing/2014/main" id="{00000000-0008-0000-0E00-000034020000}"/>
            </a:ext>
          </a:extLst>
        </xdr:cNvPr>
        <xdr:cNvSpPr/>
      </xdr:nvSpPr>
      <xdr:spPr>
        <a:xfrm>
          <a:off x="21272500" y="10291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39515</xdr:rowOff>
    </xdr:from>
    <xdr:to>
      <xdr:col>116</xdr:col>
      <xdr:colOff>63500</xdr:colOff>
      <xdr:row>60</xdr:row>
      <xdr:rowOff>55517</xdr:rowOff>
    </xdr:to>
    <xdr:cxnSp macro="">
      <xdr:nvCxnSpPr>
        <xdr:cNvPr id="565" name="直線コネクタ 564">
          <a:extLst>
            <a:ext uri="{FF2B5EF4-FFF2-40B4-BE49-F238E27FC236}">
              <a16:creationId xmlns:a16="http://schemas.microsoft.com/office/drawing/2014/main" id="{00000000-0008-0000-0E00-000035020000}"/>
            </a:ext>
          </a:extLst>
        </xdr:cNvPr>
        <xdr:cNvCxnSpPr/>
      </xdr:nvCxnSpPr>
      <xdr:spPr>
        <a:xfrm flipV="1">
          <a:off x="21323300" y="10326515"/>
          <a:ext cx="8382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15821</xdr:rowOff>
    </xdr:from>
    <xdr:to>
      <xdr:col>107</xdr:col>
      <xdr:colOff>101600</xdr:colOff>
      <xdr:row>60</xdr:row>
      <xdr:rowOff>117421</xdr:rowOff>
    </xdr:to>
    <xdr:sp macro="" textlink="">
      <xdr:nvSpPr>
        <xdr:cNvPr id="566" name="楕円 565">
          <a:extLst>
            <a:ext uri="{FF2B5EF4-FFF2-40B4-BE49-F238E27FC236}">
              <a16:creationId xmlns:a16="http://schemas.microsoft.com/office/drawing/2014/main" id="{00000000-0008-0000-0E00-000036020000}"/>
            </a:ext>
          </a:extLst>
        </xdr:cNvPr>
        <xdr:cNvSpPr/>
      </xdr:nvSpPr>
      <xdr:spPr>
        <a:xfrm>
          <a:off x="20383500" y="10302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55517</xdr:rowOff>
    </xdr:from>
    <xdr:to>
      <xdr:col>111</xdr:col>
      <xdr:colOff>177800</xdr:colOff>
      <xdr:row>60</xdr:row>
      <xdr:rowOff>66621</xdr:rowOff>
    </xdr:to>
    <xdr:cxnSp macro="">
      <xdr:nvCxnSpPr>
        <xdr:cNvPr id="567" name="直線コネクタ 566">
          <a:extLst>
            <a:ext uri="{FF2B5EF4-FFF2-40B4-BE49-F238E27FC236}">
              <a16:creationId xmlns:a16="http://schemas.microsoft.com/office/drawing/2014/main" id="{00000000-0008-0000-0E00-000037020000}"/>
            </a:ext>
          </a:extLst>
        </xdr:cNvPr>
        <xdr:cNvCxnSpPr/>
      </xdr:nvCxnSpPr>
      <xdr:spPr>
        <a:xfrm flipV="1">
          <a:off x="20434300" y="10342517"/>
          <a:ext cx="889000" cy="11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29537</xdr:rowOff>
    </xdr:from>
    <xdr:to>
      <xdr:col>102</xdr:col>
      <xdr:colOff>165100</xdr:colOff>
      <xdr:row>60</xdr:row>
      <xdr:rowOff>131137</xdr:rowOff>
    </xdr:to>
    <xdr:sp macro="" textlink="">
      <xdr:nvSpPr>
        <xdr:cNvPr id="568" name="楕円 567">
          <a:extLst>
            <a:ext uri="{FF2B5EF4-FFF2-40B4-BE49-F238E27FC236}">
              <a16:creationId xmlns:a16="http://schemas.microsoft.com/office/drawing/2014/main" id="{00000000-0008-0000-0E00-000038020000}"/>
            </a:ext>
          </a:extLst>
        </xdr:cNvPr>
        <xdr:cNvSpPr/>
      </xdr:nvSpPr>
      <xdr:spPr>
        <a:xfrm>
          <a:off x="19494500" y="10316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66621</xdr:rowOff>
    </xdr:from>
    <xdr:to>
      <xdr:col>107</xdr:col>
      <xdr:colOff>50800</xdr:colOff>
      <xdr:row>60</xdr:row>
      <xdr:rowOff>80337</xdr:rowOff>
    </xdr:to>
    <xdr:cxnSp macro="">
      <xdr:nvCxnSpPr>
        <xdr:cNvPr id="569" name="直線コネクタ 568">
          <a:extLst>
            <a:ext uri="{FF2B5EF4-FFF2-40B4-BE49-F238E27FC236}">
              <a16:creationId xmlns:a16="http://schemas.microsoft.com/office/drawing/2014/main" id="{00000000-0008-0000-0E00-000039020000}"/>
            </a:ext>
          </a:extLst>
        </xdr:cNvPr>
        <xdr:cNvCxnSpPr/>
      </xdr:nvCxnSpPr>
      <xdr:spPr>
        <a:xfrm flipV="1">
          <a:off x="19545300" y="10353621"/>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96392</xdr:rowOff>
    </xdr:from>
    <xdr:ext cx="469744" cy="259045"/>
    <xdr:sp macro="" textlink="">
      <xdr:nvSpPr>
        <xdr:cNvPr id="570" name="n_1aveValue【学校施設】&#10;一人当たり面積">
          <a:extLst>
            <a:ext uri="{FF2B5EF4-FFF2-40B4-BE49-F238E27FC236}">
              <a16:creationId xmlns:a16="http://schemas.microsoft.com/office/drawing/2014/main" id="{00000000-0008-0000-0E00-00003A020000}"/>
            </a:ext>
          </a:extLst>
        </xdr:cNvPr>
        <xdr:cNvSpPr txBox="1"/>
      </xdr:nvSpPr>
      <xdr:spPr>
        <a:xfrm>
          <a:off x="21075727" y="10040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75492</xdr:rowOff>
    </xdr:from>
    <xdr:ext cx="469744" cy="259045"/>
    <xdr:sp macro="" textlink="">
      <xdr:nvSpPr>
        <xdr:cNvPr id="571" name="n_2aveValue【学校施設】&#10;一人当たり面積">
          <a:extLst>
            <a:ext uri="{FF2B5EF4-FFF2-40B4-BE49-F238E27FC236}">
              <a16:creationId xmlns:a16="http://schemas.microsoft.com/office/drawing/2014/main" id="{00000000-0008-0000-0E00-00003B020000}"/>
            </a:ext>
          </a:extLst>
        </xdr:cNvPr>
        <xdr:cNvSpPr txBox="1"/>
      </xdr:nvSpPr>
      <xdr:spPr>
        <a:xfrm>
          <a:off x="20199427" y="10019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87575</xdr:rowOff>
    </xdr:from>
    <xdr:ext cx="469744" cy="259045"/>
    <xdr:sp macro="" textlink="">
      <xdr:nvSpPr>
        <xdr:cNvPr id="572" name="n_3aveValue【学校施設】&#10;一人当たり面積">
          <a:extLst>
            <a:ext uri="{FF2B5EF4-FFF2-40B4-BE49-F238E27FC236}">
              <a16:creationId xmlns:a16="http://schemas.microsoft.com/office/drawing/2014/main" id="{00000000-0008-0000-0E00-00003C020000}"/>
            </a:ext>
          </a:extLst>
        </xdr:cNvPr>
        <xdr:cNvSpPr txBox="1"/>
      </xdr:nvSpPr>
      <xdr:spPr>
        <a:xfrm>
          <a:off x="19310427" y="10031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97444</xdr:rowOff>
    </xdr:from>
    <xdr:ext cx="469744" cy="259045"/>
    <xdr:sp macro="" textlink="">
      <xdr:nvSpPr>
        <xdr:cNvPr id="573" name="n_1mainValue【学校施設】&#10;一人当たり面積">
          <a:extLst>
            <a:ext uri="{FF2B5EF4-FFF2-40B4-BE49-F238E27FC236}">
              <a16:creationId xmlns:a16="http://schemas.microsoft.com/office/drawing/2014/main" id="{00000000-0008-0000-0E00-00003D020000}"/>
            </a:ext>
          </a:extLst>
        </xdr:cNvPr>
        <xdr:cNvSpPr txBox="1"/>
      </xdr:nvSpPr>
      <xdr:spPr>
        <a:xfrm>
          <a:off x="21075727" y="10384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108548</xdr:rowOff>
    </xdr:from>
    <xdr:ext cx="469744" cy="259045"/>
    <xdr:sp macro="" textlink="">
      <xdr:nvSpPr>
        <xdr:cNvPr id="574" name="n_2mainValue【学校施設】&#10;一人当たり面積">
          <a:extLst>
            <a:ext uri="{FF2B5EF4-FFF2-40B4-BE49-F238E27FC236}">
              <a16:creationId xmlns:a16="http://schemas.microsoft.com/office/drawing/2014/main" id="{00000000-0008-0000-0E00-00003E020000}"/>
            </a:ext>
          </a:extLst>
        </xdr:cNvPr>
        <xdr:cNvSpPr txBox="1"/>
      </xdr:nvSpPr>
      <xdr:spPr>
        <a:xfrm>
          <a:off x="20199427" y="10395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122264</xdr:rowOff>
    </xdr:from>
    <xdr:ext cx="469744" cy="259045"/>
    <xdr:sp macro="" textlink="">
      <xdr:nvSpPr>
        <xdr:cNvPr id="575" name="n_3mainValue【学校施設】&#10;一人当たり面積">
          <a:extLst>
            <a:ext uri="{FF2B5EF4-FFF2-40B4-BE49-F238E27FC236}">
              <a16:creationId xmlns:a16="http://schemas.microsoft.com/office/drawing/2014/main" id="{00000000-0008-0000-0E00-00003F020000}"/>
            </a:ext>
          </a:extLst>
        </xdr:cNvPr>
        <xdr:cNvSpPr txBox="1"/>
      </xdr:nvSpPr>
      <xdr:spPr>
        <a:xfrm>
          <a:off x="19310427" y="10409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6" name="正方形/長方形 575">
          <a:extLst>
            <a:ext uri="{FF2B5EF4-FFF2-40B4-BE49-F238E27FC236}">
              <a16:creationId xmlns:a16="http://schemas.microsoft.com/office/drawing/2014/main" id="{00000000-0008-0000-0E00-000040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7" name="正方形/長方形 576">
          <a:extLst>
            <a:ext uri="{FF2B5EF4-FFF2-40B4-BE49-F238E27FC236}">
              <a16:creationId xmlns:a16="http://schemas.microsoft.com/office/drawing/2014/main" id="{00000000-0008-0000-0E00-000041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8" name="正方形/長方形 577">
          <a:extLst>
            <a:ext uri="{FF2B5EF4-FFF2-40B4-BE49-F238E27FC236}">
              <a16:creationId xmlns:a16="http://schemas.microsoft.com/office/drawing/2014/main" id="{00000000-0008-0000-0E00-000042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9" name="正方形/長方形 578">
          <a:extLst>
            <a:ext uri="{FF2B5EF4-FFF2-40B4-BE49-F238E27FC236}">
              <a16:creationId xmlns:a16="http://schemas.microsoft.com/office/drawing/2014/main" id="{00000000-0008-0000-0E00-000043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80" name="正方形/長方形 579">
          <a:extLst>
            <a:ext uri="{FF2B5EF4-FFF2-40B4-BE49-F238E27FC236}">
              <a16:creationId xmlns:a16="http://schemas.microsoft.com/office/drawing/2014/main" id="{00000000-0008-0000-0E00-000044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81" name="正方形/長方形 580">
          <a:extLst>
            <a:ext uri="{FF2B5EF4-FFF2-40B4-BE49-F238E27FC236}">
              <a16:creationId xmlns:a16="http://schemas.microsoft.com/office/drawing/2014/main" id="{00000000-0008-0000-0E00-000045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82" name="正方形/長方形 581">
          <a:extLst>
            <a:ext uri="{FF2B5EF4-FFF2-40B4-BE49-F238E27FC236}">
              <a16:creationId xmlns:a16="http://schemas.microsoft.com/office/drawing/2014/main" id="{00000000-0008-0000-0E00-000046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3" name="正方形/長方形 582">
          <a:extLst>
            <a:ext uri="{FF2B5EF4-FFF2-40B4-BE49-F238E27FC236}">
              <a16:creationId xmlns:a16="http://schemas.microsoft.com/office/drawing/2014/main" id="{00000000-0008-0000-0E00-00004702000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84" name="正方形/長方形 583">
          <a:extLst>
            <a:ext uri="{FF2B5EF4-FFF2-40B4-BE49-F238E27FC236}">
              <a16:creationId xmlns:a16="http://schemas.microsoft.com/office/drawing/2014/main" id="{00000000-0008-0000-0E00-000048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5" name="正方形/長方形 584">
          <a:extLst>
            <a:ext uri="{FF2B5EF4-FFF2-40B4-BE49-F238E27FC236}">
              <a16:creationId xmlns:a16="http://schemas.microsoft.com/office/drawing/2014/main" id="{00000000-0008-0000-0E00-000049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6" name="正方形/長方形 585">
          <a:extLst>
            <a:ext uri="{FF2B5EF4-FFF2-40B4-BE49-F238E27FC236}">
              <a16:creationId xmlns:a16="http://schemas.microsoft.com/office/drawing/2014/main" id="{00000000-0008-0000-0E00-00004A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7" name="正方形/長方形 586">
          <a:extLst>
            <a:ext uri="{FF2B5EF4-FFF2-40B4-BE49-F238E27FC236}">
              <a16:creationId xmlns:a16="http://schemas.microsoft.com/office/drawing/2014/main" id="{00000000-0008-0000-0E00-00004B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8" name="正方形/長方形 587">
          <a:extLst>
            <a:ext uri="{FF2B5EF4-FFF2-40B4-BE49-F238E27FC236}">
              <a16:creationId xmlns:a16="http://schemas.microsoft.com/office/drawing/2014/main" id="{00000000-0008-0000-0E00-00004C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9" name="正方形/長方形 588">
          <a:extLst>
            <a:ext uri="{FF2B5EF4-FFF2-40B4-BE49-F238E27FC236}">
              <a16:creationId xmlns:a16="http://schemas.microsoft.com/office/drawing/2014/main" id="{00000000-0008-0000-0E00-00004D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0" name="正方形/長方形 589">
          <a:extLst>
            <a:ext uri="{FF2B5EF4-FFF2-40B4-BE49-F238E27FC236}">
              <a16:creationId xmlns:a16="http://schemas.microsoft.com/office/drawing/2014/main" id="{00000000-0008-0000-0E00-00004E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1" name="正方形/長方形 590">
          <a:extLst>
            <a:ext uri="{FF2B5EF4-FFF2-40B4-BE49-F238E27FC236}">
              <a16:creationId xmlns:a16="http://schemas.microsoft.com/office/drawing/2014/main" id="{00000000-0008-0000-0E00-00004F02000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92" name="正方形/長方形 591">
          <a:extLst>
            <a:ext uri="{FF2B5EF4-FFF2-40B4-BE49-F238E27FC236}">
              <a16:creationId xmlns:a16="http://schemas.microsoft.com/office/drawing/2014/main" id="{00000000-0008-0000-0E00-000050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93" name="正方形/長方形 592">
          <a:extLst>
            <a:ext uri="{FF2B5EF4-FFF2-40B4-BE49-F238E27FC236}">
              <a16:creationId xmlns:a16="http://schemas.microsoft.com/office/drawing/2014/main" id="{00000000-0008-0000-0E00-000051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94" name="正方形/長方形 593">
          <a:extLst>
            <a:ext uri="{FF2B5EF4-FFF2-40B4-BE49-F238E27FC236}">
              <a16:creationId xmlns:a16="http://schemas.microsoft.com/office/drawing/2014/main" id="{00000000-0008-0000-0E00-000052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95" name="正方形/長方形 594">
          <a:extLst>
            <a:ext uri="{FF2B5EF4-FFF2-40B4-BE49-F238E27FC236}">
              <a16:creationId xmlns:a16="http://schemas.microsoft.com/office/drawing/2014/main" id="{00000000-0008-0000-0E00-000053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96" name="正方形/長方形 595">
          <a:extLst>
            <a:ext uri="{FF2B5EF4-FFF2-40B4-BE49-F238E27FC236}">
              <a16:creationId xmlns:a16="http://schemas.microsoft.com/office/drawing/2014/main" id="{00000000-0008-0000-0E00-000054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97" name="正方形/長方形 596">
          <a:extLst>
            <a:ext uri="{FF2B5EF4-FFF2-40B4-BE49-F238E27FC236}">
              <a16:creationId xmlns:a16="http://schemas.microsoft.com/office/drawing/2014/main" id="{00000000-0008-0000-0E00-000055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98" name="正方形/長方形 597">
          <a:extLst>
            <a:ext uri="{FF2B5EF4-FFF2-40B4-BE49-F238E27FC236}">
              <a16:creationId xmlns:a16="http://schemas.microsoft.com/office/drawing/2014/main" id="{00000000-0008-0000-0E00-000056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99" name="正方形/長方形 598">
          <a:extLst>
            <a:ext uri="{FF2B5EF4-FFF2-40B4-BE49-F238E27FC236}">
              <a16:creationId xmlns:a16="http://schemas.microsoft.com/office/drawing/2014/main" id="{00000000-0008-0000-0E00-000057020000}"/>
            </a:ext>
          </a:extLst>
        </xdr:cNvPr>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600" name="正方形/長方形 599">
          <a:extLst>
            <a:ext uri="{FF2B5EF4-FFF2-40B4-BE49-F238E27FC236}">
              <a16:creationId xmlns:a16="http://schemas.microsoft.com/office/drawing/2014/main" id="{00000000-0008-0000-0E00-000058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01" name="正方形/長方形 600">
          <a:extLst>
            <a:ext uri="{FF2B5EF4-FFF2-40B4-BE49-F238E27FC236}">
              <a16:creationId xmlns:a16="http://schemas.microsoft.com/office/drawing/2014/main" id="{00000000-0008-0000-0E00-000059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02" name="正方形/長方形 601">
          <a:extLst>
            <a:ext uri="{FF2B5EF4-FFF2-40B4-BE49-F238E27FC236}">
              <a16:creationId xmlns:a16="http://schemas.microsoft.com/office/drawing/2014/main" id="{00000000-0008-0000-0E00-00005A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03" name="正方形/長方形 602">
          <a:extLst>
            <a:ext uri="{FF2B5EF4-FFF2-40B4-BE49-F238E27FC236}">
              <a16:creationId xmlns:a16="http://schemas.microsoft.com/office/drawing/2014/main" id="{00000000-0008-0000-0E00-00005B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04" name="正方形/長方形 603">
          <a:extLst>
            <a:ext uri="{FF2B5EF4-FFF2-40B4-BE49-F238E27FC236}">
              <a16:creationId xmlns:a16="http://schemas.microsoft.com/office/drawing/2014/main" id="{00000000-0008-0000-0E00-00005C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05" name="正方形/長方形 604">
          <a:extLst>
            <a:ext uri="{FF2B5EF4-FFF2-40B4-BE49-F238E27FC236}">
              <a16:creationId xmlns:a16="http://schemas.microsoft.com/office/drawing/2014/main" id="{00000000-0008-0000-0E00-00005D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06" name="正方形/長方形 605">
          <a:extLst>
            <a:ext uri="{FF2B5EF4-FFF2-40B4-BE49-F238E27FC236}">
              <a16:creationId xmlns:a16="http://schemas.microsoft.com/office/drawing/2014/main" id="{00000000-0008-0000-0E00-00005E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07" name="正方形/長方形 606">
          <a:extLst>
            <a:ext uri="{FF2B5EF4-FFF2-40B4-BE49-F238E27FC236}">
              <a16:creationId xmlns:a16="http://schemas.microsoft.com/office/drawing/2014/main" id="{00000000-0008-0000-0E00-00005F020000}"/>
            </a:ext>
          </a:extLst>
        </xdr:cNvPr>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608" name="正方形/長方形 607">
          <a:extLst>
            <a:ext uri="{FF2B5EF4-FFF2-40B4-BE49-F238E27FC236}">
              <a16:creationId xmlns:a16="http://schemas.microsoft.com/office/drawing/2014/main" id="{00000000-0008-0000-0E00-000060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09" name="正方形/長方形 608">
          <a:extLst>
            <a:ext uri="{FF2B5EF4-FFF2-40B4-BE49-F238E27FC236}">
              <a16:creationId xmlns:a16="http://schemas.microsoft.com/office/drawing/2014/main" id="{00000000-0008-0000-0E00-000061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10" name="テキスト ボックス 609">
          <a:extLst>
            <a:ext uri="{FF2B5EF4-FFF2-40B4-BE49-F238E27FC236}">
              <a16:creationId xmlns:a16="http://schemas.microsoft.com/office/drawing/2014/main" id="{00000000-0008-0000-0E00-000062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道路における有形固定資産減価償却率は、類似団体内平均値を下回っている。これは東日本大震災からの復旧・復興事業による新設の道路整備を行っているためである。今後は、復旧・復興事業が完了に向かっているため、有形固定資産減価償却率は上昇していく見込である。なお、一人当たり延長について、人口減少している状況下で類似団体内平均値を下回っている要因は、地理的条件が道路延長に影響しているものと捉えている。橋りょう・トンネルにおける有形固定資産減価償却率は、類似団体内平均値を下回っている状況であるが、復旧・復興事業の進捗により、上昇傾向である。公営住宅における有形固定資産減価償却率は</a:t>
          </a:r>
          <a:r>
            <a:rPr kumimoji="1" lang="en-US" altLang="ja-JP" sz="1300">
              <a:latin typeface="ＭＳ Ｐゴシック" panose="020B0600070205080204" pitchFamily="50" charset="-128"/>
              <a:ea typeface="ＭＳ Ｐゴシック" panose="020B0600070205080204" pitchFamily="50" charset="-128"/>
            </a:rPr>
            <a:t>9.9</a:t>
          </a:r>
          <a:r>
            <a:rPr kumimoji="1" lang="ja-JP" altLang="en-US" sz="1300">
              <a:latin typeface="ＭＳ Ｐゴシック" panose="020B0600070205080204" pitchFamily="50" charset="-128"/>
              <a:ea typeface="ＭＳ Ｐゴシック" panose="020B0600070205080204" pitchFamily="50" charset="-128"/>
            </a:rPr>
            <a:t>％と類似団体内平均値を大きく下回っている状況である。これは、町内の公営住宅を平成</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年度～</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年度で全て建て替えを実施していること及び震災後の災害公営住宅の整備によるものであり、平成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災害公営住宅の整備が完了しているため、有形固定資産減価償却率は上昇していくものと思われる。認定こども園・幼稚園・保育所における有形固定資産減価償却率は、類似団体内平均値を大きく上回っている状況である。これは、保育所建設後年数が経っていることが要因であるが、災害復旧事業により新規で保育所を建設する予定であるため、有形固定資産減価償却率は大きく減少する見込みである。学校施設における有形固定資産減価償却率は</a:t>
          </a:r>
          <a:r>
            <a:rPr kumimoji="1" lang="en-US" altLang="ja-JP" sz="1300">
              <a:latin typeface="ＭＳ Ｐゴシック" panose="020B0600070205080204" pitchFamily="50" charset="-128"/>
              <a:ea typeface="ＭＳ Ｐゴシック" panose="020B0600070205080204" pitchFamily="50" charset="-128"/>
            </a:rPr>
            <a:t>84.4</a:t>
          </a:r>
          <a:r>
            <a:rPr kumimoji="1" lang="ja-JP" altLang="en-US" sz="1300">
              <a:latin typeface="ＭＳ Ｐゴシック" panose="020B0600070205080204" pitchFamily="50" charset="-128"/>
              <a:ea typeface="ＭＳ Ｐゴシック" panose="020B0600070205080204" pitchFamily="50" charset="-128"/>
            </a:rPr>
            <a:t>％と高く、類似団体内平均値を大きく上回っている状況であるが、令和２年度の完成予定で小中一貫校を建設中であり、有形固定資産減価償却率は大きく減少する見込みである。また、認定こども園・幼稚園・保育所及び学校施設に係る一人当たり面積については、人口減少に伴い増加傾向で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宮城県女川町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6,500
6,291
65.35
42,572,867
41,046,826
1,317,960
3,513,470
6,104,338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F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a:extLst>
            <a:ext uri="{FF2B5EF4-FFF2-40B4-BE49-F238E27FC236}">
              <a16:creationId xmlns:a16="http://schemas.microsoft.com/office/drawing/2014/main" id="{00000000-0008-0000-0F00-000028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a:extLst>
            <a:ext uri="{FF2B5EF4-FFF2-40B4-BE49-F238E27FC236}">
              <a16:creationId xmlns:a16="http://schemas.microsoft.com/office/drawing/2014/main" id="{00000000-0008-0000-0F00-000029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a:extLst>
            <a:ext uri="{FF2B5EF4-FFF2-40B4-BE49-F238E27FC236}">
              <a16:creationId xmlns:a16="http://schemas.microsoft.com/office/drawing/2014/main" id="{00000000-0008-0000-0F00-00002A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a:extLst>
            <a:ext uri="{FF2B5EF4-FFF2-40B4-BE49-F238E27FC236}">
              <a16:creationId xmlns:a16="http://schemas.microsoft.com/office/drawing/2014/main" id="{00000000-0008-0000-0F00-00002B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a:extLst>
            <a:ext uri="{FF2B5EF4-FFF2-40B4-BE49-F238E27FC236}">
              <a16:creationId xmlns:a16="http://schemas.microsoft.com/office/drawing/2014/main" id="{00000000-0008-0000-0F00-00002C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a:extLst>
            <a:ext uri="{FF2B5EF4-FFF2-40B4-BE49-F238E27FC236}">
              <a16:creationId xmlns:a16="http://schemas.microsoft.com/office/drawing/2014/main" id="{00000000-0008-0000-0F00-00002D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a:extLst>
            <a:ext uri="{FF2B5EF4-FFF2-40B4-BE49-F238E27FC236}">
              <a16:creationId xmlns:a16="http://schemas.microsoft.com/office/drawing/2014/main" id="{00000000-0008-0000-0F00-00002E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a:extLst>
            <a:ext uri="{FF2B5EF4-FFF2-40B4-BE49-F238E27FC236}">
              <a16:creationId xmlns:a16="http://schemas.microsoft.com/office/drawing/2014/main" id="{00000000-0008-0000-0F00-00002F000000}"/>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a:extLst>
            <a:ext uri="{FF2B5EF4-FFF2-40B4-BE49-F238E27FC236}">
              <a16:creationId xmlns:a16="http://schemas.microsoft.com/office/drawing/2014/main" id="{00000000-0008-0000-0F00-000030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a:extLst>
            <a:ext uri="{FF2B5EF4-FFF2-40B4-BE49-F238E27FC236}">
              <a16:creationId xmlns:a16="http://schemas.microsoft.com/office/drawing/2014/main" id="{00000000-0008-0000-0F00-000031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a:extLst>
            <a:ext uri="{FF2B5EF4-FFF2-40B4-BE49-F238E27FC236}">
              <a16:creationId xmlns:a16="http://schemas.microsoft.com/office/drawing/2014/main" id="{00000000-0008-0000-0F00-000032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a:extLst>
            <a:ext uri="{FF2B5EF4-FFF2-40B4-BE49-F238E27FC236}">
              <a16:creationId xmlns:a16="http://schemas.microsoft.com/office/drawing/2014/main" id="{00000000-0008-0000-0F00-000033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a:extLst>
            <a:ext uri="{FF2B5EF4-FFF2-40B4-BE49-F238E27FC236}">
              <a16:creationId xmlns:a16="http://schemas.microsoft.com/office/drawing/2014/main" id="{00000000-0008-0000-0F00-000034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a:extLst>
            <a:ext uri="{FF2B5EF4-FFF2-40B4-BE49-F238E27FC236}">
              <a16:creationId xmlns:a16="http://schemas.microsoft.com/office/drawing/2014/main" id="{00000000-0008-0000-0F00-000035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a:extLst>
            <a:ext uri="{FF2B5EF4-FFF2-40B4-BE49-F238E27FC236}">
              <a16:creationId xmlns:a16="http://schemas.microsoft.com/office/drawing/2014/main" id="{00000000-0008-0000-0F00-000036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a:extLst>
            <a:ext uri="{FF2B5EF4-FFF2-40B4-BE49-F238E27FC236}">
              <a16:creationId xmlns:a16="http://schemas.microsoft.com/office/drawing/2014/main" id="{00000000-0008-0000-0F00-000037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a:extLst>
            <a:ext uri="{FF2B5EF4-FFF2-40B4-BE49-F238E27FC236}">
              <a16:creationId xmlns:a16="http://schemas.microsoft.com/office/drawing/2014/main" id="{00000000-0008-0000-0F00-000038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a:extLst>
            <a:ext uri="{FF2B5EF4-FFF2-40B4-BE49-F238E27FC236}">
              <a16:creationId xmlns:a16="http://schemas.microsoft.com/office/drawing/2014/main" id="{00000000-0008-0000-0F00-000039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58" name="テキスト ボックス 57">
          <a:extLst>
            <a:ext uri="{FF2B5EF4-FFF2-40B4-BE49-F238E27FC236}">
              <a16:creationId xmlns:a16="http://schemas.microsoft.com/office/drawing/2014/main" id="{00000000-0008-0000-0F00-00003A000000}"/>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59" name="直線コネクタ 58">
          <a:extLst>
            <a:ext uri="{FF2B5EF4-FFF2-40B4-BE49-F238E27FC236}">
              <a16:creationId xmlns:a16="http://schemas.microsoft.com/office/drawing/2014/main" id="{00000000-0008-0000-0F00-00003B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60" name="テキスト ボックス 59">
          <a:extLst>
            <a:ext uri="{FF2B5EF4-FFF2-40B4-BE49-F238E27FC236}">
              <a16:creationId xmlns:a16="http://schemas.microsoft.com/office/drawing/2014/main" id="{00000000-0008-0000-0F00-00003C000000}"/>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1" name="直線コネクタ 60">
          <a:extLst>
            <a:ext uri="{FF2B5EF4-FFF2-40B4-BE49-F238E27FC236}">
              <a16:creationId xmlns:a16="http://schemas.microsoft.com/office/drawing/2014/main" id="{00000000-0008-0000-0F00-00003D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2" name="テキスト ボックス 61">
          <a:extLst>
            <a:ext uri="{FF2B5EF4-FFF2-40B4-BE49-F238E27FC236}">
              <a16:creationId xmlns:a16="http://schemas.microsoft.com/office/drawing/2014/main" id="{00000000-0008-0000-0F00-00003E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3" name="直線コネクタ 62">
          <a:extLst>
            <a:ext uri="{FF2B5EF4-FFF2-40B4-BE49-F238E27FC236}">
              <a16:creationId xmlns:a16="http://schemas.microsoft.com/office/drawing/2014/main" id="{00000000-0008-0000-0F00-00003F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4" name="テキスト ボックス 63">
          <a:extLst>
            <a:ext uri="{FF2B5EF4-FFF2-40B4-BE49-F238E27FC236}">
              <a16:creationId xmlns:a16="http://schemas.microsoft.com/office/drawing/2014/main" id="{00000000-0008-0000-0F00-000040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5" name="直線コネクタ 64">
          <a:extLst>
            <a:ext uri="{FF2B5EF4-FFF2-40B4-BE49-F238E27FC236}">
              <a16:creationId xmlns:a16="http://schemas.microsoft.com/office/drawing/2014/main" id="{00000000-0008-0000-0F00-000041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6" name="テキスト ボックス 65">
          <a:extLst>
            <a:ext uri="{FF2B5EF4-FFF2-40B4-BE49-F238E27FC236}">
              <a16:creationId xmlns:a16="http://schemas.microsoft.com/office/drawing/2014/main" id="{00000000-0008-0000-0F00-000042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7" name="直線コネクタ 66">
          <a:extLst>
            <a:ext uri="{FF2B5EF4-FFF2-40B4-BE49-F238E27FC236}">
              <a16:creationId xmlns:a16="http://schemas.microsoft.com/office/drawing/2014/main" id="{00000000-0008-0000-0F00-000043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68" name="テキスト ボックス 67">
          <a:extLst>
            <a:ext uri="{FF2B5EF4-FFF2-40B4-BE49-F238E27FC236}">
              <a16:creationId xmlns:a16="http://schemas.microsoft.com/office/drawing/2014/main" id="{00000000-0008-0000-0F00-000044000000}"/>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9" name="直線コネクタ 68">
          <a:extLst>
            <a:ext uri="{FF2B5EF4-FFF2-40B4-BE49-F238E27FC236}">
              <a16:creationId xmlns:a16="http://schemas.microsoft.com/office/drawing/2014/main" id="{00000000-0008-0000-0F00-000045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0" name="テキスト ボックス 69">
          <a:extLst>
            <a:ext uri="{FF2B5EF4-FFF2-40B4-BE49-F238E27FC236}">
              <a16:creationId xmlns:a16="http://schemas.microsoft.com/office/drawing/2014/main" id="{00000000-0008-0000-0F00-000046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1" name="【体育館・プール】&#10;有形固定資産減価償却率グラフ枠">
          <a:extLst>
            <a:ext uri="{FF2B5EF4-FFF2-40B4-BE49-F238E27FC236}">
              <a16:creationId xmlns:a16="http://schemas.microsoft.com/office/drawing/2014/main" id="{00000000-0008-0000-0F00-000047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80010</xdr:rowOff>
    </xdr:to>
    <xdr:cxnSp macro="">
      <xdr:nvCxnSpPr>
        <xdr:cNvPr id="72" name="直線コネクタ 71">
          <a:extLst>
            <a:ext uri="{FF2B5EF4-FFF2-40B4-BE49-F238E27FC236}">
              <a16:creationId xmlns:a16="http://schemas.microsoft.com/office/drawing/2014/main" id="{00000000-0008-0000-0F00-000048000000}"/>
            </a:ext>
          </a:extLst>
        </xdr:cNvPr>
        <xdr:cNvCxnSpPr/>
      </xdr:nvCxnSpPr>
      <xdr:spPr>
        <a:xfrm flipV="1">
          <a:off x="4634865" y="9525000"/>
          <a:ext cx="0" cy="1527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83837</xdr:rowOff>
    </xdr:from>
    <xdr:ext cx="405111" cy="259045"/>
    <xdr:sp macro="" textlink="">
      <xdr:nvSpPr>
        <xdr:cNvPr id="73" name="【体育館・プール】&#10;有形固定資産減価償却率最小値テキスト">
          <a:extLst>
            <a:ext uri="{FF2B5EF4-FFF2-40B4-BE49-F238E27FC236}">
              <a16:creationId xmlns:a16="http://schemas.microsoft.com/office/drawing/2014/main" id="{00000000-0008-0000-0F00-000049000000}"/>
            </a:ext>
          </a:extLst>
        </xdr:cNvPr>
        <xdr:cNvSpPr txBox="1"/>
      </xdr:nvSpPr>
      <xdr:spPr>
        <a:xfrm>
          <a:off x="4673600" y="11056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80010</xdr:rowOff>
    </xdr:from>
    <xdr:to>
      <xdr:col>24</xdr:col>
      <xdr:colOff>152400</xdr:colOff>
      <xdr:row>64</xdr:row>
      <xdr:rowOff>80010</xdr:rowOff>
    </xdr:to>
    <xdr:cxnSp macro="">
      <xdr:nvCxnSpPr>
        <xdr:cNvPr id="74" name="直線コネクタ 73">
          <a:extLst>
            <a:ext uri="{FF2B5EF4-FFF2-40B4-BE49-F238E27FC236}">
              <a16:creationId xmlns:a16="http://schemas.microsoft.com/office/drawing/2014/main" id="{00000000-0008-0000-0F00-00004A000000}"/>
            </a:ext>
          </a:extLst>
        </xdr:cNvPr>
        <xdr:cNvCxnSpPr/>
      </xdr:nvCxnSpPr>
      <xdr:spPr>
        <a:xfrm>
          <a:off x="4546600" y="11052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75" name="【体育館・プール】&#10;有形固定資産減価償却率最大値テキスト">
          <a:extLst>
            <a:ext uri="{FF2B5EF4-FFF2-40B4-BE49-F238E27FC236}">
              <a16:creationId xmlns:a16="http://schemas.microsoft.com/office/drawing/2014/main" id="{00000000-0008-0000-0F00-00004B000000}"/>
            </a:ext>
          </a:extLst>
        </xdr:cNvPr>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76" name="直線コネクタ 75">
          <a:extLst>
            <a:ext uri="{FF2B5EF4-FFF2-40B4-BE49-F238E27FC236}">
              <a16:creationId xmlns:a16="http://schemas.microsoft.com/office/drawing/2014/main" id="{00000000-0008-0000-0F00-00004C000000}"/>
            </a:ext>
          </a:extLst>
        </xdr:cNvPr>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123842</xdr:rowOff>
    </xdr:from>
    <xdr:ext cx="405111" cy="259045"/>
    <xdr:sp macro="" textlink="">
      <xdr:nvSpPr>
        <xdr:cNvPr id="77" name="【体育館・プール】&#10;有形固定資産減価償却率平均値テキスト">
          <a:extLst>
            <a:ext uri="{FF2B5EF4-FFF2-40B4-BE49-F238E27FC236}">
              <a16:creationId xmlns:a16="http://schemas.microsoft.com/office/drawing/2014/main" id="{00000000-0008-0000-0F00-00004D000000}"/>
            </a:ext>
          </a:extLst>
        </xdr:cNvPr>
        <xdr:cNvSpPr txBox="1"/>
      </xdr:nvSpPr>
      <xdr:spPr>
        <a:xfrm>
          <a:off x="4673600" y="100679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145415</xdr:rowOff>
    </xdr:from>
    <xdr:to>
      <xdr:col>24</xdr:col>
      <xdr:colOff>114300</xdr:colOff>
      <xdr:row>59</xdr:row>
      <xdr:rowOff>75565</xdr:rowOff>
    </xdr:to>
    <xdr:sp macro="" textlink="">
      <xdr:nvSpPr>
        <xdr:cNvPr id="78" name="フローチャート: 判断 77">
          <a:extLst>
            <a:ext uri="{FF2B5EF4-FFF2-40B4-BE49-F238E27FC236}">
              <a16:creationId xmlns:a16="http://schemas.microsoft.com/office/drawing/2014/main" id="{00000000-0008-0000-0F00-00004E000000}"/>
            </a:ext>
          </a:extLst>
        </xdr:cNvPr>
        <xdr:cNvSpPr/>
      </xdr:nvSpPr>
      <xdr:spPr>
        <a:xfrm>
          <a:off x="4584700" y="10089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15875</xdr:rowOff>
    </xdr:from>
    <xdr:to>
      <xdr:col>20</xdr:col>
      <xdr:colOff>38100</xdr:colOff>
      <xdr:row>59</xdr:row>
      <xdr:rowOff>117475</xdr:rowOff>
    </xdr:to>
    <xdr:sp macro="" textlink="">
      <xdr:nvSpPr>
        <xdr:cNvPr id="79" name="フローチャート: 判断 78">
          <a:extLst>
            <a:ext uri="{FF2B5EF4-FFF2-40B4-BE49-F238E27FC236}">
              <a16:creationId xmlns:a16="http://schemas.microsoft.com/office/drawing/2014/main" id="{00000000-0008-0000-0F00-00004F000000}"/>
            </a:ext>
          </a:extLst>
        </xdr:cNvPr>
        <xdr:cNvSpPr/>
      </xdr:nvSpPr>
      <xdr:spPr>
        <a:xfrm>
          <a:off x="3746500" y="1013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59</xdr:row>
      <xdr:rowOff>108602</xdr:rowOff>
    </xdr:from>
    <xdr:ext cx="405111" cy="259045"/>
    <xdr:sp macro="" textlink="">
      <xdr:nvSpPr>
        <xdr:cNvPr id="80" name="n_1aveValue【体育館・プール】&#10;有形固定資産減価償却率">
          <a:extLst>
            <a:ext uri="{FF2B5EF4-FFF2-40B4-BE49-F238E27FC236}">
              <a16:creationId xmlns:a16="http://schemas.microsoft.com/office/drawing/2014/main" id="{00000000-0008-0000-0F00-000050000000}"/>
            </a:ext>
          </a:extLst>
        </xdr:cNvPr>
        <xdr:cNvSpPr txBox="1"/>
      </xdr:nvSpPr>
      <xdr:spPr>
        <a:xfrm>
          <a:off x="3582044" y="10224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113030</xdr:rowOff>
    </xdr:from>
    <xdr:to>
      <xdr:col>15</xdr:col>
      <xdr:colOff>101600</xdr:colOff>
      <xdr:row>59</xdr:row>
      <xdr:rowOff>43180</xdr:rowOff>
    </xdr:to>
    <xdr:sp macro="" textlink="">
      <xdr:nvSpPr>
        <xdr:cNvPr id="81" name="フローチャート: 判断 80">
          <a:extLst>
            <a:ext uri="{FF2B5EF4-FFF2-40B4-BE49-F238E27FC236}">
              <a16:creationId xmlns:a16="http://schemas.microsoft.com/office/drawing/2014/main" id="{00000000-0008-0000-0F00-000051000000}"/>
            </a:ext>
          </a:extLst>
        </xdr:cNvPr>
        <xdr:cNvSpPr/>
      </xdr:nvSpPr>
      <xdr:spPr>
        <a:xfrm>
          <a:off x="2857500" y="10057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59</xdr:row>
      <xdr:rowOff>34307</xdr:rowOff>
    </xdr:from>
    <xdr:ext cx="405111" cy="259045"/>
    <xdr:sp macro="" textlink="">
      <xdr:nvSpPr>
        <xdr:cNvPr id="82" name="n_2aveValue【体育館・プール】&#10;有形固定資産減価償却率">
          <a:extLst>
            <a:ext uri="{FF2B5EF4-FFF2-40B4-BE49-F238E27FC236}">
              <a16:creationId xmlns:a16="http://schemas.microsoft.com/office/drawing/2014/main" id="{00000000-0008-0000-0F00-000052000000}"/>
            </a:ext>
          </a:extLst>
        </xdr:cNvPr>
        <xdr:cNvSpPr txBox="1"/>
      </xdr:nvSpPr>
      <xdr:spPr>
        <a:xfrm>
          <a:off x="2705744" y="10149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151130</xdr:rowOff>
    </xdr:from>
    <xdr:to>
      <xdr:col>10</xdr:col>
      <xdr:colOff>165100</xdr:colOff>
      <xdr:row>59</xdr:row>
      <xdr:rowOff>81280</xdr:rowOff>
    </xdr:to>
    <xdr:sp macro="" textlink="">
      <xdr:nvSpPr>
        <xdr:cNvPr id="83" name="フローチャート: 判断 82">
          <a:extLst>
            <a:ext uri="{FF2B5EF4-FFF2-40B4-BE49-F238E27FC236}">
              <a16:creationId xmlns:a16="http://schemas.microsoft.com/office/drawing/2014/main" id="{00000000-0008-0000-0F00-000053000000}"/>
            </a:ext>
          </a:extLst>
        </xdr:cNvPr>
        <xdr:cNvSpPr/>
      </xdr:nvSpPr>
      <xdr:spPr>
        <a:xfrm>
          <a:off x="1968500" y="1009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59</xdr:row>
      <xdr:rowOff>72407</xdr:rowOff>
    </xdr:from>
    <xdr:ext cx="405111" cy="259045"/>
    <xdr:sp macro="" textlink="">
      <xdr:nvSpPr>
        <xdr:cNvPr id="84" name="n_3aveValue【体育館・プール】&#10;有形固定資産減価償却率">
          <a:extLst>
            <a:ext uri="{FF2B5EF4-FFF2-40B4-BE49-F238E27FC236}">
              <a16:creationId xmlns:a16="http://schemas.microsoft.com/office/drawing/2014/main" id="{00000000-0008-0000-0F00-000054000000}"/>
            </a:ext>
          </a:extLst>
        </xdr:cNvPr>
        <xdr:cNvSpPr txBox="1"/>
      </xdr:nvSpPr>
      <xdr:spPr>
        <a:xfrm>
          <a:off x="1816744" y="10187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00000000-0008-0000-0F00-000055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00000000-0008-0000-0F00-000056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00000000-0008-0000-0F00-000057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00000000-0008-0000-0F00-000058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a:extLst>
            <a:ext uri="{FF2B5EF4-FFF2-40B4-BE49-F238E27FC236}">
              <a16:creationId xmlns:a16="http://schemas.microsoft.com/office/drawing/2014/main" id="{00000000-0008-0000-0F00-000059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139700</xdr:rowOff>
    </xdr:from>
    <xdr:to>
      <xdr:col>24</xdr:col>
      <xdr:colOff>114300</xdr:colOff>
      <xdr:row>58</xdr:row>
      <xdr:rowOff>69850</xdr:rowOff>
    </xdr:to>
    <xdr:sp macro="" textlink="">
      <xdr:nvSpPr>
        <xdr:cNvPr id="90" name="楕円 89">
          <a:extLst>
            <a:ext uri="{FF2B5EF4-FFF2-40B4-BE49-F238E27FC236}">
              <a16:creationId xmlns:a16="http://schemas.microsoft.com/office/drawing/2014/main" id="{00000000-0008-0000-0F00-00005A000000}"/>
            </a:ext>
          </a:extLst>
        </xdr:cNvPr>
        <xdr:cNvSpPr/>
      </xdr:nvSpPr>
      <xdr:spPr>
        <a:xfrm>
          <a:off x="4584700" y="991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162577</xdr:rowOff>
    </xdr:from>
    <xdr:ext cx="405111" cy="259045"/>
    <xdr:sp macro="" textlink="">
      <xdr:nvSpPr>
        <xdr:cNvPr id="91" name="【体育館・プール】&#10;有形固定資産減価償却率該当値テキスト">
          <a:extLst>
            <a:ext uri="{FF2B5EF4-FFF2-40B4-BE49-F238E27FC236}">
              <a16:creationId xmlns:a16="http://schemas.microsoft.com/office/drawing/2014/main" id="{00000000-0008-0000-0F00-00005B000000}"/>
            </a:ext>
          </a:extLst>
        </xdr:cNvPr>
        <xdr:cNvSpPr txBox="1"/>
      </xdr:nvSpPr>
      <xdr:spPr>
        <a:xfrm>
          <a:off x="4673600" y="976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10160</xdr:rowOff>
    </xdr:from>
    <xdr:to>
      <xdr:col>20</xdr:col>
      <xdr:colOff>38100</xdr:colOff>
      <xdr:row>58</xdr:row>
      <xdr:rowOff>111760</xdr:rowOff>
    </xdr:to>
    <xdr:sp macro="" textlink="">
      <xdr:nvSpPr>
        <xdr:cNvPr id="92" name="楕円 91">
          <a:extLst>
            <a:ext uri="{FF2B5EF4-FFF2-40B4-BE49-F238E27FC236}">
              <a16:creationId xmlns:a16="http://schemas.microsoft.com/office/drawing/2014/main" id="{00000000-0008-0000-0F00-00005C000000}"/>
            </a:ext>
          </a:extLst>
        </xdr:cNvPr>
        <xdr:cNvSpPr/>
      </xdr:nvSpPr>
      <xdr:spPr>
        <a:xfrm>
          <a:off x="3746500" y="9954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19050</xdr:rowOff>
    </xdr:from>
    <xdr:to>
      <xdr:col>24</xdr:col>
      <xdr:colOff>63500</xdr:colOff>
      <xdr:row>58</xdr:row>
      <xdr:rowOff>60960</xdr:rowOff>
    </xdr:to>
    <xdr:cxnSp macro="">
      <xdr:nvCxnSpPr>
        <xdr:cNvPr id="93" name="直線コネクタ 92">
          <a:extLst>
            <a:ext uri="{FF2B5EF4-FFF2-40B4-BE49-F238E27FC236}">
              <a16:creationId xmlns:a16="http://schemas.microsoft.com/office/drawing/2014/main" id="{00000000-0008-0000-0F00-00005D000000}"/>
            </a:ext>
          </a:extLst>
        </xdr:cNvPr>
        <xdr:cNvCxnSpPr/>
      </xdr:nvCxnSpPr>
      <xdr:spPr>
        <a:xfrm flipV="1">
          <a:off x="3797300" y="996315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52070</xdr:rowOff>
    </xdr:from>
    <xdr:to>
      <xdr:col>15</xdr:col>
      <xdr:colOff>101600</xdr:colOff>
      <xdr:row>58</xdr:row>
      <xdr:rowOff>153670</xdr:rowOff>
    </xdr:to>
    <xdr:sp macro="" textlink="">
      <xdr:nvSpPr>
        <xdr:cNvPr id="94" name="楕円 93">
          <a:extLst>
            <a:ext uri="{FF2B5EF4-FFF2-40B4-BE49-F238E27FC236}">
              <a16:creationId xmlns:a16="http://schemas.microsoft.com/office/drawing/2014/main" id="{00000000-0008-0000-0F00-00005E000000}"/>
            </a:ext>
          </a:extLst>
        </xdr:cNvPr>
        <xdr:cNvSpPr/>
      </xdr:nvSpPr>
      <xdr:spPr>
        <a:xfrm>
          <a:off x="2857500" y="999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60960</xdr:rowOff>
    </xdr:from>
    <xdr:to>
      <xdr:col>19</xdr:col>
      <xdr:colOff>177800</xdr:colOff>
      <xdr:row>58</xdr:row>
      <xdr:rowOff>102870</xdr:rowOff>
    </xdr:to>
    <xdr:cxnSp macro="">
      <xdr:nvCxnSpPr>
        <xdr:cNvPr id="95" name="直線コネクタ 94">
          <a:extLst>
            <a:ext uri="{FF2B5EF4-FFF2-40B4-BE49-F238E27FC236}">
              <a16:creationId xmlns:a16="http://schemas.microsoft.com/office/drawing/2014/main" id="{00000000-0008-0000-0F00-00005F000000}"/>
            </a:ext>
          </a:extLst>
        </xdr:cNvPr>
        <xdr:cNvCxnSpPr/>
      </xdr:nvCxnSpPr>
      <xdr:spPr>
        <a:xfrm flipV="1">
          <a:off x="2908300" y="1000506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93980</xdr:rowOff>
    </xdr:from>
    <xdr:to>
      <xdr:col>10</xdr:col>
      <xdr:colOff>165100</xdr:colOff>
      <xdr:row>59</xdr:row>
      <xdr:rowOff>24130</xdr:rowOff>
    </xdr:to>
    <xdr:sp macro="" textlink="">
      <xdr:nvSpPr>
        <xdr:cNvPr id="96" name="楕円 95">
          <a:extLst>
            <a:ext uri="{FF2B5EF4-FFF2-40B4-BE49-F238E27FC236}">
              <a16:creationId xmlns:a16="http://schemas.microsoft.com/office/drawing/2014/main" id="{00000000-0008-0000-0F00-000060000000}"/>
            </a:ext>
          </a:extLst>
        </xdr:cNvPr>
        <xdr:cNvSpPr/>
      </xdr:nvSpPr>
      <xdr:spPr>
        <a:xfrm>
          <a:off x="1968500" y="1003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102870</xdr:rowOff>
    </xdr:from>
    <xdr:to>
      <xdr:col>15</xdr:col>
      <xdr:colOff>50800</xdr:colOff>
      <xdr:row>58</xdr:row>
      <xdr:rowOff>144780</xdr:rowOff>
    </xdr:to>
    <xdr:cxnSp macro="">
      <xdr:nvCxnSpPr>
        <xdr:cNvPr id="97" name="直線コネクタ 96">
          <a:extLst>
            <a:ext uri="{FF2B5EF4-FFF2-40B4-BE49-F238E27FC236}">
              <a16:creationId xmlns:a16="http://schemas.microsoft.com/office/drawing/2014/main" id="{00000000-0008-0000-0F00-000061000000}"/>
            </a:ext>
          </a:extLst>
        </xdr:cNvPr>
        <xdr:cNvCxnSpPr/>
      </xdr:nvCxnSpPr>
      <xdr:spPr>
        <a:xfrm flipV="1">
          <a:off x="2019300" y="1004697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56</xdr:row>
      <xdr:rowOff>128287</xdr:rowOff>
    </xdr:from>
    <xdr:ext cx="405111" cy="259045"/>
    <xdr:sp macro="" textlink="">
      <xdr:nvSpPr>
        <xdr:cNvPr id="98" name="n_1mainValue【体育館・プール】&#10;有形固定資産減価償却率">
          <a:extLst>
            <a:ext uri="{FF2B5EF4-FFF2-40B4-BE49-F238E27FC236}">
              <a16:creationId xmlns:a16="http://schemas.microsoft.com/office/drawing/2014/main" id="{00000000-0008-0000-0F00-000062000000}"/>
            </a:ext>
          </a:extLst>
        </xdr:cNvPr>
        <xdr:cNvSpPr txBox="1"/>
      </xdr:nvSpPr>
      <xdr:spPr>
        <a:xfrm>
          <a:off x="3582044" y="9729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170197</xdr:rowOff>
    </xdr:from>
    <xdr:ext cx="405111" cy="259045"/>
    <xdr:sp macro="" textlink="">
      <xdr:nvSpPr>
        <xdr:cNvPr id="99" name="n_2mainValue【体育館・プール】&#10;有形固定資産減価償却率">
          <a:extLst>
            <a:ext uri="{FF2B5EF4-FFF2-40B4-BE49-F238E27FC236}">
              <a16:creationId xmlns:a16="http://schemas.microsoft.com/office/drawing/2014/main" id="{00000000-0008-0000-0F00-000063000000}"/>
            </a:ext>
          </a:extLst>
        </xdr:cNvPr>
        <xdr:cNvSpPr txBox="1"/>
      </xdr:nvSpPr>
      <xdr:spPr>
        <a:xfrm>
          <a:off x="2705744" y="977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40657</xdr:rowOff>
    </xdr:from>
    <xdr:ext cx="405111" cy="259045"/>
    <xdr:sp macro="" textlink="">
      <xdr:nvSpPr>
        <xdr:cNvPr id="100" name="n_3mainValue【体育館・プール】&#10;有形固定資産減価償却率">
          <a:extLst>
            <a:ext uri="{FF2B5EF4-FFF2-40B4-BE49-F238E27FC236}">
              <a16:creationId xmlns:a16="http://schemas.microsoft.com/office/drawing/2014/main" id="{00000000-0008-0000-0F00-000064000000}"/>
            </a:ext>
          </a:extLst>
        </xdr:cNvPr>
        <xdr:cNvSpPr txBox="1"/>
      </xdr:nvSpPr>
      <xdr:spPr>
        <a:xfrm>
          <a:off x="1816744" y="981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1" name="正方形/長方形 100">
          <a:extLst>
            <a:ext uri="{FF2B5EF4-FFF2-40B4-BE49-F238E27FC236}">
              <a16:creationId xmlns:a16="http://schemas.microsoft.com/office/drawing/2014/main" id="{00000000-0008-0000-0F00-000065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2" name="正方形/長方形 101">
          <a:extLst>
            <a:ext uri="{FF2B5EF4-FFF2-40B4-BE49-F238E27FC236}">
              <a16:creationId xmlns:a16="http://schemas.microsoft.com/office/drawing/2014/main" id="{00000000-0008-0000-0F00-000066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3" name="正方形/長方形 102">
          <a:extLst>
            <a:ext uri="{FF2B5EF4-FFF2-40B4-BE49-F238E27FC236}">
              <a16:creationId xmlns:a16="http://schemas.microsoft.com/office/drawing/2014/main" id="{00000000-0008-0000-0F00-000067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4" name="正方形/長方形 103">
          <a:extLst>
            <a:ext uri="{FF2B5EF4-FFF2-40B4-BE49-F238E27FC236}">
              <a16:creationId xmlns:a16="http://schemas.microsoft.com/office/drawing/2014/main" id="{00000000-0008-0000-0F00-000068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5" name="正方形/長方形 104">
          <a:extLst>
            <a:ext uri="{FF2B5EF4-FFF2-40B4-BE49-F238E27FC236}">
              <a16:creationId xmlns:a16="http://schemas.microsoft.com/office/drawing/2014/main" id="{00000000-0008-0000-0F00-000069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6" name="正方形/長方形 105">
          <a:extLst>
            <a:ext uri="{FF2B5EF4-FFF2-40B4-BE49-F238E27FC236}">
              <a16:creationId xmlns:a16="http://schemas.microsoft.com/office/drawing/2014/main" id="{00000000-0008-0000-0F00-00006A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7" name="正方形/長方形 106">
          <a:extLst>
            <a:ext uri="{FF2B5EF4-FFF2-40B4-BE49-F238E27FC236}">
              <a16:creationId xmlns:a16="http://schemas.microsoft.com/office/drawing/2014/main" id="{00000000-0008-0000-0F00-00006B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8" name="正方形/長方形 107">
          <a:extLst>
            <a:ext uri="{FF2B5EF4-FFF2-40B4-BE49-F238E27FC236}">
              <a16:creationId xmlns:a16="http://schemas.microsoft.com/office/drawing/2014/main" id="{00000000-0008-0000-0F00-00006C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9" name="テキスト ボックス 108">
          <a:extLst>
            <a:ext uri="{FF2B5EF4-FFF2-40B4-BE49-F238E27FC236}">
              <a16:creationId xmlns:a16="http://schemas.microsoft.com/office/drawing/2014/main" id="{00000000-0008-0000-0F00-00006D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0" name="直線コネクタ 109">
          <a:extLst>
            <a:ext uri="{FF2B5EF4-FFF2-40B4-BE49-F238E27FC236}">
              <a16:creationId xmlns:a16="http://schemas.microsoft.com/office/drawing/2014/main" id="{00000000-0008-0000-0F00-00006E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111" name="直線コネクタ 110">
          <a:extLst>
            <a:ext uri="{FF2B5EF4-FFF2-40B4-BE49-F238E27FC236}">
              <a16:creationId xmlns:a16="http://schemas.microsoft.com/office/drawing/2014/main" id="{00000000-0008-0000-0F00-00006F000000}"/>
            </a:ext>
          </a:extLst>
        </xdr:cNvPr>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112" name="テキスト ボックス 111">
          <a:extLst>
            <a:ext uri="{FF2B5EF4-FFF2-40B4-BE49-F238E27FC236}">
              <a16:creationId xmlns:a16="http://schemas.microsoft.com/office/drawing/2014/main" id="{00000000-0008-0000-0F00-000070000000}"/>
            </a:ext>
          </a:extLst>
        </xdr:cNvPr>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13" name="直線コネクタ 112">
          <a:extLst>
            <a:ext uri="{FF2B5EF4-FFF2-40B4-BE49-F238E27FC236}">
              <a16:creationId xmlns:a16="http://schemas.microsoft.com/office/drawing/2014/main" id="{00000000-0008-0000-0F00-000071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14" name="テキスト ボックス 113">
          <a:extLst>
            <a:ext uri="{FF2B5EF4-FFF2-40B4-BE49-F238E27FC236}">
              <a16:creationId xmlns:a16="http://schemas.microsoft.com/office/drawing/2014/main" id="{00000000-0008-0000-0F00-000072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115" name="直線コネクタ 114">
          <a:extLst>
            <a:ext uri="{FF2B5EF4-FFF2-40B4-BE49-F238E27FC236}">
              <a16:creationId xmlns:a16="http://schemas.microsoft.com/office/drawing/2014/main" id="{00000000-0008-0000-0F00-000073000000}"/>
            </a:ext>
          </a:extLst>
        </xdr:cNvPr>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116" name="テキスト ボックス 115">
          <a:extLst>
            <a:ext uri="{FF2B5EF4-FFF2-40B4-BE49-F238E27FC236}">
              <a16:creationId xmlns:a16="http://schemas.microsoft.com/office/drawing/2014/main" id="{00000000-0008-0000-0F00-000074000000}"/>
            </a:ext>
          </a:extLst>
        </xdr:cNvPr>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17" name="直線コネクタ 116">
          <a:extLst>
            <a:ext uri="{FF2B5EF4-FFF2-40B4-BE49-F238E27FC236}">
              <a16:creationId xmlns:a16="http://schemas.microsoft.com/office/drawing/2014/main" id="{00000000-0008-0000-0F00-000075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18" name="テキスト ボックス 117">
          <a:extLst>
            <a:ext uri="{FF2B5EF4-FFF2-40B4-BE49-F238E27FC236}">
              <a16:creationId xmlns:a16="http://schemas.microsoft.com/office/drawing/2014/main" id="{00000000-0008-0000-0F00-000076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19" name="【体育館・プール】&#10;一人当たり面積グラフ枠">
          <a:extLst>
            <a:ext uri="{FF2B5EF4-FFF2-40B4-BE49-F238E27FC236}">
              <a16:creationId xmlns:a16="http://schemas.microsoft.com/office/drawing/2014/main" id="{00000000-0008-0000-0F00-000077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30290</xdr:rowOff>
    </xdr:from>
    <xdr:to>
      <xdr:col>54</xdr:col>
      <xdr:colOff>189865</xdr:colOff>
      <xdr:row>62</xdr:row>
      <xdr:rowOff>161734</xdr:rowOff>
    </xdr:to>
    <xdr:cxnSp macro="">
      <xdr:nvCxnSpPr>
        <xdr:cNvPr id="120" name="直線コネクタ 119">
          <a:extLst>
            <a:ext uri="{FF2B5EF4-FFF2-40B4-BE49-F238E27FC236}">
              <a16:creationId xmlns:a16="http://schemas.microsoft.com/office/drawing/2014/main" id="{00000000-0008-0000-0F00-000078000000}"/>
            </a:ext>
          </a:extLst>
        </xdr:cNvPr>
        <xdr:cNvCxnSpPr/>
      </xdr:nvCxnSpPr>
      <xdr:spPr>
        <a:xfrm flipV="1">
          <a:off x="10476865" y="9631490"/>
          <a:ext cx="0" cy="1160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165561</xdr:rowOff>
    </xdr:from>
    <xdr:ext cx="469744" cy="259045"/>
    <xdr:sp macro="" textlink="">
      <xdr:nvSpPr>
        <xdr:cNvPr id="121" name="【体育館・プール】&#10;一人当たり面積最小値テキスト">
          <a:extLst>
            <a:ext uri="{FF2B5EF4-FFF2-40B4-BE49-F238E27FC236}">
              <a16:creationId xmlns:a16="http://schemas.microsoft.com/office/drawing/2014/main" id="{00000000-0008-0000-0F00-000079000000}"/>
            </a:ext>
          </a:extLst>
        </xdr:cNvPr>
        <xdr:cNvSpPr txBox="1"/>
      </xdr:nvSpPr>
      <xdr:spPr>
        <a:xfrm>
          <a:off x="10515600" y="10795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62</xdr:row>
      <xdr:rowOff>161734</xdr:rowOff>
    </xdr:from>
    <xdr:to>
      <xdr:col>55</xdr:col>
      <xdr:colOff>88900</xdr:colOff>
      <xdr:row>62</xdr:row>
      <xdr:rowOff>161734</xdr:rowOff>
    </xdr:to>
    <xdr:cxnSp macro="">
      <xdr:nvCxnSpPr>
        <xdr:cNvPr id="122" name="直線コネクタ 121">
          <a:extLst>
            <a:ext uri="{FF2B5EF4-FFF2-40B4-BE49-F238E27FC236}">
              <a16:creationId xmlns:a16="http://schemas.microsoft.com/office/drawing/2014/main" id="{00000000-0008-0000-0F00-00007A000000}"/>
            </a:ext>
          </a:extLst>
        </xdr:cNvPr>
        <xdr:cNvCxnSpPr/>
      </xdr:nvCxnSpPr>
      <xdr:spPr>
        <a:xfrm>
          <a:off x="10388600" y="10791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148417</xdr:rowOff>
    </xdr:from>
    <xdr:ext cx="469744" cy="259045"/>
    <xdr:sp macro="" textlink="">
      <xdr:nvSpPr>
        <xdr:cNvPr id="123" name="【体育館・プール】&#10;一人当たり面積最大値テキスト">
          <a:extLst>
            <a:ext uri="{FF2B5EF4-FFF2-40B4-BE49-F238E27FC236}">
              <a16:creationId xmlns:a16="http://schemas.microsoft.com/office/drawing/2014/main" id="{00000000-0008-0000-0F00-00007B000000}"/>
            </a:ext>
          </a:extLst>
        </xdr:cNvPr>
        <xdr:cNvSpPr txBox="1"/>
      </xdr:nvSpPr>
      <xdr:spPr>
        <a:xfrm>
          <a:off x="10515600" y="9406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30290</xdr:rowOff>
    </xdr:from>
    <xdr:to>
      <xdr:col>55</xdr:col>
      <xdr:colOff>88900</xdr:colOff>
      <xdr:row>56</xdr:row>
      <xdr:rowOff>30290</xdr:rowOff>
    </xdr:to>
    <xdr:cxnSp macro="">
      <xdr:nvCxnSpPr>
        <xdr:cNvPr id="124" name="直線コネクタ 123">
          <a:extLst>
            <a:ext uri="{FF2B5EF4-FFF2-40B4-BE49-F238E27FC236}">
              <a16:creationId xmlns:a16="http://schemas.microsoft.com/office/drawing/2014/main" id="{00000000-0008-0000-0F00-00007C000000}"/>
            </a:ext>
          </a:extLst>
        </xdr:cNvPr>
        <xdr:cNvCxnSpPr/>
      </xdr:nvCxnSpPr>
      <xdr:spPr>
        <a:xfrm>
          <a:off x="10388600" y="9631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208</xdr:rowOff>
    </xdr:from>
    <xdr:ext cx="469744" cy="259045"/>
    <xdr:sp macro="" textlink="">
      <xdr:nvSpPr>
        <xdr:cNvPr id="125" name="【体育館・プール】&#10;一人当たり面積平均値テキスト">
          <a:extLst>
            <a:ext uri="{FF2B5EF4-FFF2-40B4-BE49-F238E27FC236}">
              <a16:creationId xmlns:a16="http://schemas.microsoft.com/office/drawing/2014/main" id="{00000000-0008-0000-0F00-00007D000000}"/>
            </a:ext>
          </a:extLst>
        </xdr:cNvPr>
        <xdr:cNvSpPr txBox="1"/>
      </xdr:nvSpPr>
      <xdr:spPr>
        <a:xfrm>
          <a:off x="10515600" y="104586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21781</xdr:rowOff>
    </xdr:from>
    <xdr:to>
      <xdr:col>55</xdr:col>
      <xdr:colOff>50800</xdr:colOff>
      <xdr:row>61</xdr:row>
      <xdr:rowOff>123381</xdr:rowOff>
    </xdr:to>
    <xdr:sp macro="" textlink="">
      <xdr:nvSpPr>
        <xdr:cNvPr id="126" name="フローチャート: 判断 125">
          <a:extLst>
            <a:ext uri="{FF2B5EF4-FFF2-40B4-BE49-F238E27FC236}">
              <a16:creationId xmlns:a16="http://schemas.microsoft.com/office/drawing/2014/main" id="{00000000-0008-0000-0F00-00007E000000}"/>
            </a:ext>
          </a:extLst>
        </xdr:cNvPr>
        <xdr:cNvSpPr/>
      </xdr:nvSpPr>
      <xdr:spPr>
        <a:xfrm>
          <a:off x="10426700" y="10480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44641</xdr:rowOff>
    </xdr:from>
    <xdr:to>
      <xdr:col>50</xdr:col>
      <xdr:colOff>165100</xdr:colOff>
      <xdr:row>61</xdr:row>
      <xdr:rowOff>146241</xdr:rowOff>
    </xdr:to>
    <xdr:sp macro="" textlink="">
      <xdr:nvSpPr>
        <xdr:cNvPr id="127" name="フローチャート: 判断 126">
          <a:extLst>
            <a:ext uri="{FF2B5EF4-FFF2-40B4-BE49-F238E27FC236}">
              <a16:creationId xmlns:a16="http://schemas.microsoft.com/office/drawing/2014/main" id="{00000000-0008-0000-0F00-00007F000000}"/>
            </a:ext>
          </a:extLst>
        </xdr:cNvPr>
        <xdr:cNvSpPr/>
      </xdr:nvSpPr>
      <xdr:spPr>
        <a:xfrm>
          <a:off x="9588500" y="10503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61</xdr:row>
      <xdr:rowOff>137368</xdr:rowOff>
    </xdr:from>
    <xdr:ext cx="469744" cy="259045"/>
    <xdr:sp macro="" textlink="">
      <xdr:nvSpPr>
        <xdr:cNvPr id="128" name="n_1aveValue【体育館・プール】&#10;一人当たり面積">
          <a:extLst>
            <a:ext uri="{FF2B5EF4-FFF2-40B4-BE49-F238E27FC236}">
              <a16:creationId xmlns:a16="http://schemas.microsoft.com/office/drawing/2014/main" id="{00000000-0008-0000-0F00-000080000000}"/>
            </a:ext>
          </a:extLst>
        </xdr:cNvPr>
        <xdr:cNvSpPr txBox="1"/>
      </xdr:nvSpPr>
      <xdr:spPr>
        <a:xfrm>
          <a:off x="9391727" y="10595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60</xdr:row>
      <xdr:rowOff>124079</xdr:rowOff>
    </xdr:from>
    <xdr:to>
      <xdr:col>46</xdr:col>
      <xdr:colOff>38100</xdr:colOff>
      <xdr:row>61</xdr:row>
      <xdr:rowOff>54229</xdr:rowOff>
    </xdr:to>
    <xdr:sp macro="" textlink="">
      <xdr:nvSpPr>
        <xdr:cNvPr id="129" name="フローチャート: 判断 128">
          <a:extLst>
            <a:ext uri="{FF2B5EF4-FFF2-40B4-BE49-F238E27FC236}">
              <a16:creationId xmlns:a16="http://schemas.microsoft.com/office/drawing/2014/main" id="{00000000-0008-0000-0F00-000081000000}"/>
            </a:ext>
          </a:extLst>
        </xdr:cNvPr>
        <xdr:cNvSpPr/>
      </xdr:nvSpPr>
      <xdr:spPr>
        <a:xfrm>
          <a:off x="8699500" y="1041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61</xdr:row>
      <xdr:rowOff>45356</xdr:rowOff>
    </xdr:from>
    <xdr:ext cx="469744" cy="259045"/>
    <xdr:sp macro="" textlink="">
      <xdr:nvSpPr>
        <xdr:cNvPr id="130" name="n_2aveValue【体育館・プール】&#10;一人当たり面積">
          <a:extLst>
            <a:ext uri="{FF2B5EF4-FFF2-40B4-BE49-F238E27FC236}">
              <a16:creationId xmlns:a16="http://schemas.microsoft.com/office/drawing/2014/main" id="{00000000-0008-0000-0F00-000082000000}"/>
            </a:ext>
          </a:extLst>
        </xdr:cNvPr>
        <xdr:cNvSpPr txBox="1"/>
      </xdr:nvSpPr>
      <xdr:spPr>
        <a:xfrm>
          <a:off x="8515427" y="10503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61</xdr:row>
      <xdr:rowOff>59499</xdr:rowOff>
    </xdr:from>
    <xdr:to>
      <xdr:col>41</xdr:col>
      <xdr:colOff>101600</xdr:colOff>
      <xdr:row>61</xdr:row>
      <xdr:rowOff>161099</xdr:rowOff>
    </xdr:to>
    <xdr:sp macro="" textlink="">
      <xdr:nvSpPr>
        <xdr:cNvPr id="131" name="フローチャート: 判断 130">
          <a:extLst>
            <a:ext uri="{FF2B5EF4-FFF2-40B4-BE49-F238E27FC236}">
              <a16:creationId xmlns:a16="http://schemas.microsoft.com/office/drawing/2014/main" id="{00000000-0008-0000-0F00-000083000000}"/>
            </a:ext>
          </a:extLst>
        </xdr:cNvPr>
        <xdr:cNvSpPr/>
      </xdr:nvSpPr>
      <xdr:spPr>
        <a:xfrm>
          <a:off x="7810500" y="10517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61</xdr:row>
      <xdr:rowOff>152226</xdr:rowOff>
    </xdr:from>
    <xdr:ext cx="469744" cy="259045"/>
    <xdr:sp macro="" textlink="">
      <xdr:nvSpPr>
        <xdr:cNvPr id="132" name="n_3aveValue【体育館・プール】&#10;一人当たり面積">
          <a:extLst>
            <a:ext uri="{FF2B5EF4-FFF2-40B4-BE49-F238E27FC236}">
              <a16:creationId xmlns:a16="http://schemas.microsoft.com/office/drawing/2014/main" id="{00000000-0008-0000-0F00-000084000000}"/>
            </a:ext>
          </a:extLst>
        </xdr:cNvPr>
        <xdr:cNvSpPr txBox="1"/>
      </xdr:nvSpPr>
      <xdr:spPr>
        <a:xfrm>
          <a:off x="7626427" y="10610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33" name="テキスト ボックス 132">
          <a:extLst>
            <a:ext uri="{FF2B5EF4-FFF2-40B4-BE49-F238E27FC236}">
              <a16:creationId xmlns:a16="http://schemas.microsoft.com/office/drawing/2014/main" id="{00000000-0008-0000-0F00-000085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4" name="テキスト ボックス 133">
          <a:extLst>
            <a:ext uri="{FF2B5EF4-FFF2-40B4-BE49-F238E27FC236}">
              <a16:creationId xmlns:a16="http://schemas.microsoft.com/office/drawing/2014/main" id="{00000000-0008-0000-0F00-000086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5" name="テキスト ボックス 134">
          <a:extLst>
            <a:ext uri="{FF2B5EF4-FFF2-40B4-BE49-F238E27FC236}">
              <a16:creationId xmlns:a16="http://schemas.microsoft.com/office/drawing/2014/main" id="{00000000-0008-0000-0F00-000087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6" name="テキスト ボックス 135">
          <a:extLst>
            <a:ext uri="{FF2B5EF4-FFF2-40B4-BE49-F238E27FC236}">
              <a16:creationId xmlns:a16="http://schemas.microsoft.com/office/drawing/2014/main" id="{00000000-0008-0000-0F00-000088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37" name="テキスト ボックス 136">
          <a:extLst>
            <a:ext uri="{FF2B5EF4-FFF2-40B4-BE49-F238E27FC236}">
              <a16:creationId xmlns:a16="http://schemas.microsoft.com/office/drawing/2014/main" id="{00000000-0008-0000-0F00-000089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108077</xdr:rowOff>
    </xdr:from>
    <xdr:to>
      <xdr:col>55</xdr:col>
      <xdr:colOff>50800</xdr:colOff>
      <xdr:row>61</xdr:row>
      <xdr:rowOff>38227</xdr:rowOff>
    </xdr:to>
    <xdr:sp macro="" textlink="">
      <xdr:nvSpPr>
        <xdr:cNvPr id="138" name="楕円 137">
          <a:extLst>
            <a:ext uri="{FF2B5EF4-FFF2-40B4-BE49-F238E27FC236}">
              <a16:creationId xmlns:a16="http://schemas.microsoft.com/office/drawing/2014/main" id="{00000000-0008-0000-0F00-00008A000000}"/>
            </a:ext>
          </a:extLst>
        </xdr:cNvPr>
        <xdr:cNvSpPr/>
      </xdr:nvSpPr>
      <xdr:spPr>
        <a:xfrm>
          <a:off x="10426700" y="10395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130954</xdr:rowOff>
    </xdr:from>
    <xdr:ext cx="469744" cy="259045"/>
    <xdr:sp macro="" textlink="">
      <xdr:nvSpPr>
        <xdr:cNvPr id="139" name="【体育館・プール】&#10;一人当たり面積該当値テキスト">
          <a:extLst>
            <a:ext uri="{FF2B5EF4-FFF2-40B4-BE49-F238E27FC236}">
              <a16:creationId xmlns:a16="http://schemas.microsoft.com/office/drawing/2014/main" id="{00000000-0008-0000-0F00-00008B000000}"/>
            </a:ext>
          </a:extLst>
        </xdr:cNvPr>
        <xdr:cNvSpPr txBox="1"/>
      </xdr:nvSpPr>
      <xdr:spPr>
        <a:xfrm>
          <a:off x="10515600" y="10246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116649</xdr:rowOff>
    </xdr:from>
    <xdr:to>
      <xdr:col>50</xdr:col>
      <xdr:colOff>165100</xdr:colOff>
      <xdr:row>61</xdr:row>
      <xdr:rowOff>46799</xdr:rowOff>
    </xdr:to>
    <xdr:sp macro="" textlink="">
      <xdr:nvSpPr>
        <xdr:cNvPr id="140" name="楕円 139">
          <a:extLst>
            <a:ext uri="{FF2B5EF4-FFF2-40B4-BE49-F238E27FC236}">
              <a16:creationId xmlns:a16="http://schemas.microsoft.com/office/drawing/2014/main" id="{00000000-0008-0000-0F00-00008C000000}"/>
            </a:ext>
          </a:extLst>
        </xdr:cNvPr>
        <xdr:cNvSpPr/>
      </xdr:nvSpPr>
      <xdr:spPr>
        <a:xfrm>
          <a:off x="9588500" y="10403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158877</xdr:rowOff>
    </xdr:from>
    <xdr:to>
      <xdr:col>55</xdr:col>
      <xdr:colOff>0</xdr:colOff>
      <xdr:row>60</xdr:row>
      <xdr:rowOff>167449</xdr:rowOff>
    </xdr:to>
    <xdr:cxnSp macro="">
      <xdr:nvCxnSpPr>
        <xdr:cNvPr id="141" name="直線コネクタ 140">
          <a:extLst>
            <a:ext uri="{FF2B5EF4-FFF2-40B4-BE49-F238E27FC236}">
              <a16:creationId xmlns:a16="http://schemas.microsoft.com/office/drawing/2014/main" id="{00000000-0008-0000-0F00-00008D000000}"/>
            </a:ext>
          </a:extLst>
        </xdr:cNvPr>
        <xdr:cNvCxnSpPr/>
      </xdr:nvCxnSpPr>
      <xdr:spPr>
        <a:xfrm flipV="1">
          <a:off x="9639300" y="10445877"/>
          <a:ext cx="838200" cy="8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122365</xdr:rowOff>
    </xdr:from>
    <xdr:to>
      <xdr:col>46</xdr:col>
      <xdr:colOff>38100</xdr:colOff>
      <xdr:row>61</xdr:row>
      <xdr:rowOff>52515</xdr:rowOff>
    </xdr:to>
    <xdr:sp macro="" textlink="">
      <xdr:nvSpPr>
        <xdr:cNvPr id="142" name="楕円 141">
          <a:extLst>
            <a:ext uri="{FF2B5EF4-FFF2-40B4-BE49-F238E27FC236}">
              <a16:creationId xmlns:a16="http://schemas.microsoft.com/office/drawing/2014/main" id="{00000000-0008-0000-0F00-00008E000000}"/>
            </a:ext>
          </a:extLst>
        </xdr:cNvPr>
        <xdr:cNvSpPr/>
      </xdr:nvSpPr>
      <xdr:spPr>
        <a:xfrm>
          <a:off x="8699500" y="10409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167449</xdr:rowOff>
    </xdr:from>
    <xdr:to>
      <xdr:col>50</xdr:col>
      <xdr:colOff>114300</xdr:colOff>
      <xdr:row>61</xdr:row>
      <xdr:rowOff>1715</xdr:rowOff>
    </xdr:to>
    <xdr:cxnSp macro="">
      <xdr:nvCxnSpPr>
        <xdr:cNvPr id="143" name="直線コネクタ 142">
          <a:extLst>
            <a:ext uri="{FF2B5EF4-FFF2-40B4-BE49-F238E27FC236}">
              <a16:creationId xmlns:a16="http://schemas.microsoft.com/office/drawing/2014/main" id="{00000000-0008-0000-0F00-00008F000000}"/>
            </a:ext>
          </a:extLst>
        </xdr:cNvPr>
        <xdr:cNvCxnSpPr/>
      </xdr:nvCxnSpPr>
      <xdr:spPr>
        <a:xfrm flipV="1">
          <a:off x="8750300" y="10454449"/>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129794</xdr:rowOff>
    </xdr:from>
    <xdr:to>
      <xdr:col>41</xdr:col>
      <xdr:colOff>101600</xdr:colOff>
      <xdr:row>61</xdr:row>
      <xdr:rowOff>59944</xdr:rowOff>
    </xdr:to>
    <xdr:sp macro="" textlink="">
      <xdr:nvSpPr>
        <xdr:cNvPr id="144" name="楕円 143">
          <a:extLst>
            <a:ext uri="{FF2B5EF4-FFF2-40B4-BE49-F238E27FC236}">
              <a16:creationId xmlns:a16="http://schemas.microsoft.com/office/drawing/2014/main" id="{00000000-0008-0000-0F00-000090000000}"/>
            </a:ext>
          </a:extLst>
        </xdr:cNvPr>
        <xdr:cNvSpPr/>
      </xdr:nvSpPr>
      <xdr:spPr>
        <a:xfrm>
          <a:off x="7810500" y="10416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1715</xdr:rowOff>
    </xdr:from>
    <xdr:to>
      <xdr:col>45</xdr:col>
      <xdr:colOff>177800</xdr:colOff>
      <xdr:row>61</xdr:row>
      <xdr:rowOff>9144</xdr:rowOff>
    </xdr:to>
    <xdr:cxnSp macro="">
      <xdr:nvCxnSpPr>
        <xdr:cNvPr id="145" name="直線コネクタ 144">
          <a:extLst>
            <a:ext uri="{FF2B5EF4-FFF2-40B4-BE49-F238E27FC236}">
              <a16:creationId xmlns:a16="http://schemas.microsoft.com/office/drawing/2014/main" id="{00000000-0008-0000-0F00-000091000000}"/>
            </a:ext>
          </a:extLst>
        </xdr:cNvPr>
        <xdr:cNvCxnSpPr/>
      </xdr:nvCxnSpPr>
      <xdr:spPr>
        <a:xfrm flipV="1">
          <a:off x="7861300" y="10460165"/>
          <a:ext cx="889000" cy="7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63326</xdr:rowOff>
    </xdr:from>
    <xdr:ext cx="469744" cy="259045"/>
    <xdr:sp macro="" textlink="">
      <xdr:nvSpPr>
        <xdr:cNvPr id="146" name="n_1mainValue【体育館・プール】&#10;一人当たり面積">
          <a:extLst>
            <a:ext uri="{FF2B5EF4-FFF2-40B4-BE49-F238E27FC236}">
              <a16:creationId xmlns:a16="http://schemas.microsoft.com/office/drawing/2014/main" id="{00000000-0008-0000-0F00-000092000000}"/>
            </a:ext>
          </a:extLst>
        </xdr:cNvPr>
        <xdr:cNvSpPr txBox="1"/>
      </xdr:nvSpPr>
      <xdr:spPr>
        <a:xfrm>
          <a:off x="9391727" y="10178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69042</xdr:rowOff>
    </xdr:from>
    <xdr:ext cx="469744" cy="259045"/>
    <xdr:sp macro="" textlink="">
      <xdr:nvSpPr>
        <xdr:cNvPr id="147" name="n_2mainValue【体育館・プール】&#10;一人当たり面積">
          <a:extLst>
            <a:ext uri="{FF2B5EF4-FFF2-40B4-BE49-F238E27FC236}">
              <a16:creationId xmlns:a16="http://schemas.microsoft.com/office/drawing/2014/main" id="{00000000-0008-0000-0F00-000093000000}"/>
            </a:ext>
          </a:extLst>
        </xdr:cNvPr>
        <xdr:cNvSpPr txBox="1"/>
      </xdr:nvSpPr>
      <xdr:spPr>
        <a:xfrm>
          <a:off x="8515427" y="10184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76471</xdr:rowOff>
    </xdr:from>
    <xdr:ext cx="469744" cy="259045"/>
    <xdr:sp macro="" textlink="">
      <xdr:nvSpPr>
        <xdr:cNvPr id="148" name="n_3mainValue【体育館・プール】&#10;一人当たり面積">
          <a:extLst>
            <a:ext uri="{FF2B5EF4-FFF2-40B4-BE49-F238E27FC236}">
              <a16:creationId xmlns:a16="http://schemas.microsoft.com/office/drawing/2014/main" id="{00000000-0008-0000-0F00-000094000000}"/>
            </a:ext>
          </a:extLst>
        </xdr:cNvPr>
        <xdr:cNvSpPr txBox="1"/>
      </xdr:nvSpPr>
      <xdr:spPr>
        <a:xfrm>
          <a:off x="7626427" y="10192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49" name="正方形/長方形 148">
          <a:extLst>
            <a:ext uri="{FF2B5EF4-FFF2-40B4-BE49-F238E27FC236}">
              <a16:creationId xmlns:a16="http://schemas.microsoft.com/office/drawing/2014/main" id="{00000000-0008-0000-0F00-000095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50" name="正方形/長方形 149">
          <a:extLst>
            <a:ext uri="{FF2B5EF4-FFF2-40B4-BE49-F238E27FC236}">
              <a16:creationId xmlns:a16="http://schemas.microsoft.com/office/drawing/2014/main" id="{00000000-0008-0000-0F00-000096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51" name="正方形/長方形 150">
          <a:extLst>
            <a:ext uri="{FF2B5EF4-FFF2-40B4-BE49-F238E27FC236}">
              <a16:creationId xmlns:a16="http://schemas.microsoft.com/office/drawing/2014/main" id="{00000000-0008-0000-0F00-000097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52" name="正方形/長方形 151">
          <a:extLst>
            <a:ext uri="{FF2B5EF4-FFF2-40B4-BE49-F238E27FC236}">
              <a16:creationId xmlns:a16="http://schemas.microsoft.com/office/drawing/2014/main" id="{00000000-0008-0000-0F00-000098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53" name="正方形/長方形 152">
          <a:extLst>
            <a:ext uri="{FF2B5EF4-FFF2-40B4-BE49-F238E27FC236}">
              <a16:creationId xmlns:a16="http://schemas.microsoft.com/office/drawing/2014/main" id="{00000000-0008-0000-0F00-000099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54" name="正方形/長方形 153">
          <a:extLst>
            <a:ext uri="{FF2B5EF4-FFF2-40B4-BE49-F238E27FC236}">
              <a16:creationId xmlns:a16="http://schemas.microsoft.com/office/drawing/2014/main" id="{00000000-0008-0000-0F00-00009A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55" name="正方形/長方形 154">
          <a:extLst>
            <a:ext uri="{FF2B5EF4-FFF2-40B4-BE49-F238E27FC236}">
              <a16:creationId xmlns:a16="http://schemas.microsoft.com/office/drawing/2014/main" id="{00000000-0008-0000-0F00-00009B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56" name="正方形/長方形 155">
          <a:extLst>
            <a:ext uri="{FF2B5EF4-FFF2-40B4-BE49-F238E27FC236}">
              <a16:creationId xmlns:a16="http://schemas.microsoft.com/office/drawing/2014/main" id="{00000000-0008-0000-0F00-00009C000000}"/>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157" name="正方形/長方形 156">
          <a:extLst>
            <a:ext uri="{FF2B5EF4-FFF2-40B4-BE49-F238E27FC236}">
              <a16:creationId xmlns:a16="http://schemas.microsoft.com/office/drawing/2014/main" id="{00000000-0008-0000-0F00-00009D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58" name="正方形/長方形 157">
          <a:extLst>
            <a:ext uri="{FF2B5EF4-FFF2-40B4-BE49-F238E27FC236}">
              <a16:creationId xmlns:a16="http://schemas.microsoft.com/office/drawing/2014/main" id="{00000000-0008-0000-0F00-00009E00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59" name="正方形/長方形 158">
          <a:extLst>
            <a:ext uri="{FF2B5EF4-FFF2-40B4-BE49-F238E27FC236}">
              <a16:creationId xmlns:a16="http://schemas.microsoft.com/office/drawing/2014/main" id="{00000000-0008-0000-0F00-00009F00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60" name="正方形/長方形 159">
          <a:extLst>
            <a:ext uri="{FF2B5EF4-FFF2-40B4-BE49-F238E27FC236}">
              <a16:creationId xmlns:a16="http://schemas.microsoft.com/office/drawing/2014/main" id="{00000000-0008-0000-0F00-0000A000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61" name="正方形/長方形 160">
          <a:extLst>
            <a:ext uri="{FF2B5EF4-FFF2-40B4-BE49-F238E27FC236}">
              <a16:creationId xmlns:a16="http://schemas.microsoft.com/office/drawing/2014/main" id="{00000000-0008-0000-0F00-0000A100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62" name="正方形/長方形 161">
          <a:extLst>
            <a:ext uri="{FF2B5EF4-FFF2-40B4-BE49-F238E27FC236}">
              <a16:creationId xmlns:a16="http://schemas.microsoft.com/office/drawing/2014/main" id="{00000000-0008-0000-0F00-0000A200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63" name="正方形/長方形 162">
          <a:extLst>
            <a:ext uri="{FF2B5EF4-FFF2-40B4-BE49-F238E27FC236}">
              <a16:creationId xmlns:a16="http://schemas.microsoft.com/office/drawing/2014/main" id="{00000000-0008-0000-0F00-0000A300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64" name="正方形/長方形 163">
          <a:extLst>
            <a:ext uri="{FF2B5EF4-FFF2-40B4-BE49-F238E27FC236}">
              <a16:creationId xmlns:a16="http://schemas.microsoft.com/office/drawing/2014/main" id="{00000000-0008-0000-0F00-0000A4000000}"/>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165" name="正方形/長方形 164">
          <a:extLst>
            <a:ext uri="{FF2B5EF4-FFF2-40B4-BE49-F238E27FC236}">
              <a16:creationId xmlns:a16="http://schemas.microsoft.com/office/drawing/2014/main" id="{00000000-0008-0000-0F00-0000A500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66" name="正方形/長方形 165">
          <a:extLst>
            <a:ext uri="{FF2B5EF4-FFF2-40B4-BE49-F238E27FC236}">
              <a16:creationId xmlns:a16="http://schemas.microsoft.com/office/drawing/2014/main" id="{00000000-0008-0000-0F00-0000A600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67" name="正方形/長方形 166">
          <a:extLst>
            <a:ext uri="{FF2B5EF4-FFF2-40B4-BE49-F238E27FC236}">
              <a16:creationId xmlns:a16="http://schemas.microsoft.com/office/drawing/2014/main" id="{00000000-0008-0000-0F00-0000A700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68" name="正方形/長方形 167">
          <a:extLst>
            <a:ext uri="{FF2B5EF4-FFF2-40B4-BE49-F238E27FC236}">
              <a16:creationId xmlns:a16="http://schemas.microsoft.com/office/drawing/2014/main" id="{00000000-0008-0000-0F00-0000A800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69" name="正方形/長方形 168">
          <a:extLst>
            <a:ext uri="{FF2B5EF4-FFF2-40B4-BE49-F238E27FC236}">
              <a16:creationId xmlns:a16="http://schemas.microsoft.com/office/drawing/2014/main" id="{00000000-0008-0000-0F00-0000A900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70" name="正方形/長方形 169">
          <a:extLst>
            <a:ext uri="{FF2B5EF4-FFF2-40B4-BE49-F238E27FC236}">
              <a16:creationId xmlns:a16="http://schemas.microsoft.com/office/drawing/2014/main" id="{00000000-0008-0000-0F00-0000AA00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71" name="正方形/長方形 170">
          <a:extLst>
            <a:ext uri="{FF2B5EF4-FFF2-40B4-BE49-F238E27FC236}">
              <a16:creationId xmlns:a16="http://schemas.microsoft.com/office/drawing/2014/main" id="{00000000-0008-0000-0F00-0000AB00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72" name="正方形/長方形 171">
          <a:extLst>
            <a:ext uri="{FF2B5EF4-FFF2-40B4-BE49-F238E27FC236}">
              <a16:creationId xmlns:a16="http://schemas.microsoft.com/office/drawing/2014/main" id="{00000000-0008-0000-0F00-0000AC00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173" name="正方形/長方形 172">
          <a:extLst>
            <a:ext uri="{FF2B5EF4-FFF2-40B4-BE49-F238E27FC236}">
              <a16:creationId xmlns:a16="http://schemas.microsoft.com/office/drawing/2014/main" id="{00000000-0008-0000-0F00-0000AD00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174" name="正方形/長方形 173">
          <a:extLst>
            <a:ext uri="{FF2B5EF4-FFF2-40B4-BE49-F238E27FC236}">
              <a16:creationId xmlns:a16="http://schemas.microsoft.com/office/drawing/2014/main" id="{00000000-0008-0000-0F00-0000AE00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175" name="正方形/長方形 174">
          <a:extLst>
            <a:ext uri="{FF2B5EF4-FFF2-40B4-BE49-F238E27FC236}">
              <a16:creationId xmlns:a16="http://schemas.microsoft.com/office/drawing/2014/main" id="{00000000-0008-0000-0F00-0000AF00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176" name="正方形/長方形 175">
          <a:extLst>
            <a:ext uri="{FF2B5EF4-FFF2-40B4-BE49-F238E27FC236}">
              <a16:creationId xmlns:a16="http://schemas.microsoft.com/office/drawing/2014/main" id="{00000000-0008-0000-0F00-0000B000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177" name="正方形/長方形 176">
          <a:extLst>
            <a:ext uri="{FF2B5EF4-FFF2-40B4-BE49-F238E27FC236}">
              <a16:creationId xmlns:a16="http://schemas.microsoft.com/office/drawing/2014/main" id="{00000000-0008-0000-0F00-0000B100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178" name="正方形/長方形 177">
          <a:extLst>
            <a:ext uri="{FF2B5EF4-FFF2-40B4-BE49-F238E27FC236}">
              <a16:creationId xmlns:a16="http://schemas.microsoft.com/office/drawing/2014/main" id="{00000000-0008-0000-0F00-0000B200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179" name="正方形/長方形 178">
          <a:extLst>
            <a:ext uri="{FF2B5EF4-FFF2-40B4-BE49-F238E27FC236}">
              <a16:creationId xmlns:a16="http://schemas.microsoft.com/office/drawing/2014/main" id="{00000000-0008-0000-0F00-0000B300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180" name="正方形/長方形 179">
          <a:extLst>
            <a:ext uri="{FF2B5EF4-FFF2-40B4-BE49-F238E27FC236}">
              <a16:creationId xmlns:a16="http://schemas.microsoft.com/office/drawing/2014/main" id="{00000000-0008-0000-0F00-0000B400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181" name="正方形/長方形 180">
          <a:extLst>
            <a:ext uri="{FF2B5EF4-FFF2-40B4-BE49-F238E27FC236}">
              <a16:creationId xmlns:a16="http://schemas.microsoft.com/office/drawing/2014/main" id="{00000000-0008-0000-0F00-0000B500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182" name="正方形/長方形 181">
          <a:extLst>
            <a:ext uri="{FF2B5EF4-FFF2-40B4-BE49-F238E27FC236}">
              <a16:creationId xmlns:a16="http://schemas.microsoft.com/office/drawing/2014/main" id="{00000000-0008-0000-0F00-0000B600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183" name="正方形/長方形 182">
          <a:extLst>
            <a:ext uri="{FF2B5EF4-FFF2-40B4-BE49-F238E27FC236}">
              <a16:creationId xmlns:a16="http://schemas.microsoft.com/office/drawing/2014/main" id="{00000000-0008-0000-0F00-0000B700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184" name="正方形/長方形 183">
          <a:extLst>
            <a:ext uri="{FF2B5EF4-FFF2-40B4-BE49-F238E27FC236}">
              <a16:creationId xmlns:a16="http://schemas.microsoft.com/office/drawing/2014/main" id="{00000000-0008-0000-0F00-0000B800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185" name="正方形/長方形 184">
          <a:extLst>
            <a:ext uri="{FF2B5EF4-FFF2-40B4-BE49-F238E27FC236}">
              <a16:creationId xmlns:a16="http://schemas.microsoft.com/office/drawing/2014/main" id="{00000000-0008-0000-0F00-0000B900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186" name="正方形/長方形 185">
          <a:extLst>
            <a:ext uri="{FF2B5EF4-FFF2-40B4-BE49-F238E27FC236}">
              <a16:creationId xmlns:a16="http://schemas.microsoft.com/office/drawing/2014/main" id="{00000000-0008-0000-0F00-0000BA00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187" name="正方形/長方形 186">
          <a:extLst>
            <a:ext uri="{FF2B5EF4-FFF2-40B4-BE49-F238E27FC236}">
              <a16:creationId xmlns:a16="http://schemas.microsoft.com/office/drawing/2014/main" id="{00000000-0008-0000-0F00-0000BB00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188" name="正方形/長方形 187">
          <a:extLst>
            <a:ext uri="{FF2B5EF4-FFF2-40B4-BE49-F238E27FC236}">
              <a16:creationId xmlns:a16="http://schemas.microsoft.com/office/drawing/2014/main" id="{00000000-0008-0000-0F00-0000BC00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189" name="テキスト ボックス 188">
          <a:extLst>
            <a:ext uri="{FF2B5EF4-FFF2-40B4-BE49-F238E27FC236}">
              <a16:creationId xmlns:a16="http://schemas.microsoft.com/office/drawing/2014/main" id="{00000000-0008-0000-0F00-0000BD00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190" name="直線コネクタ 189">
          <a:extLst>
            <a:ext uri="{FF2B5EF4-FFF2-40B4-BE49-F238E27FC236}">
              <a16:creationId xmlns:a16="http://schemas.microsoft.com/office/drawing/2014/main" id="{00000000-0008-0000-0F00-0000BE00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191" name="テキスト ボックス 190">
          <a:extLst>
            <a:ext uri="{FF2B5EF4-FFF2-40B4-BE49-F238E27FC236}">
              <a16:creationId xmlns:a16="http://schemas.microsoft.com/office/drawing/2014/main" id="{00000000-0008-0000-0F00-0000BF000000}"/>
            </a:ext>
          </a:extLst>
        </xdr:cNvPr>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192" name="直線コネクタ 191">
          <a:extLst>
            <a:ext uri="{FF2B5EF4-FFF2-40B4-BE49-F238E27FC236}">
              <a16:creationId xmlns:a16="http://schemas.microsoft.com/office/drawing/2014/main" id="{00000000-0008-0000-0F00-0000C000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193" name="テキスト ボックス 192">
          <a:extLst>
            <a:ext uri="{FF2B5EF4-FFF2-40B4-BE49-F238E27FC236}">
              <a16:creationId xmlns:a16="http://schemas.microsoft.com/office/drawing/2014/main" id="{00000000-0008-0000-0F00-0000C1000000}"/>
            </a:ext>
          </a:extLst>
        </xdr:cNvPr>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194" name="直線コネクタ 193">
          <a:extLst>
            <a:ext uri="{FF2B5EF4-FFF2-40B4-BE49-F238E27FC236}">
              <a16:creationId xmlns:a16="http://schemas.microsoft.com/office/drawing/2014/main" id="{00000000-0008-0000-0F00-0000C200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195" name="テキスト ボックス 194">
          <a:extLst>
            <a:ext uri="{FF2B5EF4-FFF2-40B4-BE49-F238E27FC236}">
              <a16:creationId xmlns:a16="http://schemas.microsoft.com/office/drawing/2014/main" id="{00000000-0008-0000-0F00-0000C300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196" name="直線コネクタ 195">
          <a:extLst>
            <a:ext uri="{FF2B5EF4-FFF2-40B4-BE49-F238E27FC236}">
              <a16:creationId xmlns:a16="http://schemas.microsoft.com/office/drawing/2014/main" id="{00000000-0008-0000-0F00-0000C400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197" name="テキスト ボックス 196">
          <a:extLst>
            <a:ext uri="{FF2B5EF4-FFF2-40B4-BE49-F238E27FC236}">
              <a16:creationId xmlns:a16="http://schemas.microsoft.com/office/drawing/2014/main" id="{00000000-0008-0000-0F00-0000C500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198" name="直線コネクタ 197">
          <a:extLst>
            <a:ext uri="{FF2B5EF4-FFF2-40B4-BE49-F238E27FC236}">
              <a16:creationId xmlns:a16="http://schemas.microsoft.com/office/drawing/2014/main" id="{00000000-0008-0000-0F00-0000C600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199" name="テキスト ボックス 198">
          <a:extLst>
            <a:ext uri="{FF2B5EF4-FFF2-40B4-BE49-F238E27FC236}">
              <a16:creationId xmlns:a16="http://schemas.microsoft.com/office/drawing/2014/main" id="{00000000-0008-0000-0F00-0000C700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200" name="直線コネクタ 199">
          <a:extLst>
            <a:ext uri="{FF2B5EF4-FFF2-40B4-BE49-F238E27FC236}">
              <a16:creationId xmlns:a16="http://schemas.microsoft.com/office/drawing/2014/main" id="{00000000-0008-0000-0F00-0000C800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201" name="テキスト ボックス 200">
          <a:extLst>
            <a:ext uri="{FF2B5EF4-FFF2-40B4-BE49-F238E27FC236}">
              <a16:creationId xmlns:a16="http://schemas.microsoft.com/office/drawing/2014/main" id="{00000000-0008-0000-0F00-0000C9000000}"/>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02" name="直線コネクタ 201">
          <a:extLst>
            <a:ext uri="{FF2B5EF4-FFF2-40B4-BE49-F238E27FC236}">
              <a16:creationId xmlns:a16="http://schemas.microsoft.com/office/drawing/2014/main" id="{00000000-0008-0000-0F00-0000CA00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03" name="テキスト ボックス 202">
          <a:extLst>
            <a:ext uri="{FF2B5EF4-FFF2-40B4-BE49-F238E27FC236}">
              <a16:creationId xmlns:a16="http://schemas.microsoft.com/office/drawing/2014/main" id="{00000000-0008-0000-0F00-0000CB00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04" name="【一般廃棄物処理施設】&#10;有形固定資産減価償却率グラフ枠">
          <a:extLst>
            <a:ext uri="{FF2B5EF4-FFF2-40B4-BE49-F238E27FC236}">
              <a16:creationId xmlns:a16="http://schemas.microsoft.com/office/drawing/2014/main" id="{00000000-0008-0000-0F00-0000CC00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42</xdr:row>
      <xdr:rowOff>80010</xdr:rowOff>
    </xdr:to>
    <xdr:cxnSp macro="">
      <xdr:nvCxnSpPr>
        <xdr:cNvPr id="205" name="直線コネクタ 204">
          <a:extLst>
            <a:ext uri="{FF2B5EF4-FFF2-40B4-BE49-F238E27FC236}">
              <a16:creationId xmlns:a16="http://schemas.microsoft.com/office/drawing/2014/main" id="{00000000-0008-0000-0F00-0000CD000000}"/>
            </a:ext>
          </a:extLst>
        </xdr:cNvPr>
        <xdr:cNvCxnSpPr/>
      </xdr:nvCxnSpPr>
      <xdr:spPr>
        <a:xfrm flipV="1">
          <a:off x="16318864" y="5715000"/>
          <a:ext cx="0" cy="15659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83837</xdr:rowOff>
    </xdr:from>
    <xdr:ext cx="405111" cy="259045"/>
    <xdr:sp macro="" textlink="">
      <xdr:nvSpPr>
        <xdr:cNvPr id="206" name="【一般廃棄物処理施設】&#10;有形固定資産減価償却率最小値テキスト">
          <a:extLst>
            <a:ext uri="{FF2B5EF4-FFF2-40B4-BE49-F238E27FC236}">
              <a16:creationId xmlns:a16="http://schemas.microsoft.com/office/drawing/2014/main" id="{00000000-0008-0000-0F00-0000CE000000}"/>
            </a:ext>
          </a:extLst>
        </xdr:cNvPr>
        <xdr:cNvSpPr txBox="1"/>
      </xdr:nvSpPr>
      <xdr:spPr>
        <a:xfrm>
          <a:off x="16357600" y="7284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80010</xdr:rowOff>
    </xdr:from>
    <xdr:to>
      <xdr:col>86</xdr:col>
      <xdr:colOff>25400</xdr:colOff>
      <xdr:row>42</xdr:row>
      <xdr:rowOff>80010</xdr:rowOff>
    </xdr:to>
    <xdr:cxnSp macro="">
      <xdr:nvCxnSpPr>
        <xdr:cNvPr id="207" name="直線コネクタ 206">
          <a:extLst>
            <a:ext uri="{FF2B5EF4-FFF2-40B4-BE49-F238E27FC236}">
              <a16:creationId xmlns:a16="http://schemas.microsoft.com/office/drawing/2014/main" id="{00000000-0008-0000-0F00-0000CF000000}"/>
            </a:ext>
          </a:extLst>
        </xdr:cNvPr>
        <xdr:cNvCxnSpPr/>
      </xdr:nvCxnSpPr>
      <xdr:spPr>
        <a:xfrm>
          <a:off x="16230600" y="7280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208" name="【一般廃棄物処理施設】&#10;有形固定資産減価償却率最大値テキスト">
          <a:extLst>
            <a:ext uri="{FF2B5EF4-FFF2-40B4-BE49-F238E27FC236}">
              <a16:creationId xmlns:a16="http://schemas.microsoft.com/office/drawing/2014/main" id="{00000000-0008-0000-0F00-0000D0000000}"/>
            </a:ext>
          </a:extLst>
        </xdr:cNvPr>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209" name="直線コネクタ 208">
          <a:extLst>
            <a:ext uri="{FF2B5EF4-FFF2-40B4-BE49-F238E27FC236}">
              <a16:creationId xmlns:a16="http://schemas.microsoft.com/office/drawing/2014/main" id="{00000000-0008-0000-0F00-0000D1000000}"/>
            </a:ext>
          </a:extLst>
        </xdr:cNvPr>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55262</xdr:rowOff>
    </xdr:from>
    <xdr:ext cx="405111" cy="259045"/>
    <xdr:sp macro="" textlink="">
      <xdr:nvSpPr>
        <xdr:cNvPr id="210" name="【一般廃棄物処理施設】&#10;有形固定資産減価償却率平均値テキスト">
          <a:extLst>
            <a:ext uri="{FF2B5EF4-FFF2-40B4-BE49-F238E27FC236}">
              <a16:creationId xmlns:a16="http://schemas.microsoft.com/office/drawing/2014/main" id="{00000000-0008-0000-0F00-0000D2000000}"/>
            </a:ext>
          </a:extLst>
        </xdr:cNvPr>
        <xdr:cNvSpPr txBox="1"/>
      </xdr:nvSpPr>
      <xdr:spPr>
        <a:xfrm>
          <a:off x="16357600" y="63989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76835</xdr:rowOff>
    </xdr:from>
    <xdr:to>
      <xdr:col>85</xdr:col>
      <xdr:colOff>177800</xdr:colOff>
      <xdr:row>38</xdr:row>
      <xdr:rowOff>6985</xdr:rowOff>
    </xdr:to>
    <xdr:sp macro="" textlink="">
      <xdr:nvSpPr>
        <xdr:cNvPr id="211" name="フローチャート: 判断 210">
          <a:extLst>
            <a:ext uri="{FF2B5EF4-FFF2-40B4-BE49-F238E27FC236}">
              <a16:creationId xmlns:a16="http://schemas.microsoft.com/office/drawing/2014/main" id="{00000000-0008-0000-0F00-0000D3000000}"/>
            </a:ext>
          </a:extLst>
        </xdr:cNvPr>
        <xdr:cNvSpPr/>
      </xdr:nvSpPr>
      <xdr:spPr>
        <a:xfrm>
          <a:off x="16268700" y="64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38735</xdr:rowOff>
    </xdr:from>
    <xdr:to>
      <xdr:col>81</xdr:col>
      <xdr:colOff>101600</xdr:colOff>
      <xdr:row>37</xdr:row>
      <xdr:rowOff>140335</xdr:rowOff>
    </xdr:to>
    <xdr:sp macro="" textlink="">
      <xdr:nvSpPr>
        <xdr:cNvPr id="212" name="フローチャート: 判断 211">
          <a:extLst>
            <a:ext uri="{FF2B5EF4-FFF2-40B4-BE49-F238E27FC236}">
              <a16:creationId xmlns:a16="http://schemas.microsoft.com/office/drawing/2014/main" id="{00000000-0008-0000-0F00-0000D4000000}"/>
            </a:ext>
          </a:extLst>
        </xdr:cNvPr>
        <xdr:cNvSpPr/>
      </xdr:nvSpPr>
      <xdr:spPr>
        <a:xfrm>
          <a:off x="15430500" y="638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37</xdr:row>
      <xdr:rowOff>131462</xdr:rowOff>
    </xdr:from>
    <xdr:ext cx="405111" cy="259045"/>
    <xdr:sp macro="" textlink="">
      <xdr:nvSpPr>
        <xdr:cNvPr id="213" name="n_1aveValue【一般廃棄物処理施設】&#10;有形固定資産減価償却率">
          <a:extLst>
            <a:ext uri="{FF2B5EF4-FFF2-40B4-BE49-F238E27FC236}">
              <a16:creationId xmlns:a16="http://schemas.microsoft.com/office/drawing/2014/main" id="{00000000-0008-0000-0F00-0000D5000000}"/>
            </a:ext>
          </a:extLst>
        </xdr:cNvPr>
        <xdr:cNvSpPr txBox="1"/>
      </xdr:nvSpPr>
      <xdr:spPr>
        <a:xfrm>
          <a:off x="15266044" y="6475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114935</xdr:rowOff>
    </xdr:from>
    <xdr:to>
      <xdr:col>76</xdr:col>
      <xdr:colOff>165100</xdr:colOff>
      <xdr:row>40</xdr:row>
      <xdr:rowOff>45085</xdr:rowOff>
    </xdr:to>
    <xdr:sp macro="" textlink="">
      <xdr:nvSpPr>
        <xdr:cNvPr id="214" name="フローチャート: 判断 213">
          <a:extLst>
            <a:ext uri="{FF2B5EF4-FFF2-40B4-BE49-F238E27FC236}">
              <a16:creationId xmlns:a16="http://schemas.microsoft.com/office/drawing/2014/main" id="{00000000-0008-0000-0F00-0000D6000000}"/>
            </a:ext>
          </a:extLst>
        </xdr:cNvPr>
        <xdr:cNvSpPr/>
      </xdr:nvSpPr>
      <xdr:spPr>
        <a:xfrm>
          <a:off x="14541500" y="680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40</xdr:row>
      <xdr:rowOff>36212</xdr:rowOff>
    </xdr:from>
    <xdr:ext cx="405111" cy="259045"/>
    <xdr:sp macro="" textlink="">
      <xdr:nvSpPr>
        <xdr:cNvPr id="215" name="n_2aveValue【一般廃棄物処理施設】&#10;有形固定資産減価償却率">
          <a:extLst>
            <a:ext uri="{FF2B5EF4-FFF2-40B4-BE49-F238E27FC236}">
              <a16:creationId xmlns:a16="http://schemas.microsoft.com/office/drawing/2014/main" id="{00000000-0008-0000-0F00-0000D7000000}"/>
            </a:ext>
          </a:extLst>
        </xdr:cNvPr>
        <xdr:cNvSpPr txBox="1"/>
      </xdr:nvSpPr>
      <xdr:spPr>
        <a:xfrm>
          <a:off x="14389744" y="6894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53975</xdr:rowOff>
    </xdr:from>
    <xdr:to>
      <xdr:col>72</xdr:col>
      <xdr:colOff>38100</xdr:colOff>
      <xdr:row>37</xdr:row>
      <xdr:rowOff>155575</xdr:rowOff>
    </xdr:to>
    <xdr:sp macro="" textlink="">
      <xdr:nvSpPr>
        <xdr:cNvPr id="216" name="フローチャート: 判断 215">
          <a:extLst>
            <a:ext uri="{FF2B5EF4-FFF2-40B4-BE49-F238E27FC236}">
              <a16:creationId xmlns:a16="http://schemas.microsoft.com/office/drawing/2014/main" id="{00000000-0008-0000-0F00-0000D8000000}"/>
            </a:ext>
          </a:extLst>
        </xdr:cNvPr>
        <xdr:cNvSpPr/>
      </xdr:nvSpPr>
      <xdr:spPr>
        <a:xfrm>
          <a:off x="13652500" y="639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37</xdr:row>
      <xdr:rowOff>146702</xdr:rowOff>
    </xdr:from>
    <xdr:ext cx="405111" cy="259045"/>
    <xdr:sp macro="" textlink="">
      <xdr:nvSpPr>
        <xdr:cNvPr id="217" name="n_3aveValue【一般廃棄物処理施設】&#10;有形固定資産減価償却率">
          <a:extLst>
            <a:ext uri="{FF2B5EF4-FFF2-40B4-BE49-F238E27FC236}">
              <a16:creationId xmlns:a16="http://schemas.microsoft.com/office/drawing/2014/main" id="{00000000-0008-0000-0F00-0000D9000000}"/>
            </a:ext>
          </a:extLst>
        </xdr:cNvPr>
        <xdr:cNvSpPr txBox="1"/>
      </xdr:nvSpPr>
      <xdr:spPr>
        <a:xfrm>
          <a:off x="13500744" y="6490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218" name="テキスト ボックス 217">
          <a:extLst>
            <a:ext uri="{FF2B5EF4-FFF2-40B4-BE49-F238E27FC236}">
              <a16:creationId xmlns:a16="http://schemas.microsoft.com/office/drawing/2014/main" id="{00000000-0008-0000-0F00-0000DA00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19" name="テキスト ボックス 218">
          <a:extLst>
            <a:ext uri="{FF2B5EF4-FFF2-40B4-BE49-F238E27FC236}">
              <a16:creationId xmlns:a16="http://schemas.microsoft.com/office/drawing/2014/main" id="{00000000-0008-0000-0F00-0000DB00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20" name="テキスト ボックス 219">
          <a:extLst>
            <a:ext uri="{FF2B5EF4-FFF2-40B4-BE49-F238E27FC236}">
              <a16:creationId xmlns:a16="http://schemas.microsoft.com/office/drawing/2014/main" id="{00000000-0008-0000-0F00-0000DC00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21" name="テキスト ボックス 220">
          <a:extLst>
            <a:ext uri="{FF2B5EF4-FFF2-40B4-BE49-F238E27FC236}">
              <a16:creationId xmlns:a16="http://schemas.microsoft.com/office/drawing/2014/main" id="{00000000-0008-0000-0F00-0000DD00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22" name="テキスト ボックス 221">
          <a:extLst>
            <a:ext uri="{FF2B5EF4-FFF2-40B4-BE49-F238E27FC236}">
              <a16:creationId xmlns:a16="http://schemas.microsoft.com/office/drawing/2014/main" id="{00000000-0008-0000-0F00-0000DE00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139700</xdr:rowOff>
    </xdr:from>
    <xdr:to>
      <xdr:col>85</xdr:col>
      <xdr:colOff>177800</xdr:colOff>
      <xdr:row>35</xdr:row>
      <xdr:rowOff>69850</xdr:rowOff>
    </xdr:to>
    <xdr:sp macro="" textlink="">
      <xdr:nvSpPr>
        <xdr:cNvPr id="223" name="楕円 222">
          <a:extLst>
            <a:ext uri="{FF2B5EF4-FFF2-40B4-BE49-F238E27FC236}">
              <a16:creationId xmlns:a16="http://schemas.microsoft.com/office/drawing/2014/main" id="{00000000-0008-0000-0F00-0000DF000000}"/>
            </a:ext>
          </a:extLst>
        </xdr:cNvPr>
        <xdr:cNvSpPr/>
      </xdr:nvSpPr>
      <xdr:spPr>
        <a:xfrm>
          <a:off x="16268700" y="596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162577</xdr:rowOff>
    </xdr:from>
    <xdr:ext cx="405111" cy="259045"/>
    <xdr:sp macro="" textlink="">
      <xdr:nvSpPr>
        <xdr:cNvPr id="224" name="【一般廃棄物処理施設】&#10;有形固定資産減価償却率該当値テキスト">
          <a:extLst>
            <a:ext uri="{FF2B5EF4-FFF2-40B4-BE49-F238E27FC236}">
              <a16:creationId xmlns:a16="http://schemas.microsoft.com/office/drawing/2014/main" id="{00000000-0008-0000-0F00-0000E0000000}"/>
            </a:ext>
          </a:extLst>
        </xdr:cNvPr>
        <xdr:cNvSpPr txBox="1"/>
      </xdr:nvSpPr>
      <xdr:spPr>
        <a:xfrm>
          <a:off x="16357600" y="582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23495</xdr:rowOff>
    </xdr:from>
    <xdr:to>
      <xdr:col>81</xdr:col>
      <xdr:colOff>101600</xdr:colOff>
      <xdr:row>35</xdr:row>
      <xdr:rowOff>125095</xdr:rowOff>
    </xdr:to>
    <xdr:sp macro="" textlink="">
      <xdr:nvSpPr>
        <xdr:cNvPr id="225" name="楕円 224">
          <a:extLst>
            <a:ext uri="{FF2B5EF4-FFF2-40B4-BE49-F238E27FC236}">
              <a16:creationId xmlns:a16="http://schemas.microsoft.com/office/drawing/2014/main" id="{00000000-0008-0000-0F00-0000E1000000}"/>
            </a:ext>
          </a:extLst>
        </xdr:cNvPr>
        <xdr:cNvSpPr/>
      </xdr:nvSpPr>
      <xdr:spPr>
        <a:xfrm>
          <a:off x="15430500" y="6024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19050</xdr:rowOff>
    </xdr:from>
    <xdr:to>
      <xdr:col>85</xdr:col>
      <xdr:colOff>127000</xdr:colOff>
      <xdr:row>35</xdr:row>
      <xdr:rowOff>74295</xdr:rowOff>
    </xdr:to>
    <xdr:cxnSp macro="">
      <xdr:nvCxnSpPr>
        <xdr:cNvPr id="226" name="直線コネクタ 225">
          <a:extLst>
            <a:ext uri="{FF2B5EF4-FFF2-40B4-BE49-F238E27FC236}">
              <a16:creationId xmlns:a16="http://schemas.microsoft.com/office/drawing/2014/main" id="{00000000-0008-0000-0F00-0000E2000000}"/>
            </a:ext>
          </a:extLst>
        </xdr:cNvPr>
        <xdr:cNvCxnSpPr/>
      </xdr:nvCxnSpPr>
      <xdr:spPr>
        <a:xfrm flipV="1">
          <a:off x="15481300" y="6019800"/>
          <a:ext cx="8382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76835</xdr:rowOff>
    </xdr:from>
    <xdr:to>
      <xdr:col>76</xdr:col>
      <xdr:colOff>165100</xdr:colOff>
      <xdr:row>36</xdr:row>
      <xdr:rowOff>6985</xdr:rowOff>
    </xdr:to>
    <xdr:sp macro="" textlink="">
      <xdr:nvSpPr>
        <xdr:cNvPr id="227" name="楕円 226">
          <a:extLst>
            <a:ext uri="{FF2B5EF4-FFF2-40B4-BE49-F238E27FC236}">
              <a16:creationId xmlns:a16="http://schemas.microsoft.com/office/drawing/2014/main" id="{00000000-0008-0000-0F00-0000E3000000}"/>
            </a:ext>
          </a:extLst>
        </xdr:cNvPr>
        <xdr:cNvSpPr/>
      </xdr:nvSpPr>
      <xdr:spPr>
        <a:xfrm>
          <a:off x="14541500" y="607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74295</xdr:rowOff>
    </xdr:from>
    <xdr:to>
      <xdr:col>81</xdr:col>
      <xdr:colOff>50800</xdr:colOff>
      <xdr:row>35</xdr:row>
      <xdr:rowOff>127635</xdr:rowOff>
    </xdr:to>
    <xdr:cxnSp macro="">
      <xdr:nvCxnSpPr>
        <xdr:cNvPr id="228" name="直線コネクタ 227">
          <a:extLst>
            <a:ext uri="{FF2B5EF4-FFF2-40B4-BE49-F238E27FC236}">
              <a16:creationId xmlns:a16="http://schemas.microsoft.com/office/drawing/2014/main" id="{00000000-0008-0000-0F00-0000E4000000}"/>
            </a:ext>
          </a:extLst>
        </xdr:cNvPr>
        <xdr:cNvCxnSpPr/>
      </xdr:nvCxnSpPr>
      <xdr:spPr>
        <a:xfrm flipV="1">
          <a:off x="14592300" y="6075045"/>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132080</xdr:rowOff>
    </xdr:from>
    <xdr:to>
      <xdr:col>72</xdr:col>
      <xdr:colOff>38100</xdr:colOff>
      <xdr:row>36</xdr:row>
      <xdr:rowOff>62230</xdr:rowOff>
    </xdr:to>
    <xdr:sp macro="" textlink="">
      <xdr:nvSpPr>
        <xdr:cNvPr id="229" name="楕円 228">
          <a:extLst>
            <a:ext uri="{FF2B5EF4-FFF2-40B4-BE49-F238E27FC236}">
              <a16:creationId xmlns:a16="http://schemas.microsoft.com/office/drawing/2014/main" id="{00000000-0008-0000-0F00-0000E5000000}"/>
            </a:ext>
          </a:extLst>
        </xdr:cNvPr>
        <xdr:cNvSpPr/>
      </xdr:nvSpPr>
      <xdr:spPr>
        <a:xfrm>
          <a:off x="13652500" y="613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127635</xdr:rowOff>
    </xdr:from>
    <xdr:to>
      <xdr:col>76</xdr:col>
      <xdr:colOff>114300</xdr:colOff>
      <xdr:row>36</xdr:row>
      <xdr:rowOff>11430</xdr:rowOff>
    </xdr:to>
    <xdr:cxnSp macro="">
      <xdr:nvCxnSpPr>
        <xdr:cNvPr id="230" name="直線コネクタ 229">
          <a:extLst>
            <a:ext uri="{FF2B5EF4-FFF2-40B4-BE49-F238E27FC236}">
              <a16:creationId xmlns:a16="http://schemas.microsoft.com/office/drawing/2014/main" id="{00000000-0008-0000-0F00-0000E6000000}"/>
            </a:ext>
          </a:extLst>
        </xdr:cNvPr>
        <xdr:cNvCxnSpPr/>
      </xdr:nvCxnSpPr>
      <xdr:spPr>
        <a:xfrm flipV="1">
          <a:off x="13703300" y="6128385"/>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33</xdr:row>
      <xdr:rowOff>141622</xdr:rowOff>
    </xdr:from>
    <xdr:ext cx="405111" cy="259045"/>
    <xdr:sp macro="" textlink="">
      <xdr:nvSpPr>
        <xdr:cNvPr id="231" name="n_1mainValue【一般廃棄物処理施設】&#10;有形固定資産減価償却率">
          <a:extLst>
            <a:ext uri="{FF2B5EF4-FFF2-40B4-BE49-F238E27FC236}">
              <a16:creationId xmlns:a16="http://schemas.microsoft.com/office/drawing/2014/main" id="{00000000-0008-0000-0F00-0000E7000000}"/>
            </a:ext>
          </a:extLst>
        </xdr:cNvPr>
        <xdr:cNvSpPr txBox="1"/>
      </xdr:nvSpPr>
      <xdr:spPr>
        <a:xfrm>
          <a:off x="15266044" y="5799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23512</xdr:rowOff>
    </xdr:from>
    <xdr:ext cx="405111" cy="259045"/>
    <xdr:sp macro="" textlink="">
      <xdr:nvSpPr>
        <xdr:cNvPr id="232" name="n_2mainValue【一般廃棄物処理施設】&#10;有形固定資産減価償却率">
          <a:extLst>
            <a:ext uri="{FF2B5EF4-FFF2-40B4-BE49-F238E27FC236}">
              <a16:creationId xmlns:a16="http://schemas.microsoft.com/office/drawing/2014/main" id="{00000000-0008-0000-0F00-0000E8000000}"/>
            </a:ext>
          </a:extLst>
        </xdr:cNvPr>
        <xdr:cNvSpPr txBox="1"/>
      </xdr:nvSpPr>
      <xdr:spPr>
        <a:xfrm>
          <a:off x="14389744" y="5852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78757</xdr:rowOff>
    </xdr:from>
    <xdr:ext cx="405111" cy="259045"/>
    <xdr:sp macro="" textlink="">
      <xdr:nvSpPr>
        <xdr:cNvPr id="233" name="n_3mainValue【一般廃棄物処理施設】&#10;有形固定資産減価償却率">
          <a:extLst>
            <a:ext uri="{FF2B5EF4-FFF2-40B4-BE49-F238E27FC236}">
              <a16:creationId xmlns:a16="http://schemas.microsoft.com/office/drawing/2014/main" id="{00000000-0008-0000-0F00-0000E9000000}"/>
            </a:ext>
          </a:extLst>
        </xdr:cNvPr>
        <xdr:cNvSpPr txBox="1"/>
      </xdr:nvSpPr>
      <xdr:spPr>
        <a:xfrm>
          <a:off x="13500744" y="590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234" name="正方形/長方形 233">
          <a:extLst>
            <a:ext uri="{FF2B5EF4-FFF2-40B4-BE49-F238E27FC236}">
              <a16:creationId xmlns:a16="http://schemas.microsoft.com/office/drawing/2014/main" id="{00000000-0008-0000-0F00-0000EA00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35" name="正方形/長方形 234">
          <a:extLst>
            <a:ext uri="{FF2B5EF4-FFF2-40B4-BE49-F238E27FC236}">
              <a16:creationId xmlns:a16="http://schemas.microsoft.com/office/drawing/2014/main" id="{00000000-0008-0000-0F00-0000EB00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36" name="正方形/長方形 235">
          <a:extLst>
            <a:ext uri="{FF2B5EF4-FFF2-40B4-BE49-F238E27FC236}">
              <a16:creationId xmlns:a16="http://schemas.microsoft.com/office/drawing/2014/main" id="{00000000-0008-0000-0F00-0000EC00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37" name="正方形/長方形 236">
          <a:extLst>
            <a:ext uri="{FF2B5EF4-FFF2-40B4-BE49-F238E27FC236}">
              <a16:creationId xmlns:a16="http://schemas.microsoft.com/office/drawing/2014/main" id="{00000000-0008-0000-0F00-0000ED00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38" name="正方形/長方形 237">
          <a:extLst>
            <a:ext uri="{FF2B5EF4-FFF2-40B4-BE49-F238E27FC236}">
              <a16:creationId xmlns:a16="http://schemas.microsoft.com/office/drawing/2014/main" id="{00000000-0008-0000-0F00-0000EE00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39" name="正方形/長方形 238">
          <a:extLst>
            <a:ext uri="{FF2B5EF4-FFF2-40B4-BE49-F238E27FC236}">
              <a16:creationId xmlns:a16="http://schemas.microsoft.com/office/drawing/2014/main" id="{00000000-0008-0000-0F00-0000EF00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40" name="正方形/長方形 239">
          <a:extLst>
            <a:ext uri="{FF2B5EF4-FFF2-40B4-BE49-F238E27FC236}">
              <a16:creationId xmlns:a16="http://schemas.microsoft.com/office/drawing/2014/main" id="{00000000-0008-0000-0F00-0000F000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41" name="正方形/長方形 240">
          <a:extLst>
            <a:ext uri="{FF2B5EF4-FFF2-40B4-BE49-F238E27FC236}">
              <a16:creationId xmlns:a16="http://schemas.microsoft.com/office/drawing/2014/main" id="{00000000-0008-0000-0F00-0000F100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242" name="テキスト ボックス 241">
          <a:extLst>
            <a:ext uri="{FF2B5EF4-FFF2-40B4-BE49-F238E27FC236}">
              <a16:creationId xmlns:a16="http://schemas.microsoft.com/office/drawing/2014/main" id="{00000000-0008-0000-0F00-0000F200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243" name="直線コネクタ 242">
          <a:extLst>
            <a:ext uri="{FF2B5EF4-FFF2-40B4-BE49-F238E27FC236}">
              <a16:creationId xmlns:a16="http://schemas.microsoft.com/office/drawing/2014/main" id="{00000000-0008-0000-0F00-0000F300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244" name="直線コネクタ 243">
          <a:extLst>
            <a:ext uri="{FF2B5EF4-FFF2-40B4-BE49-F238E27FC236}">
              <a16:creationId xmlns:a16="http://schemas.microsoft.com/office/drawing/2014/main" id="{00000000-0008-0000-0F00-0000F400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245" name="テキスト ボックス 244">
          <a:extLst>
            <a:ext uri="{FF2B5EF4-FFF2-40B4-BE49-F238E27FC236}">
              <a16:creationId xmlns:a16="http://schemas.microsoft.com/office/drawing/2014/main" id="{00000000-0008-0000-0F00-0000F5000000}"/>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246" name="直線コネクタ 245">
          <a:extLst>
            <a:ext uri="{FF2B5EF4-FFF2-40B4-BE49-F238E27FC236}">
              <a16:creationId xmlns:a16="http://schemas.microsoft.com/office/drawing/2014/main" id="{00000000-0008-0000-0F00-0000F600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247" name="テキスト ボックス 246">
          <a:extLst>
            <a:ext uri="{FF2B5EF4-FFF2-40B4-BE49-F238E27FC236}">
              <a16:creationId xmlns:a16="http://schemas.microsoft.com/office/drawing/2014/main" id="{00000000-0008-0000-0F00-0000F7000000}"/>
            </a:ext>
          </a:extLst>
        </xdr:cNvPr>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248" name="直線コネクタ 247">
          <a:extLst>
            <a:ext uri="{FF2B5EF4-FFF2-40B4-BE49-F238E27FC236}">
              <a16:creationId xmlns:a16="http://schemas.microsoft.com/office/drawing/2014/main" id="{00000000-0008-0000-0F00-0000F800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249" name="テキスト ボックス 248">
          <a:extLst>
            <a:ext uri="{FF2B5EF4-FFF2-40B4-BE49-F238E27FC236}">
              <a16:creationId xmlns:a16="http://schemas.microsoft.com/office/drawing/2014/main" id="{00000000-0008-0000-0F00-0000F9000000}"/>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250" name="直線コネクタ 249">
          <a:extLst>
            <a:ext uri="{FF2B5EF4-FFF2-40B4-BE49-F238E27FC236}">
              <a16:creationId xmlns:a16="http://schemas.microsoft.com/office/drawing/2014/main" id="{00000000-0008-0000-0F00-0000FA00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251" name="テキスト ボックス 250">
          <a:extLst>
            <a:ext uri="{FF2B5EF4-FFF2-40B4-BE49-F238E27FC236}">
              <a16:creationId xmlns:a16="http://schemas.microsoft.com/office/drawing/2014/main" id="{00000000-0008-0000-0F00-0000FB000000}"/>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252" name="直線コネクタ 251">
          <a:extLst>
            <a:ext uri="{FF2B5EF4-FFF2-40B4-BE49-F238E27FC236}">
              <a16:creationId xmlns:a16="http://schemas.microsoft.com/office/drawing/2014/main" id="{00000000-0008-0000-0F00-0000FC00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86377</xdr:rowOff>
    </xdr:from>
    <xdr:ext cx="685572" cy="259045"/>
    <xdr:sp macro="" textlink="">
      <xdr:nvSpPr>
        <xdr:cNvPr id="253" name="テキスト ボックス 252">
          <a:extLst>
            <a:ext uri="{FF2B5EF4-FFF2-40B4-BE49-F238E27FC236}">
              <a16:creationId xmlns:a16="http://schemas.microsoft.com/office/drawing/2014/main" id="{00000000-0008-0000-0F00-0000FD000000}"/>
            </a:ext>
          </a:extLst>
        </xdr:cNvPr>
        <xdr:cNvSpPr txBox="1"/>
      </xdr:nvSpPr>
      <xdr:spPr>
        <a:xfrm>
          <a:off x="17602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254" name="直線コネクタ 253">
          <a:extLst>
            <a:ext uri="{FF2B5EF4-FFF2-40B4-BE49-F238E27FC236}">
              <a16:creationId xmlns:a16="http://schemas.microsoft.com/office/drawing/2014/main" id="{00000000-0008-0000-0F00-0000FE00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255" name="テキスト ボックス 254">
          <a:extLst>
            <a:ext uri="{FF2B5EF4-FFF2-40B4-BE49-F238E27FC236}">
              <a16:creationId xmlns:a16="http://schemas.microsoft.com/office/drawing/2014/main" id="{00000000-0008-0000-0F00-0000FF000000}"/>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256" name="【一般廃棄物処理施設】&#10;一人当たり有形固定資産（償却資産）額グラフ枠">
          <a:extLst>
            <a:ext uri="{FF2B5EF4-FFF2-40B4-BE49-F238E27FC236}">
              <a16:creationId xmlns:a16="http://schemas.microsoft.com/office/drawing/2014/main" id="{00000000-0008-0000-0F00-000000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39</xdr:row>
      <xdr:rowOff>98490</xdr:rowOff>
    </xdr:from>
    <xdr:to>
      <xdr:col>116</xdr:col>
      <xdr:colOff>62864</xdr:colOff>
      <xdr:row>42</xdr:row>
      <xdr:rowOff>35475</xdr:rowOff>
    </xdr:to>
    <xdr:cxnSp macro="">
      <xdr:nvCxnSpPr>
        <xdr:cNvPr id="257" name="直線コネクタ 256">
          <a:extLst>
            <a:ext uri="{FF2B5EF4-FFF2-40B4-BE49-F238E27FC236}">
              <a16:creationId xmlns:a16="http://schemas.microsoft.com/office/drawing/2014/main" id="{00000000-0008-0000-0F00-000001010000}"/>
            </a:ext>
          </a:extLst>
        </xdr:cNvPr>
        <xdr:cNvCxnSpPr/>
      </xdr:nvCxnSpPr>
      <xdr:spPr>
        <a:xfrm flipV="1">
          <a:off x="22160864" y="6785040"/>
          <a:ext cx="0" cy="451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39302</xdr:rowOff>
    </xdr:from>
    <xdr:ext cx="469744" cy="259045"/>
    <xdr:sp macro="" textlink="">
      <xdr:nvSpPr>
        <xdr:cNvPr id="258" name="【一般廃棄物処理施設】&#10;一人当たり有形固定資産（償却資産）額最小値テキスト">
          <a:extLst>
            <a:ext uri="{FF2B5EF4-FFF2-40B4-BE49-F238E27FC236}">
              <a16:creationId xmlns:a16="http://schemas.microsoft.com/office/drawing/2014/main" id="{00000000-0008-0000-0F00-000002010000}"/>
            </a:ext>
          </a:extLst>
        </xdr:cNvPr>
        <xdr:cNvSpPr txBox="1"/>
      </xdr:nvSpPr>
      <xdr:spPr>
        <a:xfrm>
          <a:off x="22199600" y="7240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35475</xdr:rowOff>
    </xdr:from>
    <xdr:to>
      <xdr:col>116</xdr:col>
      <xdr:colOff>152400</xdr:colOff>
      <xdr:row>42</xdr:row>
      <xdr:rowOff>35475</xdr:rowOff>
    </xdr:to>
    <xdr:cxnSp macro="">
      <xdr:nvCxnSpPr>
        <xdr:cNvPr id="259" name="直線コネクタ 258">
          <a:extLst>
            <a:ext uri="{FF2B5EF4-FFF2-40B4-BE49-F238E27FC236}">
              <a16:creationId xmlns:a16="http://schemas.microsoft.com/office/drawing/2014/main" id="{00000000-0008-0000-0F00-000003010000}"/>
            </a:ext>
          </a:extLst>
        </xdr:cNvPr>
        <xdr:cNvCxnSpPr/>
      </xdr:nvCxnSpPr>
      <xdr:spPr>
        <a:xfrm>
          <a:off x="22072600" y="7236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45167</xdr:rowOff>
    </xdr:from>
    <xdr:ext cx="599010" cy="259045"/>
    <xdr:sp macro="" textlink="">
      <xdr:nvSpPr>
        <xdr:cNvPr id="260" name="【一般廃棄物処理施設】&#10;一人当たり有形固定資産（償却資産）額最大値テキスト">
          <a:extLst>
            <a:ext uri="{FF2B5EF4-FFF2-40B4-BE49-F238E27FC236}">
              <a16:creationId xmlns:a16="http://schemas.microsoft.com/office/drawing/2014/main" id="{00000000-0008-0000-0F00-000004010000}"/>
            </a:ext>
          </a:extLst>
        </xdr:cNvPr>
        <xdr:cNvSpPr txBox="1"/>
      </xdr:nvSpPr>
      <xdr:spPr>
        <a:xfrm>
          <a:off x="22199600" y="6560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98490</xdr:rowOff>
    </xdr:from>
    <xdr:to>
      <xdr:col>116</xdr:col>
      <xdr:colOff>152400</xdr:colOff>
      <xdr:row>39</xdr:row>
      <xdr:rowOff>98490</xdr:rowOff>
    </xdr:to>
    <xdr:cxnSp macro="">
      <xdr:nvCxnSpPr>
        <xdr:cNvPr id="261" name="直線コネクタ 260">
          <a:extLst>
            <a:ext uri="{FF2B5EF4-FFF2-40B4-BE49-F238E27FC236}">
              <a16:creationId xmlns:a16="http://schemas.microsoft.com/office/drawing/2014/main" id="{00000000-0008-0000-0F00-000005010000}"/>
            </a:ext>
          </a:extLst>
        </xdr:cNvPr>
        <xdr:cNvCxnSpPr/>
      </xdr:nvCxnSpPr>
      <xdr:spPr>
        <a:xfrm>
          <a:off x="22072600" y="6785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139328</xdr:rowOff>
    </xdr:from>
    <xdr:ext cx="599010" cy="259045"/>
    <xdr:sp macro="" textlink="">
      <xdr:nvSpPr>
        <xdr:cNvPr id="262" name="【一般廃棄物処理施設】&#10;一人当たり有形固定資産（償却資産）額平均値テキスト">
          <a:extLst>
            <a:ext uri="{FF2B5EF4-FFF2-40B4-BE49-F238E27FC236}">
              <a16:creationId xmlns:a16="http://schemas.microsoft.com/office/drawing/2014/main" id="{00000000-0008-0000-0F00-000006010000}"/>
            </a:ext>
          </a:extLst>
        </xdr:cNvPr>
        <xdr:cNvSpPr txBox="1"/>
      </xdr:nvSpPr>
      <xdr:spPr>
        <a:xfrm>
          <a:off x="22199600" y="69973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160901</xdr:rowOff>
    </xdr:from>
    <xdr:to>
      <xdr:col>116</xdr:col>
      <xdr:colOff>114300</xdr:colOff>
      <xdr:row>41</xdr:row>
      <xdr:rowOff>91051</xdr:rowOff>
    </xdr:to>
    <xdr:sp macro="" textlink="">
      <xdr:nvSpPr>
        <xdr:cNvPr id="263" name="フローチャート: 判断 262">
          <a:extLst>
            <a:ext uri="{FF2B5EF4-FFF2-40B4-BE49-F238E27FC236}">
              <a16:creationId xmlns:a16="http://schemas.microsoft.com/office/drawing/2014/main" id="{00000000-0008-0000-0F00-000007010000}"/>
            </a:ext>
          </a:extLst>
        </xdr:cNvPr>
        <xdr:cNvSpPr/>
      </xdr:nvSpPr>
      <xdr:spPr>
        <a:xfrm>
          <a:off x="22110700" y="7018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6569</xdr:rowOff>
    </xdr:from>
    <xdr:to>
      <xdr:col>112</xdr:col>
      <xdr:colOff>38100</xdr:colOff>
      <xdr:row>41</xdr:row>
      <xdr:rowOff>108169</xdr:rowOff>
    </xdr:to>
    <xdr:sp macro="" textlink="">
      <xdr:nvSpPr>
        <xdr:cNvPr id="264" name="フローチャート: 判断 263">
          <a:extLst>
            <a:ext uri="{FF2B5EF4-FFF2-40B4-BE49-F238E27FC236}">
              <a16:creationId xmlns:a16="http://schemas.microsoft.com/office/drawing/2014/main" id="{00000000-0008-0000-0F00-000008010000}"/>
            </a:ext>
          </a:extLst>
        </xdr:cNvPr>
        <xdr:cNvSpPr/>
      </xdr:nvSpPr>
      <xdr:spPr>
        <a:xfrm>
          <a:off x="21272500" y="7036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41</xdr:row>
      <xdr:rowOff>99296</xdr:rowOff>
    </xdr:from>
    <xdr:ext cx="599010" cy="259045"/>
    <xdr:sp macro="" textlink="">
      <xdr:nvSpPr>
        <xdr:cNvPr id="265" name="n_1aveValue【一般廃棄物処理施設】&#10;一人当たり有形固定資産（償却資産）額">
          <a:extLst>
            <a:ext uri="{FF2B5EF4-FFF2-40B4-BE49-F238E27FC236}">
              <a16:creationId xmlns:a16="http://schemas.microsoft.com/office/drawing/2014/main" id="{00000000-0008-0000-0F00-000009010000}"/>
            </a:ext>
          </a:extLst>
        </xdr:cNvPr>
        <xdr:cNvSpPr txBox="1"/>
      </xdr:nvSpPr>
      <xdr:spPr>
        <a:xfrm>
          <a:off x="21011095" y="7128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33</xdr:row>
      <xdr:rowOff>93271</xdr:rowOff>
    </xdr:from>
    <xdr:to>
      <xdr:col>107</xdr:col>
      <xdr:colOff>101600</xdr:colOff>
      <xdr:row>34</xdr:row>
      <xdr:rowOff>23421</xdr:rowOff>
    </xdr:to>
    <xdr:sp macro="" textlink="">
      <xdr:nvSpPr>
        <xdr:cNvPr id="266" name="フローチャート: 判断 265">
          <a:extLst>
            <a:ext uri="{FF2B5EF4-FFF2-40B4-BE49-F238E27FC236}">
              <a16:creationId xmlns:a16="http://schemas.microsoft.com/office/drawing/2014/main" id="{00000000-0008-0000-0F00-00000A010000}"/>
            </a:ext>
          </a:extLst>
        </xdr:cNvPr>
        <xdr:cNvSpPr/>
      </xdr:nvSpPr>
      <xdr:spPr>
        <a:xfrm>
          <a:off x="20383500" y="5751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86705</xdr:colOff>
      <xdr:row>32</xdr:row>
      <xdr:rowOff>39948</xdr:rowOff>
    </xdr:from>
    <xdr:ext cx="690189" cy="259045"/>
    <xdr:sp macro="" textlink="">
      <xdr:nvSpPr>
        <xdr:cNvPr id="267" name="n_2aveValue【一般廃棄物処理施設】&#10;一人当たり有形固定資産（償却資産）額">
          <a:extLst>
            <a:ext uri="{FF2B5EF4-FFF2-40B4-BE49-F238E27FC236}">
              <a16:creationId xmlns:a16="http://schemas.microsoft.com/office/drawing/2014/main" id="{00000000-0008-0000-0F00-00000B010000}"/>
            </a:ext>
          </a:extLst>
        </xdr:cNvPr>
        <xdr:cNvSpPr txBox="1"/>
      </xdr:nvSpPr>
      <xdr:spPr>
        <a:xfrm>
          <a:off x="20089205" y="55263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41</xdr:row>
      <xdr:rowOff>35458</xdr:rowOff>
    </xdr:from>
    <xdr:to>
      <xdr:col>102</xdr:col>
      <xdr:colOff>165100</xdr:colOff>
      <xdr:row>41</xdr:row>
      <xdr:rowOff>137058</xdr:rowOff>
    </xdr:to>
    <xdr:sp macro="" textlink="">
      <xdr:nvSpPr>
        <xdr:cNvPr id="268" name="フローチャート: 判断 267">
          <a:extLst>
            <a:ext uri="{FF2B5EF4-FFF2-40B4-BE49-F238E27FC236}">
              <a16:creationId xmlns:a16="http://schemas.microsoft.com/office/drawing/2014/main" id="{00000000-0008-0000-0F00-00000C010000}"/>
            </a:ext>
          </a:extLst>
        </xdr:cNvPr>
        <xdr:cNvSpPr/>
      </xdr:nvSpPr>
      <xdr:spPr>
        <a:xfrm>
          <a:off x="19494500" y="7064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41</xdr:row>
      <xdr:rowOff>128185</xdr:rowOff>
    </xdr:from>
    <xdr:ext cx="534377" cy="259045"/>
    <xdr:sp macro="" textlink="">
      <xdr:nvSpPr>
        <xdr:cNvPr id="269" name="n_3aveValue【一般廃棄物処理施設】&#10;一人当たり有形固定資産（償却資産）額">
          <a:extLst>
            <a:ext uri="{FF2B5EF4-FFF2-40B4-BE49-F238E27FC236}">
              <a16:creationId xmlns:a16="http://schemas.microsoft.com/office/drawing/2014/main" id="{00000000-0008-0000-0F00-00000D010000}"/>
            </a:ext>
          </a:extLst>
        </xdr:cNvPr>
        <xdr:cNvSpPr txBox="1"/>
      </xdr:nvSpPr>
      <xdr:spPr>
        <a:xfrm>
          <a:off x="19278111" y="7157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270" name="テキスト ボックス 269">
          <a:extLst>
            <a:ext uri="{FF2B5EF4-FFF2-40B4-BE49-F238E27FC236}">
              <a16:creationId xmlns:a16="http://schemas.microsoft.com/office/drawing/2014/main" id="{00000000-0008-0000-0F00-00000E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271" name="テキスト ボックス 270">
          <a:extLst>
            <a:ext uri="{FF2B5EF4-FFF2-40B4-BE49-F238E27FC236}">
              <a16:creationId xmlns:a16="http://schemas.microsoft.com/office/drawing/2014/main" id="{00000000-0008-0000-0F00-00000F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272" name="テキスト ボックス 271">
          <a:extLst>
            <a:ext uri="{FF2B5EF4-FFF2-40B4-BE49-F238E27FC236}">
              <a16:creationId xmlns:a16="http://schemas.microsoft.com/office/drawing/2014/main" id="{00000000-0008-0000-0F00-000010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273" name="テキスト ボックス 272">
          <a:extLst>
            <a:ext uri="{FF2B5EF4-FFF2-40B4-BE49-F238E27FC236}">
              <a16:creationId xmlns:a16="http://schemas.microsoft.com/office/drawing/2014/main" id="{00000000-0008-0000-0F00-000011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274" name="テキスト ボックス 273">
          <a:extLst>
            <a:ext uri="{FF2B5EF4-FFF2-40B4-BE49-F238E27FC236}">
              <a16:creationId xmlns:a16="http://schemas.microsoft.com/office/drawing/2014/main" id="{00000000-0008-0000-0F00-000012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126240</xdr:rowOff>
    </xdr:from>
    <xdr:to>
      <xdr:col>116</xdr:col>
      <xdr:colOff>114300</xdr:colOff>
      <xdr:row>41</xdr:row>
      <xdr:rowOff>56390</xdr:rowOff>
    </xdr:to>
    <xdr:sp macro="" textlink="">
      <xdr:nvSpPr>
        <xdr:cNvPr id="275" name="楕円 274">
          <a:extLst>
            <a:ext uri="{FF2B5EF4-FFF2-40B4-BE49-F238E27FC236}">
              <a16:creationId xmlns:a16="http://schemas.microsoft.com/office/drawing/2014/main" id="{00000000-0008-0000-0F00-000013010000}"/>
            </a:ext>
          </a:extLst>
        </xdr:cNvPr>
        <xdr:cNvSpPr/>
      </xdr:nvSpPr>
      <xdr:spPr>
        <a:xfrm>
          <a:off x="22110700" y="6984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149117</xdr:rowOff>
    </xdr:from>
    <xdr:ext cx="599010" cy="259045"/>
    <xdr:sp macro="" textlink="">
      <xdr:nvSpPr>
        <xdr:cNvPr id="276" name="【一般廃棄物処理施設】&#10;一人当たり有形固定資産（償却資産）額該当値テキスト">
          <a:extLst>
            <a:ext uri="{FF2B5EF4-FFF2-40B4-BE49-F238E27FC236}">
              <a16:creationId xmlns:a16="http://schemas.microsoft.com/office/drawing/2014/main" id="{00000000-0008-0000-0F00-000014010000}"/>
            </a:ext>
          </a:extLst>
        </xdr:cNvPr>
        <xdr:cNvSpPr txBox="1"/>
      </xdr:nvSpPr>
      <xdr:spPr>
        <a:xfrm>
          <a:off x="22199600" y="6835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130451</xdr:rowOff>
    </xdr:from>
    <xdr:to>
      <xdr:col>112</xdr:col>
      <xdr:colOff>38100</xdr:colOff>
      <xdr:row>41</xdr:row>
      <xdr:rowOff>60601</xdr:rowOff>
    </xdr:to>
    <xdr:sp macro="" textlink="">
      <xdr:nvSpPr>
        <xdr:cNvPr id="277" name="楕円 276">
          <a:extLst>
            <a:ext uri="{FF2B5EF4-FFF2-40B4-BE49-F238E27FC236}">
              <a16:creationId xmlns:a16="http://schemas.microsoft.com/office/drawing/2014/main" id="{00000000-0008-0000-0F00-000015010000}"/>
            </a:ext>
          </a:extLst>
        </xdr:cNvPr>
        <xdr:cNvSpPr/>
      </xdr:nvSpPr>
      <xdr:spPr>
        <a:xfrm>
          <a:off x="21272500" y="698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5590</xdr:rowOff>
    </xdr:from>
    <xdr:to>
      <xdr:col>116</xdr:col>
      <xdr:colOff>63500</xdr:colOff>
      <xdr:row>41</xdr:row>
      <xdr:rowOff>9801</xdr:rowOff>
    </xdr:to>
    <xdr:cxnSp macro="">
      <xdr:nvCxnSpPr>
        <xdr:cNvPr id="278" name="直線コネクタ 277">
          <a:extLst>
            <a:ext uri="{FF2B5EF4-FFF2-40B4-BE49-F238E27FC236}">
              <a16:creationId xmlns:a16="http://schemas.microsoft.com/office/drawing/2014/main" id="{00000000-0008-0000-0F00-000016010000}"/>
            </a:ext>
          </a:extLst>
        </xdr:cNvPr>
        <xdr:cNvCxnSpPr/>
      </xdr:nvCxnSpPr>
      <xdr:spPr>
        <a:xfrm flipV="1">
          <a:off x="21323300" y="7035040"/>
          <a:ext cx="838200" cy="4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133358</xdr:rowOff>
    </xdr:from>
    <xdr:to>
      <xdr:col>107</xdr:col>
      <xdr:colOff>101600</xdr:colOff>
      <xdr:row>41</xdr:row>
      <xdr:rowOff>63508</xdr:rowOff>
    </xdr:to>
    <xdr:sp macro="" textlink="">
      <xdr:nvSpPr>
        <xdr:cNvPr id="279" name="楕円 278">
          <a:extLst>
            <a:ext uri="{FF2B5EF4-FFF2-40B4-BE49-F238E27FC236}">
              <a16:creationId xmlns:a16="http://schemas.microsoft.com/office/drawing/2014/main" id="{00000000-0008-0000-0F00-000017010000}"/>
            </a:ext>
          </a:extLst>
        </xdr:cNvPr>
        <xdr:cNvSpPr/>
      </xdr:nvSpPr>
      <xdr:spPr>
        <a:xfrm>
          <a:off x="20383500" y="6991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9801</xdr:rowOff>
    </xdr:from>
    <xdr:to>
      <xdr:col>111</xdr:col>
      <xdr:colOff>177800</xdr:colOff>
      <xdr:row>41</xdr:row>
      <xdr:rowOff>12708</xdr:rowOff>
    </xdr:to>
    <xdr:cxnSp macro="">
      <xdr:nvCxnSpPr>
        <xdr:cNvPr id="280" name="直線コネクタ 279">
          <a:extLst>
            <a:ext uri="{FF2B5EF4-FFF2-40B4-BE49-F238E27FC236}">
              <a16:creationId xmlns:a16="http://schemas.microsoft.com/office/drawing/2014/main" id="{00000000-0008-0000-0F00-000018010000}"/>
            </a:ext>
          </a:extLst>
        </xdr:cNvPr>
        <xdr:cNvCxnSpPr/>
      </xdr:nvCxnSpPr>
      <xdr:spPr>
        <a:xfrm flipV="1">
          <a:off x="20434300" y="7039251"/>
          <a:ext cx="889000" cy="2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136916</xdr:rowOff>
    </xdr:from>
    <xdr:to>
      <xdr:col>102</xdr:col>
      <xdr:colOff>165100</xdr:colOff>
      <xdr:row>41</xdr:row>
      <xdr:rowOff>67066</xdr:rowOff>
    </xdr:to>
    <xdr:sp macro="" textlink="">
      <xdr:nvSpPr>
        <xdr:cNvPr id="281" name="楕円 280">
          <a:extLst>
            <a:ext uri="{FF2B5EF4-FFF2-40B4-BE49-F238E27FC236}">
              <a16:creationId xmlns:a16="http://schemas.microsoft.com/office/drawing/2014/main" id="{00000000-0008-0000-0F00-000019010000}"/>
            </a:ext>
          </a:extLst>
        </xdr:cNvPr>
        <xdr:cNvSpPr/>
      </xdr:nvSpPr>
      <xdr:spPr>
        <a:xfrm>
          <a:off x="19494500" y="6994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12708</xdr:rowOff>
    </xdr:from>
    <xdr:to>
      <xdr:col>107</xdr:col>
      <xdr:colOff>50800</xdr:colOff>
      <xdr:row>41</xdr:row>
      <xdr:rowOff>16266</xdr:rowOff>
    </xdr:to>
    <xdr:cxnSp macro="">
      <xdr:nvCxnSpPr>
        <xdr:cNvPr id="282" name="直線コネクタ 281">
          <a:extLst>
            <a:ext uri="{FF2B5EF4-FFF2-40B4-BE49-F238E27FC236}">
              <a16:creationId xmlns:a16="http://schemas.microsoft.com/office/drawing/2014/main" id="{00000000-0008-0000-0F00-00001A010000}"/>
            </a:ext>
          </a:extLst>
        </xdr:cNvPr>
        <xdr:cNvCxnSpPr/>
      </xdr:nvCxnSpPr>
      <xdr:spPr>
        <a:xfrm flipV="1">
          <a:off x="19545300" y="7042158"/>
          <a:ext cx="889000" cy="3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77128</xdr:rowOff>
    </xdr:from>
    <xdr:ext cx="599010" cy="259045"/>
    <xdr:sp macro="" textlink="">
      <xdr:nvSpPr>
        <xdr:cNvPr id="283" name="n_1mainValue【一般廃棄物処理施設】&#10;一人当たり有形固定資産（償却資産）額">
          <a:extLst>
            <a:ext uri="{FF2B5EF4-FFF2-40B4-BE49-F238E27FC236}">
              <a16:creationId xmlns:a16="http://schemas.microsoft.com/office/drawing/2014/main" id="{00000000-0008-0000-0F00-00001B010000}"/>
            </a:ext>
          </a:extLst>
        </xdr:cNvPr>
        <xdr:cNvSpPr txBox="1"/>
      </xdr:nvSpPr>
      <xdr:spPr>
        <a:xfrm>
          <a:off x="21011095" y="6763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41</xdr:row>
      <xdr:rowOff>54635</xdr:rowOff>
    </xdr:from>
    <xdr:ext cx="599010" cy="259045"/>
    <xdr:sp macro="" textlink="">
      <xdr:nvSpPr>
        <xdr:cNvPr id="284" name="n_2mainValue【一般廃棄物処理施設】&#10;一人当たり有形固定資産（償却資産）額">
          <a:extLst>
            <a:ext uri="{FF2B5EF4-FFF2-40B4-BE49-F238E27FC236}">
              <a16:creationId xmlns:a16="http://schemas.microsoft.com/office/drawing/2014/main" id="{00000000-0008-0000-0F00-00001C010000}"/>
            </a:ext>
          </a:extLst>
        </xdr:cNvPr>
        <xdr:cNvSpPr txBox="1"/>
      </xdr:nvSpPr>
      <xdr:spPr>
        <a:xfrm>
          <a:off x="20134795" y="7084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83593</xdr:rowOff>
    </xdr:from>
    <xdr:ext cx="599010" cy="259045"/>
    <xdr:sp macro="" textlink="">
      <xdr:nvSpPr>
        <xdr:cNvPr id="285" name="n_3mainValue【一般廃棄物処理施設】&#10;一人当たり有形固定資産（償却資産）額">
          <a:extLst>
            <a:ext uri="{FF2B5EF4-FFF2-40B4-BE49-F238E27FC236}">
              <a16:creationId xmlns:a16="http://schemas.microsoft.com/office/drawing/2014/main" id="{00000000-0008-0000-0F00-00001D010000}"/>
            </a:ext>
          </a:extLst>
        </xdr:cNvPr>
        <xdr:cNvSpPr txBox="1"/>
      </xdr:nvSpPr>
      <xdr:spPr>
        <a:xfrm>
          <a:off x="19245795" y="6770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286" name="正方形/長方形 285">
          <a:extLst>
            <a:ext uri="{FF2B5EF4-FFF2-40B4-BE49-F238E27FC236}">
              <a16:creationId xmlns:a16="http://schemas.microsoft.com/office/drawing/2014/main" id="{00000000-0008-0000-0F00-00001E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287" name="正方形/長方形 286">
          <a:extLst>
            <a:ext uri="{FF2B5EF4-FFF2-40B4-BE49-F238E27FC236}">
              <a16:creationId xmlns:a16="http://schemas.microsoft.com/office/drawing/2014/main" id="{00000000-0008-0000-0F00-00001F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288" name="正方形/長方形 287">
          <a:extLst>
            <a:ext uri="{FF2B5EF4-FFF2-40B4-BE49-F238E27FC236}">
              <a16:creationId xmlns:a16="http://schemas.microsoft.com/office/drawing/2014/main" id="{00000000-0008-0000-0F00-000020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289" name="正方形/長方形 288">
          <a:extLst>
            <a:ext uri="{FF2B5EF4-FFF2-40B4-BE49-F238E27FC236}">
              <a16:creationId xmlns:a16="http://schemas.microsoft.com/office/drawing/2014/main" id="{00000000-0008-0000-0F00-000021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290" name="正方形/長方形 289">
          <a:extLst>
            <a:ext uri="{FF2B5EF4-FFF2-40B4-BE49-F238E27FC236}">
              <a16:creationId xmlns:a16="http://schemas.microsoft.com/office/drawing/2014/main" id="{00000000-0008-0000-0F00-000022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291" name="正方形/長方形 290">
          <a:extLst>
            <a:ext uri="{FF2B5EF4-FFF2-40B4-BE49-F238E27FC236}">
              <a16:creationId xmlns:a16="http://schemas.microsoft.com/office/drawing/2014/main" id="{00000000-0008-0000-0F00-000023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292" name="正方形/長方形 291">
          <a:extLst>
            <a:ext uri="{FF2B5EF4-FFF2-40B4-BE49-F238E27FC236}">
              <a16:creationId xmlns:a16="http://schemas.microsoft.com/office/drawing/2014/main" id="{00000000-0008-0000-0F00-000024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293" name="正方形/長方形 292">
          <a:extLst>
            <a:ext uri="{FF2B5EF4-FFF2-40B4-BE49-F238E27FC236}">
              <a16:creationId xmlns:a16="http://schemas.microsoft.com/office/drawing/2014/main" id="{00000000-0008-0000-0F00-000025010000}"/>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294" name="正方形/長方形 293">
          <a:extLst>
            <a:ext uri="{FF2B5EF4-FFF2-40B4-BE49-F238E27FC236}">
              <a16:creationId xmlns:a16="http://schemas.microsoft.com/office/drawing/2014/main" id="{00000000-0008-0000-0F00-000026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295" name="正方形/長方形 294">
          <a:extLst>
            <a:ext uri="{FF2B5EF4-FFF2-40B4-BE49-F238E27FC236}">
              <a16:creationId xmlns:a16="http://schemas.microsoft.com/office/drawing/2014/main" id="{00000000-0008-0000-0F00-000027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296" name="正方形/長方形 295">
          <a:extLst>
            <a:ext uri="{FF2B5EF4-FFF2-40B4-BE49-F238E27FC236}">
              <a16:creationId xmlns:a16="http://schemas.microsoft.com/office/drawing/2014/main" id="{00000000-0008-0000-0F00-000028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297" name="正方形/長方形 296">
          <a:extLst>
            <a:ext uri="{FF2B5EF4-FFF2-40B4-BE49-F238E27FC236}">
              <a16:creationId xmlns:a16="http://schemas.microsoft.com/office/drawing/2014/main" id="{00000000-0008-0000-0F00-000029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298" name="正方形/長方形 297">
          <a:extLst>
            <a:ext uri="{FF2B5EF4-FFF2-40B4-BE49-F238E27FC236}">
              <a16:creationId xmlns:a16="http://schemas.microsoft.com/office/drawing/2014/main" id="{00000000-0008-0000-0F00-00002A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299" name="正方形/長方形 298">
          <a:extLst>
            <a:ext uri="{FF2B5EF4-FFF2-40B4-BE49-F238E27FC236}">
              <a16:creationId xmlns:a16="http://schemas.microsoft.com/office/drawing/2014/main" id="{00000000-0008-0000-0F00-00002B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00" name="正方形/長方形 299">
          <a:extLst>
            <a:ext uri="{FF2B5EF4-FFF2-40B4-BE49-F238E27FC236}">
              <a16:creationId xmlns:a16="http://schemas.microsoft.com/office/drawing/2014/main" id="{00000000-0008-0000-0F00-00002C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01" name="正方形/長方形 300">
          <a:extLst>
            <a:ext uri="{FF2B5EF4-FFF2-40B4-BE49-F238E27FC236}">
              <a16:creationId xmlns:a16="http://schemas.microsoft.com/office/drawing/2014/main" id="{00000000-0008-0000-0F00-00002D010000}"/>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302" name="正方形/長方形 301">
          <a:extLst>
            <a:ext uri="{FF2B5EF4-FFF2-40B4-BE49-F238E27FC236}">
              <a16:creationId xmlns:a16="http://schemas.microsoft.com/office/drawing/2014/main" id="{00000000-0008-0000-0F00-00002E01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03" name="正方形/長方形 302">
          <a:extLst>
            <a:ext uri="{FF2B5EF4-FFF2-40B4-BE49-F238E27FC236}">
              <a16:creationId xmlns:a16="http://schemas.microsoft.com/office/drawing/2014/main" id="{00000000-0008-0000-0F00-00002F01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04" name="正方形/長方形 303">
          <a:extLst>
            <a:ext uri="{FF2B5EF4-FFF2-40B4-BE49-F238E27FC236}">
              <a16:creationId xmlns:a16="http://schemas.microsoft.com/office/drawing/2014/main" id="{00000000-0008-0000-0F00-00003001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05" name="正方形/長方形 304">
          <a:extLst>
            <a:ext uri="{FF2B5EF4-FFF2-40B4-BE49-F238E27FC236}">
              <a16:creationId xmlns:a16="http://schemas.microsoft.com/office/drawing/2014/main" id="{00000000-0008-0000-0F00-00003101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06" name="正方形/長方形 305">
          <a:extLst>
            <a:ext uri="{FF2B5EF4-FFF2-40B4-BE49-F238E27FC236}">
              <a16:creationId xmlns:a16="http://schemas.microsoft.com/office/drawing/2014/main" id="{00000000-0008-0000-0F00-00003201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07" name="正方形/長方形 306">
          <a:extLst>
            <a:ext uri="{FF2B5EF4-FFF2-40B4-BE49-F238E27FC236}">
              <a16:creationId xmlns:a16="http://schemas.microsoft.com/office/drawing/2014/main" id="{00000000-0008-0000-0F00-00003301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08" name="正方形/長方形 307">
          <a:extLst>
            <a:ext uri="{FF2B5EF4-FFF2-40B4-BE49-F238E27FC236}">
              <a16:creationId xmlns:a16="http://schemas.microsoft.com/office/drawing/2014/main" id="{00000000-0008-0000-0F00-00003401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09" name="正方形/長方形 308">
          <a:extLst>
            <a:ext uri="{FF2B5EF4-FFF2-40B4-BE49-F238E27FC236}">
              <a16:creationId xmlns:a16="http://schemas.microsoft.com/office/drawing/2014/main" id="{00000000-0008-0000-0F00-00003501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310" name="テキスト ボックス 309">
          <a:extLst>
            <a:ext uri="{FF2B5EF4-FFF2-40B4-BE49-F238E27FC236}">
              <a16:creationId xmlns:a16="http://schemas.microsoft.com/office/drawing/2014/main" id="{00000000-0008-0000-0F00-00003601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311" name="直線コネクタ 310">
          <a:extLst>
            <a:ext uri="{FF2B5EF4-FFF2-40B4-BE49-F238E27FC236}">
              <a16:creationId xmlns:a16="http://schemas.microsoft.com/office/drawing/2014/main" id="{00000000-0008-0000-0F00-00003701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312" name="テキスト ボックス 311">
          <a:extLst>
            <a:ext uri="{FF2B5EF4-FFF2-40B4-BE49-F238E27FC236}">
              <a16:creationId xmlns:a16="http://schemas.microsoft.com/office/drawing/2014/main" id="{00000000-0008-0000-0F00-000038010000}"/>
            </a:ext>
          </a:extLst>
        </xdr:cNvPr>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313" name="直線コネクタ 312">
          <a:extLst>
            <a:ext uri="{FF2B5EF4-FFF2-40B4-BE49-F238E27FC236}">
              <a16:creationId xmlns:a16="http://schemas.microsoft.com/office/drawing/2014/main" id="{00000000-0008-0000-0F00-00003901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314" name="テキスト ボックス 313">
          <a:extLst>
            <a:ext uri="{FF2B5EF4-FFF2-40B4-BE49-F238E27FC236}">
              <a16:creationId xmlns:a16="http://schemas.microsoft.com/office/drawing/2014/main" id="{00000000-0008-0000-0F00-00003A010000}"/>
            </a:ext>
          </a:extLst>
        </xdr:cNvPr>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315" name="直線コネクタ 314">
          <a:extLst>
            <a:ext uri="{FF2B5EF4-FFF2-40B4-BE49-F238E27FC236}">
              <a16:creationId xmlns:a16="http://schemas.microsoft.com/office/drawing/2014/main" id="{00000000-0008-0000-0F00-00003B01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316" name="テキスト ボックス 315">
          <a:extLst>
            <a:ext uri="{FF2B5EF4-FFF2-40B4-BE49-F238E27FC236}">
              <a16:creationId xmlns:a16="http://schemas.microsoft.com/office/drawing/2014/main" id="{00000000-0008-0000-0F00-00003C01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317" name="直線コネクタ 316">
          <a:extLst>
            <a:ext uri="{FF2B5EF4-FFF2-40B4-BE49-F238E27FC236}">
              <a16:creationId xmlns:a16="http://schemas.microsoft.com/office/drawing/2014/main" id="{00000000-0008-0000-0F00-00003D01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318" name="テキスト ボックス 317">
          <a:extLst>
            <a:ext uri="{FF2B5EF4-FFF2-40B4-BE49-F238E27FC236}">
              <a16:creationId xmlns:a16="http://schemas.microsoft.com/office/drawing/2014/main" id="{00000000-0008-0000-0F00-00003E01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319" name="直線コネクタ 318">
          <a:extLst>
            <a:ext uri="{FF2B5EF4-FFF2-40B4-BE49-F238E27FC236}">
              <a16:creationId xmlns:a16="http://schemas.microsoft.com/office/drawing/2014/main" id="{00000000-0008-0000-0F00-00003F01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320" name="テキスト ボックス 319">
          <a:extLst>
            <a:ext uri="{FF2B5EF4-FFF2-40B4-BE49-F238E27FC236}">
              <a16:creationId xmlns:a16="http://schemas.microsoft.com/office/drawing/2014/main" id="{00000000-0008-0000-0F00-00004001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321" name="直線コネクタ 320">
          <a:extLst>
            <a:ext uri="{FF2B5EF4-FFF2-40B4-BE49-F238E27FC236}">
              <a16:creationId xmlns:a16="http://schemas.microsoft.com/office/drawing/2014/main" id="{00000000-0008-0000-0F00-00004101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322" name="テキスト ボックス 321">
          <a:extLst>
            <a:ext uri="{FF2B5EF4-FFF2-40B4-BE49-F238E27FC236}">
              <a16:creationId xmlns:a16="http://schemas.microsoft.com/office/drawing/2014/main" id="{00000000-0008-0000-0F00-000042010000}"/>
            </a:ext>
          </a:extLst>
        </xdr:cNvPr>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323" name="直線コネクタ 322">
          <a:extLst>
            <a:ext uri="{FF2B5EF4-FFF2-40B4-BE49-F238E27FC236}">
              <a16:creationId xmlns:a16="http://schemas.microsoft.com/office/drawing/2014/main" id="{00000000-0008-0000-0F00-00004301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324" name="テキスト ボックス 323">
          <a:extLst>
            <a:ext uri="{FF2B5EF4-FFF2-40B4-BE49-F238E27FC236}">
              <a16:creationId xmlns:a16="http://schemas.microsoft.com/office/drawing/2014/main" id="{00000000-0008-0000-0F00-00004401000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325" name="【消防施設】&#10;有形固定資産減価償却率グラフ枠">
          <a:extLst>
            <a:ext uri="{FF2B5EF4-FFF2-40B4-BE49-F238E27FC236}">
              <a16:creationId xmlns:a16="http://schemas.microsoft.com/office/drawing/2014/main" id="{00000000-0008-0000-0F00-00004501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150495</xdr:rowOff>
    </xdr:from>
    <xdr:to>
      <xdr:col>85</xdr:col>
      <xdr:colOff>126364</xdr:colOff>
      <xdr:row>87</xdr:row>
      <xdr:rowOff>19050</xdr:rowOff>
    </xdr:to>
    <xdr:cxnSp macro="">
      <xdr:nvCxnSpPr>
        <xdr:cNvPr id="326" name="直線コネクタ 325">
          <a:extLst>
            <a:ext uri="{FF2B5EF4-FFF2-40B4-BE49-F238E27FC236}">
              <a16:creationId xmlns:a16="http://schemas.microsoft.com/office/drawing/2014/main" id="{00000000-0008-0000-0F00-000046010000}"/>
            </a:ext>
          </a:extLst>
        </xdr:cNvPr>
        <xdr:cNvCxnSpPr/>
      </xdr:nvCxnSpPr>
      <xdr:spPr>
        <a:xfrm flipV="1">
          <a:off x="16318864" y="13352145"/>
          <a:ext cx="0" cy="1583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22877</xdr:rowOff>
    </xdr:from>
    <xdr:ext cx="405111" cy="259045"/>
    <xdr:sp macro="" textlink="">
      <xdr:nvSpPr>
        <xdr:cNvPr id="327" name="【消防施設】&#10;有形固定資産減価償却率最小値テキスト">
          <a:extLst>
            <a:ext uri="{FF2B5EF4-FFF2-40B4-BE49-F238E27FC236}">
              <a16:creationId xmlns:a16="http://schemas.microsoft.com/office/drawing/2014/main" id="{00000000-0008-0000-0F00-000047010000}"/>
            </a:ext>
          </a:extLst>
        </xdr:cNvPr>
        <xdr:cNvSpPr txBox="1"/>
      </xdr:nvSpPr>
      <xdr:spPr>
        <a:xfrm>
          <a:off x="16357600" y="1493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87</xdr:row>
      <xdr:rowOff>19050</xdr:rowOff>
    </xdr:from>
    <xdr:to>
      <xdr:col>86</xdr:col>
      <xdr:colOff>25400</xdr:colOff>
      <xdr:row>87</xdr:row>
      <xdr:rowOff>19050</xdr:rowOff>
    </xdr:to>
    <xdr:cxnSp macro="">
      <xdr:nvCxnSpPr>
        <xdr:cNvPr id="328" name="直線コネクタ 327">
          <a:extLst>
            <a:ext uri="{FF2B5EF4-FFF2-40B4-BE49-F238E27FC236}">
              <a16:creationId xmlns:a16="http://schemas.microsoft.com/office/drawing/2014/main" id="{00000000-0008-0000-0F00-000048010000}"/>
            </a:ext>
          </a:extLst>
        </xdr:cNvPr>
        <xdr:cNvCxnSpPr/>
      </xdr:nvCxnSpPr>
      <xdr:spPr>
        <a:xfrm>
          <a:off x="16230600" y="1493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97172</xdr:rowOff>
    </xdr:from>
    <xdr:ext cx="405111" cy="259045"/>
    <xdr:sp macro="" textlink="">
      <xdr:nvSpPr>
        <xdr:cNvPr id="329" name="【消防施設】&#10;有形固定資産減価償却率最大値テキスト">
          <a:extLst>
            <a:ext uri="{FF2B5EF4-FFF2-40B4-BE49-F238E27FC236}">
              <a16:creationId xmlns:a16="http://schemas.microsoft.com/office/drawing/2014/main" id="{00000000-0008-0000-0F00-000049010000}"/>
            </a:ext>
          </a:extLst>
        </xdr:cNvPr>
        <xdr:cNvSpPr txBox="1"/>
      </xdr:nvSpPr>
      <xdr:spPr>
        <a:xfrm>
          <a:off x="16357600" y="13127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150495</xdr:rowOff>
    </xdr:from>
    <xdr:to>
      <xdr:col>86</xdr:col>
      <xdr:colOff>25400</xdr:colOff>
      <xdr:row>77</xdr:row>
      <xdr:rowOff>150495</xdr:rowOff>
    </xdr:to>
    <xdr:cxnSp macro="">
      <xdr:nvCxnSpPr>
        <xdr:cNvPr id="330" name="直線コネクタ 329">
          <a:extLst>
            <a:ext uri="{FF2B5EF4-FFF2-40B4-BE49-F238E27FC236}">
              <a16:creationId xmlns:a16="http://schemas.microsoft.com/office/drawing/2014/main" id="{00000000-0008-0000-0F00-00004A010000}"/>
            </a:ext>
          </a:extLst>
        </xdr:cNvPr>
        <xdr:cNvCxnSpPr/>
      </xdr:nvCxnSpPr>
      <xdr:spPr>
        <a:xfrm>
          <a:off x="16230600" y="13352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92091</xdr:rowOff>
    </xdr:from>
    <xdr:ext cx="405111" cy="259045"/>
    <xdr:sp macro="" textlink="">
      <xdr:nvSpPr>
        <xdr:cNvPr id="331" name="【消防施設】&#10;有形固定資産減価償却率平均値テキスト">
          <a:extLst>
            <a:ext uri="{FF2B5EF4-FFF2-40B4-BE49-F238E27FC236}">
              <a16:creationId xmlns:a16="http://schemas.microsoft.com/office/drawing/2014/main" id="{00000000-0008-0000-0F00-00004B010000}"/>
            </a:ext>
          </a:extLst>
        </xdr:cNvPr>
        <xdr:cNvSpPr txBox="1"/>
      </xdr:nvSpPr>
      <xdr:spPr>
        <a:xfrm>
          <a:off x="16357600" y="138080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69214</xdr:rowOff>
    </xdr:from>
    <xdr:to>
      <xdr:col>85</xdr:col>
      <xdr:colOff>177800</xdr:colOff>
      <xdr:row>81</xdr:row>
      <xdr:rowOff>170814</xdr:rowOff>
    </xdr:to>
    <xdr:sp macro="" textlink="">
      <xdr:nvSpPr>
        <xdr:cNvPr id="332" name="フローチャート: 判断 331">
          <a:extLst>
            <a:ext uri="{FF2B5EF4-FFF2-40B4-BE49-F238E27FC236}">
              <a16:creationId xmlns:a16="http://schemas.microsoft.com/office/drawing/2014/main" id="{00000000-0008-0000-0F00-00004C010000}"/>
            </a:ext>
          </a:extLst>
        </xdr:cNvPr>
        <xdr:cNvSpPr/>
      </xdr:nvSpPr>
      <xdr:spPr>
        <a:xfrm>
          <a:off x="16268700" y="13956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61595</xdr:rowOff>
    </xdr:from>
    <xdr:to>
      <xdr:col>81</xdr:col>
      <xdr:colOff>101600</xdr:colOff>
      <xdr:row>81</xdr:row>
      <xdr:rowOff>163195</xdr:rowOff>
    </xdr:to>
    <xdr:sp macro="" textlink="">
      <xdr:nvSpPr>
        <xdr:cNvPr id="333" name="フローチャート: 判断 332">
          <a:extLst>
            <a:ext uri="{FF2B5EF4-FFF2-40B4-BE49-F238E27FC236}">
              <a16:creationId xmlns:a16="http://schemas.microsoft.com/office/drawing/2014/main" id="{00000000-0008-0000-0F00-00004D010000}"/>
            </a:ext>
          </a:extLst>
        </xdr:cNvPr>
        <xdr:cNvSpPr/>
      </xdr:nvSpPr>
      <xdr:spPr>
        <a:xfrm>
          <a:off x="15430500" y="1394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80</xdr:row>
      <xdr:rowOff>8272</xdr:rowOff>
    </xdr:from>
    <xdr:ext cx="405111" cy="259045"/>
    <xdr:sp macro="" textlink="">
      <xdr:nvSpPr>
        <xdr:cNvPr id="334" name="n_1aveValue【消防施設】&#10;有形固定資産減価償却率">
          <a:extLst>
            <a:ext uri="{FF2B5EF4-FFF2-40B4-BE49-F238E27FC236}">
              <a16:creationId xmlns:a16="http://schemas.microsoft.com/office/drawing/2014/main" id="{00000000-0008-0000-0F00-00004E010000}"/>
            </a:ext>
          </a:extLst>
        </xdr:cNvPr>
        <xdr:cNvSpPr txBox="1"/>
      </xdr:nvSpPr>
      <xdr:spPr>
        <a:xfrm>
          <a:off x="15266044" y="1372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82</xdr:row>
      <xdr:rowOff>107314</xdr:rowOff>
    </xdr:from>
    <xdr:to>
      <xdr:col>76</xdr:col>
      <xdr:colOff>165100</xdr:colOff>
      <xdr:row>83</xdr:row>
      <xdr:rowOff>37464</xdr:rowOff>
    </xdr:to>
    <xdr:sp macro="" textlink="">
      <xdr:nvSpPr>
        <xdr:cNvPr id="335" name="フローチャート: 判断 334">
          <a:extLst>
            <a:ext uri="{FF2B5EF4-FFF2-40B4-BE49-F238E27FC236}">
              <a16:creationId xmlns:a16="http://schemas.microsoft.com/office/drawing/2014/main" id="{00000000-0008-0000-0F00-00004F010000}"/>
            </a:ext>
          </a:extLst>
        </xdr:cNvPr>
        <xdr:cNvSpPr/>
      </xdr:nvSpPr>
      <xdr:spPr>
        <a:xfrm>
          <a:off x="14541500" y="14166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83</xdr:row>
      <xdr:rowOff>28591</xdr:rowOff>
    </xdr:from>
    <xdr:ext cx="405111" cy="259045"/>
    <xdr:sp macro="" textlink="">
      <xdr:nvSpPr>
        <xdr:cNvPr id="336" name="n_2aveValue【消防施設】&#10;有形固定資産減価償却率">
          <a:extLst>
            <a:ext uri="{FF2B5EF4-FFF2-40B4-BE49-F238E27FC236}">
              <a16:creationId xmlns:a16="http://schemas.microsoft.com/office/drawing/2014/main" id="{00000000-0008-0000-0F00-000050010000}"/>
            </a:ext>
          </a:extLst>
        </xdr:cNvPr>
        <xdr:cNvSpPr txBox="1"/>
      </xdr:nvSpPr>
      <xdr:spPr>
        <a:xfrm>
          <a:off x="14389744" y="14258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81</xdr:row>
      <xdr:rowOff>160655</xdr:rowOff>
    </xdr:from>
    <xdr:to>
      <xdr:col>72</xdr:col>
      <xdr:colOff>38100</xdr:colOff>
      <xdr:row>82</xdr:row>
      <xdr:rowOff>90805</xdr:rowOff>
    </xdr:to>
    <xdr:sp macro="" textlink="">
      <xdr:nvSpPr>
        <xdr:cNvPr id="337" name="フローチャート: 判断 336">
          <a:extLst>
            <a:ext uri="{FF2B5EF4-FFF2-40B4-BE49-F238E27FC236}">
              <a16:creationId xmlns:a16="http://schemas.microsoft.com/office/drawing/2014/main" id="{00000000-0008-0000-0F00-000051010000}"/>
            </a:ext>
          </a:extLst>
        </xdr:cNvPr>
        <xdr:cNvSpPr/>
      </xdr:nvSpPr>
      <xdr:spPr>
        <a:xfrm>
          <a:off x="13652500" y="1404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80</xdr:row>
      <xdr:rowOff>107332</xdr:rowOff>
    </xdr:from>
    <xdr:ext cx="405111" cy="259045"/>
    <xdr:sp macro="" textlink="">
      <xdr:nvSpPr>
        <xdr:cNvPr id="338" name="n_3aveValue【消防施設】&#10;有形固定資産減価償却率">
          <a:extLst>
            <a:ext uri="{FF2B5EF4-FFF2-40B4-BE49-F238E27FC236}">
              <a16:creationId xmlns:a16="http://schemas.microsoft.com/office/drawing/2014/main" id="{00000000-0008-0000-0F00-000052010000}"/>
            </a:ext>
          </a:extLst>
        </xdr:cNvPr>
        <xdr:cNvSpPr txBox="1"/>
      </xdr:nvSpPr>
      <xdr:spPr>
        <a:xfrm>
          <a:off x="13500744" y="1382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339" name="テキスト ボックス 338">
          <a:extLst>
            <a:ext uri="{FF2B5EF4-FFF2-40B4-BE49-F238E27FC236}">
              <a16:creationId xmlns:a16="http://schemas.microsoft.com/office/drawing/2014/main" id="{00000000-0008-0000-0F00-00005301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340" name="テキスト ボックス 339">
          <a:extLst>
            <a:ext uri="{FF2B5EF4-FFF2-40B4-BE49-F238E27FC236}">
              <a16:creationId xmlns:a16="http://schemas.microsoft.com/office/drawing/2014/main" id="{00000000-0008-0000-0F00-00005401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341" name="テキスト ボックス 340">
          <a:extLst>
            <a:ext uri="{FF2B5EF4-FFF2-40B4-BE49-F238E27FC236}">
              <a16:creationId xmlns:a16="http://schemas.microsoft.com/office/drawing/2014/main" id="{00000000-0008-0000-0F00-00005501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342" name="テキスト ボックス 341">
          <a:extLst>
            <a:ext uri="{FF2B5EF4-FFF2-40B4-BE49-F238E27FC236}">
              <a16:creationId xmlns:a16="http://schemas.microsoft.com/office/drawing/2014/main" id="{00000000-0008-0000-0F00-00005601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343" name="テキスト ボックス 342">
          <a:extLst>
            <a:ext uri="{FF2B5EF4-FFF2-40B4-BE49-F238E27FC236}">
              <a16:creationId xmlns:a16="http://schemas.microsoft.com/office/drawing/2014/main" id="{00000000-0008-0000-0F00-00005701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166370</xdr:rowOff>
    </xdr:from>
    <xdr:to>
      <xdr:col>85</xdr:col>
      <xdr:colOff>177800</xdr:colOff>
      <xdr:row>82</xdr:row>
      <xdr:rowOff>96520</xdr:rowOff>
    </xdr:to>
    <xdr:sp macro="" textlink="">
      <xdr:nvSpPr>
        <xdr:cNvPr id="344" name="楕円 343">
          <a:extLst>
            <a:ext uri="{FF2B5EF4-FFF2-40B4-BE49-F238E27FC236}">
              <a16:creationId xmlns:a16="http://schemas.microsoft.com/office/drawing/2014/main" id="{00000000-0008-0000-0F00-000058010000}"/>
            </a:ext>
          </a:extLst>
        </xdr:cNvPr>
        <xdr:cNvSpPr/>
      </xdr:nvSpPr>
      <xdr:spPr>
        <a:xfrm>
          <a:off x="16268700" y="1405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144797</xdr:rowOff>
    </xdr:from>
    <xdr:ext cx="405111" cy="259045"/>
    <xdr:sp macro="" textlink="">
      <xdr:nvSpPr>
        <xdr:cNvPr id="345" name="【消防施設】&#10;有形固定資産減価償却率該当値テキスト">
          <a:extLst>
            <a:ext uri="{FF2B5EF4-FFF2-40B4-BE49-F238E27FC236}">
              <a16:creationId xmlns:a16="http://schemas.microsoft.com/office/drawing/2014/main" id="{00000000-0008-0000-0F00-000059010000}"/>
            </a:ext>
          </a:extLst>
        </xdr:cNvPr>
        <xdr:cNvSpPr txBox="1"/>
      </xdr:nvSpPr>
      <xdr:spPr>
        <a:xfrm>
          <a:off x="16357600" y="14032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46355</xdr:rowOff>
    </xdr:from>
    <xdr:to>
      <xdr:col>81</xdr:col>
      <xdr:colOff>101600</xdr:colOff>
      <xdr:row>82</xdr:row>
      <xdr:rowOff>147955</xdr:rowOff>
    </xdr:to>
    <xdr:sp macro="" textlink="">
      <xdr:nvSpPr>
        <xdr:cNvPr id="346" name="楕円 345">
          <a:extLst>
            <a:ext uri="{FF2B5EF4-FFF2-40B4-BE49-F238E27FC236}">
              <a16:creationId xmlns:a16="http://schemas.microsoft.com/office/drawing/2014/main" id="{00000000-0008-0000-0F00-00005A010000}"/>
            </a:ext>
          </a:extLst>
        </xdr:cNvPr>
        <xdr:cNvSpPr/>
      </xdr:nvSpPr>
      <xdr:spPr>
        <a:xfrm>
          <a:off x="15430500" y="1410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45720</xdr:rowOff>
    </xdr:from>
    <xdr:to>
      <xdr:col>85</xdr:col>
      <xdr:colOff>127000</xdr:colOff>
      <xdr:row>82</xdr:row>
      <xdr:rowOff>97155</xdr:rowOff>
    </xdr:to>
    <xdr:cxnSp macro="">
      <xdr:nvCxnSpPr>
        <xdr:cNvPr id="347" name="直線コネクタ 346">
          <a:extLst>
            <a:ext uri="{FF2B5EF4-FFF2-40B4-BE49-F238E27FC236}">
              <a16:creationId xmlns:a16="http://schemas.microsoft.com/office/drawing/2014/main" id="{00000000-0008-0000-0F00-00005B010000}"/>
            </a:ext>
          </a:extLst>
        </xdr:cNvPr>
        <xdr:cNvCxnSpPr/>
      </xdr:nvCxnSpPr>
      <xdr:spPr>
        <a:xfrm flipV="1">
          <a:off x="15481300" y="14104620"/>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84455</xdr:rowOff>
    </xdr:from>
    <xdr:to>
      <xdr:col>76</xdr:col>
      <xdr:colOff>165100</xdr:colOff>
      <xdr:row>83</xdr:row>
      <xdr:rowOff>14605</xdr:rowOff>
    </xdr:to>
    <xdr:sp macro="" textlink="">
      <xdr:nvSpPr>
        <xdr:cNvPr id="348" name="楕円 347">
          <a:extLst>
            <a:ext uri="{FF2B5EF4-FFF2-40B4-BE49-F238E27FC236}">
              <a16:creationId xmlns:a16="http://schemas.microsoft.com/office/drawing/2014/main" id="{00000000-0008-0000-0F00-00005C010000}"/>
            </a:ext>
          </a:extLst>
        </xdr:cNvPr>
        <xdr:cNvSpPr/>
      </xdr:nvSpPr>
      <xdr:spPr>
        <a:xfrm>
          <a:off x="14541500" y="1414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97155</xdr:rowOff>
    </xdr:from>
    <xdr:to>
      <xdr:col>81</xdr:col>
      <xdr:colOff>50800</xdr:colOff>
      <xdr:row>82</xdr:row>
      <xdr:rowOff>135255</xdr:rowOff>
    </xdr:to>
    <xdr:cxnSp macro="">
      <xdr:nvCxnSpPr>
        <xdr:cNvPr id="349" name="直線コネクタ 348">
          <a:extLst>
            <a:ext uri="{FF2B5EF4-FFF2-40B4-BE49-F238E27FC236}">
              <a16:creationId xmlns:a16="http://schemas.microsoft.com/office/drawing/2014/main" id="{00000000-0008-0000-0F00-00005D010000}"/>
            </a:ext>
          </a:extLst>
        </xdr:cNvPr>
        <xdr:cNvCxnSpPr/>
      </xdr:nvCxnSpPr>
      <xdr:spPr>
        <a:xfrm flipV="1">
          <a:off x="14592300" y="1415605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162561</xdr:rowOff>
    </xdr:from>
    <xdr:to>
      <xdr:col>72</xdr:col>
      <xdr:colOff>38100</xdr:colOff>
      <xdr:row>82</xdr:row>
      <xdr:rowOff>92711</xdr:rowOff>
    </xdr:to>
    <xdr:sp macro="" textlink="">
      <xdr:nvSpPr>
        <xdr:cNvPr id="350" name="楕円 349">
          <a:extLst>
            <a:ext uri="{FF2B5EF4-FFF2-40B4-BE49-F238E27FC236}">
              <a16:creationId xmlns:a16="http://schemas.microsoft.com/office/drawing/2014/main" id="{00000000-0008-0000-0F00-00005E010000}"/>
            </a:ext>
          </a:extLst>
        </xdr:cNvPr>
        <xdr:cNvSpPr/>
      </xdr:nvSpPr>
      <xdr:spPr>
        <a:xfrm>
          <a:off x="13652500" y="14050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41911</xdr:rowOff>
    </xdr:from>
    <xdr:to>
      <xdr:col>76</xdr:col>
      <xdr:colOff>114300</xdr:colOff>
      <xdr:row>82</xdr:row>
      <xdr:rowOff>135255</xdr:rowOff>
    </xdr:to>
    <xdr:cxnSp macro="">
      <xdr:nvCxnSpPr>
        <xdr:cNvPr id="351" name="直線コネクタ 350">
          <a:extLst>
            <a:ext uri="{FF2B5EF4-FFF2-40B4-BE49-F238E27FC236}">
              <a16:creationId xmlns:a16="http://schemas.microsoft.com/office/drawing/2014/main" id="{00000000-0008-0000-0F00-00005F010000}"/>
            </a:ext>
          </a:extLst>
        </xdr:cNvPr>
        <xdr:cNvCxnSpPr/>
      </xdr:nvCxnSpPr>
      <xdr:spPr>
        <a:xfrm>
          <a:off x="13703300" y="14100811"/>
          <a:ext cx="889000" cy="93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139082</xdr:rowOff>
    </xdr:from>
    <xdr:ext cx="405111" cy="259045"/>
    <xdr:sp macro="" textlink="">
      <xdr:nvSpPr>
        <xdr:cNvPr id="352" name="n_1mainValue【消防施設】&#10;有形固定資産減価償却率">
          <a:extLst>
            <a:ext uri="{FF2B5EF4-FFF2-40B4-BE49-F238E27FC236}">
              <a16:creationId xmlns:a16="http://schemas.microsoft.com/office/drawing/2014/main" id="{00000000-0008-0000-0F00-000060010000}"/>
            </a:ext>
          </a:extLst>
        </xdr:cNvPr>
        <xdr:cNvSpPr txBox="1"/>
      </xdr:nvSpPr>
      <xdr:spPr>
        <a:xfrm>
          <a:off x="15266044" y="1419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31132</xdr:rowOff>
    </xdr:from>
    <xdr:ext cx="405111" cy="259045"/>
    <xdr:sp macro="" textlink="">
      <xdr:nvSpPr>
        <xdr:cNvPr id="353" name="n_2mainValue【消防施設】&#10;有形固定資産減価償却率">
          <a:extLst>
            <a:ext uri="{FF2B5EF4-FFF2-40B4-BE49-F238E27FC236}">
              <a16:creationId xmlns:a16="http://schemas.microsoft.com/office/drawing/2014/main" id="{00000000-0008-0000-0F00-000061010000}"/>
            </a:ext>
          </a:extLst>
        </xdr:cNvPr>
        <xdr:cNvSpPr txBox="1"/>
      </xdr:nvSpPr>
      <xdr:spPr>
        <a:xfrm>
          <a:off x="14389744" y="1391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83838</xdr:rowOff>
    </xdr:from>
    <xdr:ext cx="405111" cy="259045"/>
    <xdr:sp macro="" textlink="">
      <xdr:nvSpPr>
        <xdr:cNvPr id="354" name="n_3mainValue【消防施設】&#10;有形固定資産減価償却率">
          <a:extLst>
            <a:ext uri="{FF2B5EF4-FFF2-40B4-BE49-F238E27FC236}">
              <a16:creationId xmlns:a16="http://schemas.microsoft.com/office/drawing/2014/main" id="{00000000-0008-0000-0F00-000062010000}"/>
            </a:ext>
          </a:extLst>
        </xdr:cNvPr>
        <xdr:cNvSpPr txBox="1"/>
      </xdr:nvSpPr>
      <xdr:spPr>
        <a:xfrm>
          <a:off x="13500744" y="14142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355" name="正方形/長方形 354">
          <a:extLst>
            <a:ext uri="{FF2B5EF4-FFF2-40B4-BE49-F238E27FC236}">
              <a16:creationId xmlns:a16="http://schemas.microsoft.com/office/drawing/2014/main" id="{00000000-0008-0000-0F00-00006301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356" name="正方形/長方形 355">
          <a:extLst>
            <a:ext uri="{FF2B5EF4-FFF2-40B4-BE49-F238E27FC236}">
              <a16:creationId xmlns:a16="http://schemas.microsoft.com/office/drawing/2014/main" id="{00000000-0008-0000-0F00-00006401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357" name="正方形/長方形 356">
          <a:extLst>
            <a:ext uri="{FF2B5EF4-FFF2-40B4-BE49-F238E27FC236}">
              <a16:creationId xmlns:a16="http://schemas.microsoft.com/office/drawing/2014/main" id="{00000000-0008-0000-0F00-00006501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358" name="正方形/長方形 357">
          <a:extLst>
            <a:ext uri="{FF2B5EF4-FFF2-40B4-BE49-F238E27FC236}">
              <a16:creationId xmlns:a16="http://schemas.microsoft.com/office/drawing/2014/main" id="{00000000-0008-0000-0F00-00006601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359" name="正方形/長方形 358">
          <a:extLst>
            <a:ext uri="{FF2B5EF4-FFF2-40B4-BE49-F238E27FC236}">
              <a16:creationId xmlns:a16="http://schemas.microsoft.com/office/drawing/2014/main" id="{00000000-0008-0000-0F00-00006701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360" name="正方形/長方形 359">
          <a:extLst>
            <a:ext uri="{FF2B5EF4-FFF2-40B4-BE49-F238E27FC236}">
              <a16:creationId xmlns:a16="http://schemas.microsoft.com/office/drawing/2014/main" id="{00000000-0008-0000-0F00-00006801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361" name="正方形/長方形 360">
          <a:extLst>
            <a:ext uri="{FF2B5EF4-FFF2-40B4-BE49-F238E27FC236}">
              <a16:creationId xmlns:a16="http://schemas.microsoft.com/office/drawing/2014/main" id="{00000000-0008-0000-0F00-00006901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362" name="正方形/長方形 361">
          <a:extLst>
            <a:ext uri="{FF2B5EF4-FFF2-40B4-BE49-F238E27FC236}">
              <a16:creationId xmlns:a16="http://schemas.microsoft.com/office/drawing/2014/main" id="{00000000-0008-0000-0F00-00006A01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363" name="テキスト ボックス 362">
          <a:extLst>
            <a:ext uri="{FF2B5EF4-FFF2-40B4-BE49-F238E27FC236}">
              <a16:creationId xmlns:a16="http://schemas.microsoft.com/office/drawing/2014/main" id="{00000000-0008-0000-0F00-00006B01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364" name="直線コネクタ 363">
          <a:extLst>
            <a:ext uri="{FF2B5EF4-FFF2-40B4-BE49-F238E27FC236}">
              <a16:creationId xmlns:a16="http://schemas.microsoft.com/office/drawing/2014/main" id="{00000000-0008-0000-0F00-00006C01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365" name="直線コネクタ 364">
          <a:extLst>
            <a:ext uri="{FF2B5EF4-FFF2-40B4-BE49-F238E27FC236}">
              <a16:creationId xmlns:a16="http://schemas.microsoft.com/office/drawing/2014/main" id="{00000000-0008-0000-0F00-00006D01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366" name="テキスト ボックス 365">
          <a:extLst>
            <a:ext uri="{FF2B5EF4-FFF2-40B4-BE49-F238E27FC236}">
              <a16:creationId xmlns:a16="http://schemas.microsoft.com/office/drawing/2014/main" id="{00000000-0008-0000-0F00-00006E01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367" name="直線コネクタ 366">
          <a:extLst>
            <a:ext uri="{FF2B5EF4-FFF2-40B4-BE49-F238E27FC236}">
              <a16:creationId xmlns:a16="http://schemas.microsoft.com/office/drawing/2014/main" id="{00000000-0008-0000-0F00-00006F01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368" name="テキスト ボックス 367">
          <a:extLst>
            <a:ext uri="{FF2B5EF4-FFF2-40B4-BE49-F238E27FC236}">
              <a16:creationId xmlns:a16="http://schemas.microsoft.com/office/drawing/2014/main" id="{00000000-0008-0000-0F00-00007001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369" name="直線コネクタ 368">
          <a:extLst>
            <a:ext uri="{FF2B5EF4-FFF2-40B4-BE49-F238E27FC236}">
              <a16:creationId xmlns:a16="http://schemas.microsoft.com/office/drawing/2014/main" id="{00000000-0008-0000-0F00-00007101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370" name="テキスト ボックス 369">
          <a:extLst>
            <a:ext uri="{FF2B5EF4-FFF2-40B4-BE49-F238E27FC236}">
              <a16:creationId xmlns:a16="http://schemas.microsoft.com/office/drawing/2014/main" id="{00000000-0008-0000-0F00-00007201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371" name="直線コネクタ 370">
          <a:extLst>
            <a:ext uri="{FF2B5EF4-FFF2-40B4-BE49-F238E27FC236}">
              <a16:creationId xmlns:a16="http://schemas.microsoft.com/office/drawing/2014/main" id="{00000000-0008-0000-0F00-00007301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372" name="テキスト ボックス 371">
          <a:extLst>
            <a:ext uri="{FF2B5EF4-FFF2-40B4-BE49-F238E27FC236}">
              <a16:creationId xmlns:a16="http://schemas.microsoft.com/office/drawing/2014/main" id="{00000000-0008-0000-0F00-00007401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373" name="直線コネクタ 372">
          <a:extLst>
            <a:ext uri="{FF2B5EF4-FFF2-40B4-BE49-F238E27FC236}">
              <a16:creationId xmlns:a16="http://schemas.microsoft.com/office/drawing/2014/main" id="{00000000-0008-0000-0F00-00007501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374" name="テキスト ボックス 373">
          <a:extLst>
            <a:ext uri="{FF2B5EF4-FFF2-40B4-BE49-F238E27FC236}">
              <a16:creationId xmlns:a16="http://schemas.microsoft.com/office/drawing/2014/main" id="{00000000-0008-0000-0F00-00007601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375" name="【消防施設】&#10;一人当たり面積グラフ枠">
          <a:extLst>
            <a:ext uri="{FF2B5EF4-FFF2-40B4-BE49-F238E27FC236}">
              <a16:creationId xmlns:a16="http://schemas.microsoft.com/office/drawing/2014/main" id="{00000000-0008-0000-0F00-00007701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104394</xdr:rowOff>
    </xdr:from>
    <xdr:to>
      <xdr:col>116</xdr:col>
      <xdr:colOff>62864</xdr:colOff>
      <xdr:row>86</xdr:row>
      <xdr:rowOff>29414</xdr:rowOff>
    </xdr:to>
    <xdr:cxnSp macro="">
      <xdr:nvCxnSpPr>
        <xdr:cNvPr id="376" name="直線コネクタ 375">
          <a:extLst>
            <a:ext uri="{FF2B5EF4-FFF2-40B4-BE49-F238E27FC236}">
              <a16:creationId xmlns:a16="http://schemas.microsoft.com/office/drawing/2014/main" id="{00000000-0008-0000-0F00-000078010000}"/>
            </a:ext>
          </a:extLst>
        </xdr:cNvPr>
        <xdr:cNvCxnSpPr/>
      </xdr:nvCxnSpPr>
      <xdr:spPr>
        <a:xfrm flipV="1">
          <a:off x="22160864" y="13477494"/>
          <a:ext cx="0" cy="1296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33241</xdr:rowOff>
    </xdr:from>
    <xdr:ext cx="469744" cy="259045"/>
    <xdr:sp macro="" textlink="">
      <xdr:nvSpPr>
        <xdr:cNvPr id="377" name="【消防施設】&#10;一人当たり面積最小値テキスト">
          <a:extLst>
            <a:ext uri="{FF2B5EF4-FFF2-40B4-BE49-F238E27FC236}">
              <a16:creationId xmlns:a16="http://schemas.microsoft.com/office/drawing/2014/main" id="{00000000-0008-0000-0F00-000079010000}"/>
            </a:ext>
          </a:extLst>
        </xdr:cNvPr>
        <xdr:cNvSpPr txBox="1"/>
      </xdr:nvSpPr>
      <xdr:spPr>
        <a:xfrm>
          <a:off x="22199600" y="14777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29414</xdr:rowOff>
    </xdr:from>
    <xdr:to>
      <xdr:col>116</xdr:col>
      <xdr:colOff>152400</xdr:colOff>
      <xdr:row>86</xdr:row>
      <xdr:rowOff>29414</xdr:rowOff>
    </xdr:to>
    <xdr:cxnSp macro="">
      <xdr:nvCxnSpPr>
        <xdr:cNvPr id="378" name="直線コネクタ 377">
          <a:extLst>
            <a:ext uri="{FF2B5EF4-FFF2-40B4-BE49-F238E27FC236}">
              <a16:creationId xmlns:a16="http://schemas.microsoft.com/office/drawing/2014/main" id="{00000000-0008-0000-0F00-00007A010000}"/>
            </a:ext>
          </a:extLst>
        </xdr:cNvPr>
        <xdr:cNvCxnSpPr/>
      </xdr:nvCxnSpPr>
      <xdr:spPr>
        <a:xfrm>
          <a:off x="22072600" y="14774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51071</xdr:rowOff>
    </xdr:from>
    <xdr:ext cx="469744" cy="259045"/>
    <xdr:sp macro="" textlink="">
      <xdr:nvSpPr>
        <xdr:cNvPr id="379" name="【消防施設】&#10;一人当たり面積最大値テキスト">
          <a:extLst>
            <a:ext uri="{FF2B5EF4-FFF2-40B4-BE49-F238E27FC236}">
              <a16:creationId xmlns:a16="http://schemas.microsoft.com/office/drawing/2014/main" id="{00000000-0008-0000-0F00-00007B010000}"/>
            </a:ext>
          </a:extLst>
        </xdr:cNvPr>
        <xdr:cNvSpPr txBox="1"/>
      </xdr:nvSpPr>
      <xdr:spPr>
        <a:xfrm>
          <a:off x="22199600" y="13252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104394</xdr:rowOff>
    </xdr:from>
    <xdr:to>
      <xdr:col>116</xdr:col>
      <xdr:colOff>152400</xdr:colOff>
      <xdr:row>78</xdr:row>
      <xdr:rowOff>104394</xdr:rowOff>
    </xdr:to>
    <xdr:cxnSp macro="">
      <xdr:nvCxnSpPr>
        <xdr:cNvPr id="380" name="直線コネクタ 379">
          <a:extLst>
            <a:ext uri="{FF2B5EF4-FFF2-40B4-BE49-F238E27FC236}">
              <a16:creationId xmlns:a16="http://schemas.microsoft.com/office/drawing/2014/main" id="{00000000-0008-0000-0F00-00007C010000}"/>
            </a:ext>
          </a:extLst>
        </xdr:cNvPr>
        <xdr:cNvCxnSpPr/>
      </xdr:nvCxnSpPr>
      <xdr:spPr>
        <a:xfrm>
          <a:off x="22072600" y="13477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25619</xdr:rowOff>
    </xdr:from>
    <xdr:ext cx="469744" cy="259045"/>
    <xdr:sp macro="" textlink="">
      <xdr:nvSpPr>
        <xdr:cNvPr id="381" name="【消防施設】&#10;一人当たり面積平均値テキスト">
          <a:extLst>
            <a:ext uri="{FF2B5EF4-FFF2-40B4-BE49-F238E27FC236}">
              <a16:creationId xmlns:a16="http://schemas.microsoft.com/office/drawing/2014/main" id="{00000000-0008-0000-0F00-00007D010000}"/>
            </a:ext>
          </a:extLst>
        </xdr:cNvPr>
        <xdr:cNvSpPr txBox="1"/>
      </xdr:nvSpPr>
      <xdr:spPr>
        <a:xfrm>
          <a:off x="22199600" y="145988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47192</xdr:rowOff>
    </xdr:from>
    <xdr:to>
      <xdr:col>116</xdr:col>
      <xdr:colOff>114300</xdr:colOff>
      <xdr:row>85</xdr:row>
      <xdr:rowOff>148792</xdr:rowOff>
    </xdr:to>
    <xdr:sp macro="" textlink="">
      <xdr:nvSpPr>
        <xdr:cNvPr id="382" name="フローチャート: 判断 381">
          <a:extLst>
            <a:ext uri="{FF2B5EF4-FFF2-40B4-BE49-F238E27FC236}">
              <a16:creationId xmlns:a16="http://schemas.microsoft.com/office/drawing/2014/main" id="{00000000-0008-0000-0F00-00007E010000}"/>
            </a:ext>
          </a:extLst>
        </xdr:cNvPr>
        <xdr:cNvSpPr/>
      </xdr:nvSpPr>
      <xdr:spPr>
        <a:xfrm>
          <a:off x="22110700" y="1462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65939</xdr:rowOff>
    </xdr:from>
    <xdr:to>
      <xdr:col>112</xdr:col>
      <xdr:colOff>38100</xdr:colOff>
      <xdr:row>85</xdr:row>
      <xdr:rowOff>167539</xdr:rowOff>
    </xdr:to>
    <xdr:sp macro="" textlink="">
      <xdr:nvSpPr>
        <xdr:cNvPr id="383" name="フローチャート: 判断 382">
          <a:extLst>
            <a:ext uri="{FF2B5EF4-FFF2-40B4-BE49-F238E27FC236}">
              <a16:creationId xmlns:a16="http://schemas.microsoft.com/office/drawing/2014/main" id="{00000000-0008-0000-0F00-00007F010000}"/>
            </a:ext>
          </a:extLst>
        </xdr:cNvPr>
        <xdr:cNvSpPr/>
      </xdr:nvSpPr>
      <xdr:spPr>
        <a:xfrm>
          <a:off x="21272500" y="14639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85</xdr:row>
      <xdr:rowOff>158666</xdr:rowOff>
    </xdr:from>
    <xdr:ext cx="469744" cy="259045"/>
    <xdr:sp macro="" textlink="">
      <xdr:nvSpPr>
        <xdr:cNvPr id="384" name="n_1aveValue【消防施設】&#10;一人当たり面積">
          <a:extLst>
            <a:ext uri="{FF2B5EF4-FFF2-40B4-BE49-F238E27FC236}">
              <a16:creationId xmlns:a16="http://schemas.microsoft.com/office/drawing/2014/main" id="{00000000-0008-0000-0F00-000080010000}"/>
            </a:ext>
          </a:extLst>
        </xdr:cNvPr>
        <xdr:cNvSpPr txBox="1"/>
      </xdr:nvSpPr>
      <xdr:spPr>
        <a:xfrm>
          <a:off x="21075727" y="14731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75997</xdr:rowOff>
    </xdr:from>
    <xdr:to>
      <xdr:col>107</xdr:col>
      <xdr:colOff>101600</xdr:colOff>
      <xdr:row>86</xdr:row>
      <xdr:rowOff>6147</xdr:rowOff>
    </xdr:to>
    <xdr:sp macro="" textlink="">
      <xdr:nvSpPr>
        <xdr:cNvPr id="385" name="フローチャート: 判断 384">
          <a:extLst>
            <a:ext uri="{FF2B5EF4-FFF2-40B4-BE49-F238E27FC236}">
              <a16:creationId xmlns:a16="http://schemas.microsoft.com/office/drawing/2014/main" id="{00000000-0008-0000-0F00-000081010000}"/>
            </a:ext>
          </a:extLst>
        </xdr:cNvPr>
        <xdr:cNvSpPr/>
      </xdr:nvSpPr>
      <xdr:spPr>
        <a:xfrm>
          <a:off x="20383500" y="14649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85</xdr:row>
      <xdr:rowOff>168724</xdr:rowOff>
    </xdr:from>
    <xdr:ext cx="469744" cy="259045"/>
    <xdr:sp macro="" textlink="">
      <xdr:nvSpPr>
        <xdr:cNvPr id="386" name="n_2aveValue【消防施設】&#10;一人当たり面積">
          <a:extLst>
            <a:ext uri="{FF2B5EF4-FFF2-40B4-BE49-F238E27FC236}">
              <a16:creationId xmlns:a16="http://schemas.microsoft.com/office/drawing/2014/main" id="{00000000-0008-0000-0F00-000082010000}"/>
            </a:ext>
          </a:extLst>
        </xdr:cNvPr>
        <xdr:cNvSpPr txBox="1"/>
      </xdr:nvSpPr>
      <xdr:spPr>
        <a:xfrm>
          <a:off x="20199427" y="14741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85</xdr:row>
      <xdr:rowOff>99313</xdr:rowOff>
    </xdr:from>
    <xdr:to>
      <xdr:col>102</xdr:col>
      <xdr:colOff>165100</xdr:colOff>
      <xdr:row>86</xdr:row>
      <xdr:rowOff>29463</xdr:rowOff>
    </xdr:to>
    <xdr:sp macro="" textlink="">
      <xdr:nvSpPr>
        <xdr:cNvPr id="387" name="フローチャート: 判断 386">
          <a:extLst>
            <a:ext uri="{FF2B5EF4-FFF2-40B4-BE49-F238E27FC236}">
              <a16:creationId xmlns:a16="http://schemas.microsoft.com/office/drawing/2014/main" id="{00000000-0008-0000-0F00-000083010000}"/>
            </a:ext>
          </a:extLst>
        </xdr:cNvPr>
        <xdr:cNvSpPr/>
      </xdr:nvSpPr>
      <xdr:spPr>
        <a:xfrm>
          <a:off x="19494500" y="14672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86</xdr:row>
      <xdr:rowOff>20590</xdr:rowOff>
    </xdr:from>
    <xdr:ext cx="469744" cy="259045"/>
    <xdr:sp macro="" textlink="">
      <xdr:nvSpPr>
        <xdr:cNvPr id="388" name="n_3aveValue【消防施設】&#10;一人当たり面積">
          <a:extLst>
            <a:ext uri="{FF2B5EF4-FFF2-40B4-BE49-F238E27FC236}">
              <a16:creationId xmlns:a16="http://schemas.microsoft.com/office/drawing/2014/main" id="{00000000-0008-0000-0F00-000084010000}"/>
            </a:ext>
          </a:extLst>
        </xdr:cNvPr>
        <xdr:cNvSpPr txBox="1"/>
      </xdr:nvSpPr>
      <xdr:spPr>
        <a:xfrm>
          <a:off x="19310427" y="14765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389" name="テキスト ボックス 388">
          <a:extLst>
            <a:ext uri="{FF2B5EF4-FFF2-40B4-BE49-F238E27FC236}">
              <a16:creationId xmlns:a16="http://schemas.microsoft.com/office/drawing/2014/main" id="{00000000-0008-0000-0F00-00008501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390" name="テキスト ボックス 389">
          <a:extLst>
            <a:ext uri="{FF2B5EF4-FFF2-40B4-BE49-F238E27FC236}">
              <a16:creationId xmlns:a16="http://schemas.microsoft.com/office/drawing/2014/main" id="{00000000-0008-0000-0F00-00008601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391" name="テキスト ボックス 390">
          <a:extLst>
            <a:ext uri="{FF2B5EF4-FFF2-40B4-BE49-F238E27FC236}">
              <a16:creationId xmlns:a16="http://schemas.microsoft.com/office/drawing/2014/main" id="{00000000-0008-0000-0F00-00008701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392" name="テキスト ボックス 391">
          <a:extLst>
            <a:ext uri="{FF2B5EF4-FFF2-40B4-BE49-F238E27FC236}">
              <a16:creationId xmlns:a16="http://schemas.microsoft.com/office/drawing/2014/main" id="{00000000-0008-0000-0F00-00008801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393" name="テキスト ボックス 392">
          <a:extLst>
            <a:ext uri="{FF2B5EF4-FFF2-40B4-BE49-F238E27FC236}">
              <a16:creationId xmlns:a16="http://schemas.microsoft.com/office/drawing/2014/main" id="{00000000-0008-0000-0F00-00008901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33477</xdr:rowOff>
    </xdr:from>
    <xdr:to>
      <xdr:col>116</xdr:col>
      <xdr:colOff>114300</xdr:colOff>
      <xdr:row>84</xdr:row>
      <xdr:rowOff>135077</xdr:rowOff>
    </xdr:to>
    <xdr:sp macro="" textlink="">
      <xdr:nvSpPr>
        <xdr:cNvPr id="394" name="楕円 393">
          <a:extLst>
            <a:ext uri="{FF2B5EF4-FFF2-40B4-BE49-F238E27FC236}">
              <a16:creationId xmlns:a16="http://schemas.microsoft.com/office/drawing/2014/main" id="{00000000-0008-0000-0F00-00008A010000}"/>
            </a:ext>
          </a:extLst>
        </xdr:cNvPr>
        <xdr:cNvSpPr/>
      </xdr:nvSpPr>
      <xdr:spPr>
        <a:xfrm>
          <a:off x="22110700" y="1443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56354</xdr:rowOff>
    </xdr:from>
    <xdr:ext cx="469744" cy="259045"/>
    <xdr:sp macro="" textlink="">
      <xdr:nvSpPr>
        <xdr:cNvPr id="395" name="【消防施設】&#10;一人当たり面積該当値テキスト">
          <a:extLst>
            <a:ext uri="{FF2B5EF4-FFF2-40B4-BE49-F238E27FC236}">
              <a16:creationId xmlns:a16="http://schemas.microsoft.com/office/drawing/2014/main" id="{00000000-0008-0000-0F00-00008B010000}"/>
            </a:ext>
          </a:extLst>
        </xdr:cNvPr>
        <xdr:cNvSpPr txBox="1"/>
      </xdr:nvSpPr>
      <xdr:spPr>
        <a:xfrm>
          <a:off x="22199600" y="14286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39421</xdr:rowOff>
    </xdr:from>
    <xdr:to>
      <xdr:col>112</xdr:col>
      <xdr:colOff>38100</xdr:colOff>
      <xdr:row>84</xdr:row>
      <xdr:rowOff>141021</xdr:rowOff>
    </xdr:to>
    <xdr:sp macro="" textlink="">
      <xdr:nvSpPr>
        <xdr:cNvPr id="396" name="楕円 395">
          <a:extLst>
            <a:ext uri="{FF2B5EF4-FFF2-40B4-BE49-F238E27FC236}">
              <a16:creationId xmlns:a16="http://schemas.microsoft.com/office/drawing/2014/main" id="{00000000-0008-0000-0F00-00008C010000}"/>
            </a:ext>
          </a:extLst>
        </xdr:cNvPr>
        <xdr:cNvSpPr/>
      </xdr:nvSpPr>
      <xdr:spPr>
        <a:xfrm>
          <a:off x="21272500" y="14441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84277</xdr:rowOff>
    </xdr:from>
    <xdr:to>
      <xdr:col>116</xdr:col>
      <xdr:colOff>63500</xdr:colOff>
      <xdr:row>84</xdr:row>
      <xdr:rowOff>90221</xdr:rowOff>
    </xdr:to>
    <xdr:cxnSp macro="">
      <xdr:nvCxnSpPr>
        <xdr:cNvPr id="397" name="直線コネクタ 396">
          <a:extLst>
            <a:ext uri="{FF2B5EF4-FFF2-40B4-BE49-F238E27FC236}">
              <a16:creationId xmlns:a16="http://schemas.microsoft.com/office/drawing/2014/main" id="{00000000-0008-0000-0F00-00008D010000}"/>
            </a:ext>
          </a:extLst>
        </xdr:cNvPr>
        <xdr:cNvCxnSpPr/>
      </xdr:nvCxnSpPr>
      <xdr:spPr>
        <a:xfrm flipV="1">
          <a:off x="21323300" y="14486077"/>
          <a:ext cx="838200" cy="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43535</xdr:rowOff>
    </xdr:from>
    <xdr:to>
      <xdr:col>107</xdr:col>
      <xdr:colOff>101600</xdr:colOff>
      <xdr:row>84</xdr:row>
      <xdr:rowOff>145135</xdr:rowOff>
    </xdr:to>
    <xdr:sp macro="" textlink="">
      <xdr:nvSpPr>
        <xdr:cNvPr id="398" name="楕円 397">
          <a:extLst>
            <a:ext uri="{FF2B5EF4-FFF2-40B4-BE49-F238E27FC236}">
              <a16:creationId xmlns:a16="http://schemas.microsoft.com/office/drawing/2014/main" id="{00000000-0008-0000-0F00-00008E010000}"/>
            </a:ext>
          </a:extLst>
        </xdr:cNvPr>
        <xdr:cNvSpPr/>
      </xdr:nvSpPr>
      <xdr:spPr>
        <a:xfrm>
          <a:off x="20383500" y="14445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90221</xdr:rowOff>
    </xdr:from>
    <xdr:to>
      <xdr:col>111</xdr:col>
      <xdr:colOff>177800</xdr:colOff>
      <xdr:row>84</xdr:row>
      <xdr:rowOff>94335</xdr:rowOff>
    </xdr:to>
    <xdr:cxnSp macro="">
      <xdr:nvCxnSpPr>
        <xdr:cNvPr id="399" name="直線コネクタ 398">
          <a:extLst>
            <a:ext uri="{FF2B5EF4-FFF2-40B4-BE49-F238E27FC236}">
              <a16:creationId xmlns:a16="http://schemas.microsoft.com/office/drawing/2014/main" id="{00000000-0008-0000-0F00-00008F010000}"/>
            </a:ext>
          </a:extLst>
        </xdr:cNvPr>
        <xdr:cNvCxnSpPr/>
      </xdr:nvCxnSpPr>
      <xdr:spPr>
        <a:xfrm flipV="1">
          <a:off x="20434300" y="14492021"/>
          <a:ext cx="889000" cy="4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73710</xdr:rowOff>
    </xdr:from>
    <xdr:to>
      <xdr:col>102</xdr:col>
      <xdr:colOff>165100</xdr:colOff>
      <xdr:row>85</xdr:row>
      <xdr:rowOff>3860</xdr:rowOff>
    </xdr:to>
    <xdr:sp macro="" textlink="">
      <xdr:nvSpPr>
        <xdr:cNvPr id="400" name="楕円 399">
          <a:extLst>
            <a:ext uri="{FF2B5EF4-FFF2-40B4-BE49-F238E27FC236}">
              <a16:creationId xmlns:a16="http://schemas.microsoft.com/office/drawing/2014/main" id="{00000000-0008-0000-0F00-000090010000}"/>
            </a:ext>
          </a:extLst>
        </xdr:cNvPr>
        <xdr:cNvSpPr/>
      </xdr:nvSpPr>
      <xdr:spPr>
        <a:xfrm>
          <a:off x="19494500" y="14475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94335</xdr:rowOff>
    </xdr:from>
    <xdr:to>
      <xdr:col>107</xdr:col>
      <xdr:colOff>50800</xdr:colOff>
      <xdr:row>84</xdr:row>
      <xdr:rowOff>124510</xdr:rowOff>
    </xdr:to>
    <xdr:cxnSp macro="">
      <xdr:nvCxnSpPr>
        <xdr:cNvPr id="401" name="直線コネクタ 400">
          <a:extLst>
            <a:ext uri="{FF2B5EF4-FFF2-40B4-BE49-F238E27FC236}">
              <a16:creationId xmlns:a16="http://schemas.microsoft.com/office/drawing/2014/main" id="{00000000-0008-0000-0F00-000091010000}"/>
            </a:ext>
          </a:extLst>
        </xdr:cNvPr>
        <xdr:cNvCxnSpPr/>
      </xdr:nvCxnSpPr>
      <xdr:spPr>
        <a:xfrm flipV="1">
          <a:off x="19545300" y="14496135"/>
          <a:ext cx="889000" cy="30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157548</xdr:rowOff>
    </xdr:from>
    <xdr:ext cx="469744" cy="259045"/>
    <xdr:sp macro="" textlink="">
      <xdr:nvSpPr>
        <xdr:cNvPr id="402" name="n_1mainValue【消防施設】&#10;一人当たり面積">
          <a:extLst>
            <a:ext uri="{FF2B5EF4-FFF2-40B4-BE49-F238E27FC236}">
              <a16:creationId xmlns:a16="http://schemas.microsoft.com/office/drawing/2014/main" id="{00000000-0008-0000-0F00-000092010000}"/>
            </a:ext>
          </a:extLst>
        </xdr:cNvPr>
        <xdr:cNvSpPr txBox="1"/>
      </xdr:nvSpPr>
      <xdr:spPr>
        <a:xfrm>
          <a:off x="21075727" y="14216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161662</xdr:rowOff>
    </xdr:from>
    <xdr:ext cx="469744" cy="259045"/>
    <xdr:sp macro="" textlink="">
      <xdr:nvSpPr>
        <xdr:cNvPr id="403" name="n_2mainValue【消防施設】&#10;一人当たり面積">
          <a:extLst>
            <a:ext uri="{FF2B5EF4-FFF2-40B4-BE49-F238E27FC236}">
              <a16:creationId xmlns:a16="http://schemas.microsoft.com/office/drawing/2014/main" id="{00000000-0008-0000-0F00-000093010000}"/>
            </a:ext>
          </a:extLst>
        </xdr:cNvPr>
        <xdr:cNvSpPr txBox="1"/>
      </xdr:nvSpPr>
      <xdr:spPr>
        <a:xfrm>
          <a:off x="20199427" y="14220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20387</xdr:rowOff>
    </xdr:from>
    <xdr:ext cx="469744" cy="259045"/>
    <xdr:sp macro="" textlink="">
      <xdr:nvSpPr>
        <xdr:cNvPr id="404" name="n_3mainValue【消防施設】&#10;一人当たり面積">
          <a:extLst>
            <a:ext uri="{FF2B5EF4-FFF2-40B4-BE49-F238E27FC236}">
              <a16:creationId xmlns:a16="http://schemas.microsoft.com/office/drawing/2014/main" id="{00000000-0008-0000-0F00-000094010000}"/>
            </a:ext>
          </a:extLst>
        </xdr:cNvPr>
        <xdr:cNvSpPr txBox="1"/>
      </xdr:nvSpPr>
      <xdr:spPr>
        <a:xfrm>
          <a:off x="19310427" y="14250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05" name="正方形/長方形 404">
          <a:extLst>
            <a:ext uri="{FF2B5EF4-FFF2-40B4-BE49-F238E27FC236}">
              <a16:creationId xmlns:a16="http://schemas.microsoft.com/office/drawing/2014/main" id="{00000000-0008-0000-0F00-00009501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06" name="正方形/長方形 405">
          <a:extLst>
            <a:ext uri="{FF2B5EF4-FFF2-40B4-BE49-F238E27FC236}">
              <a16:creationId xmlns:a16="http://schemas.microsoft.com/office/drawing/2014/main" id="{00000000-0008-0000-0F00-00009601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07" name="正方形/長方形 406">
          <a:extLst>
            <a:ext uri="{FF2B5EF4-FFF2-40B4-BE49-F238E27FC236}">
              <a16:creationId xmlns:a16="http://schemas.microsoft.com/office/drawing/2014/main" id="{00000000-0008-0000-0F00-00009701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08" name="正方形/長方形 407">
          <a:extLst>
            <a:ext uri="{FF2B5EF4-FFF2-40B4-BE49-F238E27FC236}">
              <a16:creationId xmlns:a16="http://schemas.microsoft.com/office/drawing/2014/main" id="{00000000-0008-0000-0F00-00009801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09" name="正方形/長方形 408">
          <a:extLst>
            <a:ext uri="{FF2B5EF4-FFF2-40B4-BE49-F238E27FC236}">
              <a16:creationId xmlns:a16="http://schemas.microsoft.com/office/drawing/2014/main" id="{00000000-0008-0000-0F00-00009901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10" name="正方形/長方形 409">
          <a:extLst>
            <a:ext uri="{FF2B5EF4-FFF2-40B4-BE49-F238E27FC236}">
              <a16:creationId xmlns:a16="http://schemas.microsoft.com/office/drawing/2014/main" id="{00000000-0008-0000-0F00-00009A01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11" name="正方形/長方形 410">
          <a:extLst>
            <a:ext uri="{FF2B5EF4-FFF2-40B4-BE49-F238E27FC236}">
              <a16:creationId xmlns:a16="http://schemas.microsoft.com/office/drawing/2014/main" id="{00000000-0008-0000-0F00-00009B01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12" name="正方形/長方形 411">
          <a:extLst>
            <a:ext uri="{FF2B5EF4-FFF2-40B4-BE49-F238E27FC236}">
              <a16:creationId xmlns:a16="http://schemas.microsoft.com/office/drawing/2014/main" id="{00000000-0008-0000-0F00-00009C010000}"/>
            </a:ext>
          </a:extLst>
        </xdr:cNvPr>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413" name="正方形/長方形 412">
          <a:extLst>
            <a:ext uri="{FF2B5EF4-FFF2-40B4-BE49-F238E27FC236}">
              <a16:creationId xmlns:a16="http://schemas.microsoft.com/office/drawing/2014/main" id="{00000000-0008-0000-0F00-00009D01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14" name="正方形/長方形 413">
          <a:extLst>
            <a:ext uri="{FF2B5EF4-FFF2-40B4-BE49-F238E27FC236}">
              <a16:creationId xmlns:a16="http://schemas.microsoft.com/office/drawing/2014/main" id="{00000000-0008-0000-0F00-00009E01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15" name="正方形/長方形 414">
          <a:extLst>
            <a:ext uri="{FF2B5EF4-FFF2-40B4-BE49-F238E27FC236}">
              <a16:creationId xmlns:a16="http://schemas.microsoft.com/office/drawing/2014/main" id="{00000000-0008-0000-0F00-00009F01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16" name="正方形/長方形 415">
          <a:extLst>
            <a:ext uri="{FF2B5EF4-FFF2-40B4-BE49-F238E27FC236}">
              <a16:creationId xmlns:a16="http://schemas.microsoft.com/office/drawing/2014/main" id="{00000000-0008-0000-0F00-0000A001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17" name="正方形/長方形 416">
          <a:extLst>
            <a:ext uri="{FF2B5EF4-FFF2-40B4-BE49-F238E27FC236}">
              <a16:creationId xmlns:a16="http://schemas.microsoft.com/office/drawing/2014/main" id="{00000000-0008-0000-0F00-0000A101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418" name="正方形/長方形 417">
          <a:extLst>
            <a:ext uri="{FF2B5EF4-FFF2-40B4-BE49-F238E27FC236}">
              <a16:creationId xmlns:a16="http://schemas.microsoft.com/office/drawing/2014/main" id="{00000000-0008-0000-0F00-0000A201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419" name="正方形/長方形 418">
          <a:extLst>
            <a:ext uri="{FF2B5EF4-FFF2-40B4-BE49-F238E27FC236}">
              <a16:creationId xmlns:a16="http://schemas.microsoft.com/office/drawing/2014/main" id="{00000000-0008-0000-0F00-0000A301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420" name="正方形/長方形 419">
          <a:extLst>
            <a:ext uri="{FF2B5EF4-FFF2-40B4-BE49-F238E27FC236}">
              <a16:creationId xmlns:a16="http://schemas.microsoft.com/office/drawing/2014/main" id="{00000000-0008-0000-0F00-0000A4010000}"/>
            </a:ext>
          </a:extLst>
        </xdr:cNvPr>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421" name="正方形/長方形 420">
          <a:extLst>
            <a:ext uri="{FF2B5EF4-FFF2-40B4-BE49-F238E27FC236}">
              <a16:creationId xmlns:a16="http://schemas.microsoft.com/office/drawing/2014/main" id="{00000000-0008-0000-0F00-0000A501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422" name="正方形/長方形 421">
          <a:extLst>
            <a:ext uri="{FF2B5EF4-FFF2-40B4-BE49-F238E27FC236}">
              <a16:creationId xmlns:a16="http://schemas.microsoft.com/office/drawing/2014/main" id="{00000000-0008-0000-0F00-0000A601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423" name="テキスト ボックス 422">
          <a:extLst>
            <a:ext uri="{FF2B5EF4-FFF2-40B4-BE49-F238E27FC236}">
              <a16:creationId xmlns:a16="http://schemas.microsoft.com/office/drawing/2014/main" id="{00000000-0008-0000-0F00-0000A701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体育館・プールにおける有形固定資産減価償却率は</a:t>
          </a:r>
          <a:r>
            <a:rPr kumimoji="1" lang="en-US" altLang="ja-JP" sz="1300">
              <a:latin typeface="ＭＳ Ｐゴシック" panose="020B0600070205080204" pitchFamily="50" charset="-128"/>
              <a:ea typeface="ＭＳ Ｐゴシック" panose="020B0600070205080204" pitchFamily="50" charset="-128"/>
            </a:rPr>
            <a:t>77.0</a:t>
          </a:r>
          <a:r>
            <a:rPr kumimoji="1" lang="ja-JP" altLang="en-US" sz="1300">
              <a:latin typeface="ＭＳ Ｐゴシック" panose="020B0600070205080204" pitchFamily="50" charset="-128"/>
              <a:ea typeface="ＭＳ Ｐゴシック" panose="020B0600070205080204" pitchFamily="50" charset="-128"/>
            </a:rPr>
            <a:t>％と類似団体内平均値を上回っている。これは総合運動場体育館に係るものであり建築後</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数年が経過しているため高い値となっている。一人あたり面積としては、１施設に係るものであり、人口減少に伴い増加傾向となっている。一般廃棄物処理施設における有形固定資産減価償却率は、類似団体内平均値を大きく上回る</a:t>
          </a:r>
          <a:r>
            <a:rPr kumimoji="1" lang="en-US" altLang="ja-JP" sz="1300">
              <a:latin typeface="ＭＳ Ｐゴシック" panose="020B0600070205080204" pitchFamily="50" charset="-128"/>
              <a:ea typeface="ＭＳ Ｐゴシック" panose="020B0600070205080204" pitchFamily="50" charset="-128"/>
            </a:rPr>
            <a:t>84.0</a:t>
          </a:r>
          <a:r>
            <a:rPr kumimoji="1" lang="ja-JP" altLang="en-US" sz="1300">
              <a:latin typeface="ＭＳ Ｐゴシック" panose="020B0600070205080204" pitchFamily="50" charset="-128"/>
              <a:ea typeface="ＭＳ Ｐゴシック" panose="020B0600070205080204" pitchFamily="50" charset="-128"/>
            </a:rPr>
            <a:t>％という状況である。これは、廃棄物施設クリーンセンターが建設後</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年以上経過していることが要因と考えられる。消防施設に係る有形固定資産減価償却率は</a:t>
          </a:r>
          <a:r>
            <a:rPr kumimoji="1" lang="en-US" altLang="ja-JP" sz="1300">
              <a:latin typeface="ＭＳ Ｐゴシック" panose="020B0600070205080204" pitchFamily="50" charset="-128"/>
              <a:ea typeface="ＭＳ Ｐゴシック" panose="020B0600070205080204" pitchFamily="50" charset="-128"/>
            </a:rPr>
            <a:t>59.6</a:t>
          </a:r>
          <a:r>
            <a:rPr kumimoji="1" lang="ja-JP" altLang="en-US" sz="1300">
              <a:latin typeface="ＭＳ Ｐゴシック" panose="020B0600070205080204" pitchFamily="50" charset="-128"/>
              <a:ea typeface="ＭＳ Ｐゴシック" panose="020B0600070205080204" pitchFamily="50" charset="-128"/>
            </a:rPr>
            <a:t>％と類似団体内平均値とほぼ一致する状況となっている。今後は、復旧・復興事業により整備した施設の減価償却が始まっていくため、上昇傾向になると思われる。また、一人当たり面積については、人口減少により増加傾向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宮城県女川町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6,500
6,291
65.35
42,572,867
41,046,826
1,317,960
3,513,470
6,104,338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原子力発電所立地町であるため、類似団体平均を上回る税収があり、財政力指数は</a:t>
          </a:r>
          <a:r>
            <a:rPr kumimoji="1" lang="en-US" altLang="ja-JP" sz="1300">
              <a:latin typeface="ＭＳ Ｐゴシック" panose="020B0600070205080204" pitchFamily="50" charset="-128"/>
              <a:ea typeface="ＭＳ Ｐゴシック" panose="020B0600070205080204" pitchFamily="50" charset="-128"/>
            </a:rPr>
            <a:t>1.01</a:t>
          </a:r>
          <a:r>
            <a:rPr kumimoji="1" lang="ja-JP" altLang="en-US" sz="1300">
              <a:latin typeface="ＭＳ Ｐゴシック" panose="020B0600070205080204" pitchFamily="50" charset="-128"/>
              <a:ea typeface="ＭＳ Ｐゴシック" panose="020B0600070205080204" pitchFamily="50" charset="-128"/>
            </a:rPr>
            <a:t>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しかし、本町の地方税の大半を占めているのは、固定資産税（原子力発電施設に係る償却資産分）であるため、平成</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年度をピークに減少が続いていたが、原子力発電施設に係る防潮堤の整備により、平成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年度は微増となったものの、年々減少していくものであるため、税収増加等による歳入の確保に努める。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31448</xdr:rowOff>
    </xdr:from>
    <xdr:to>
      <xdr:col>23</xdr:col>
      <xdr:colOff>133350</xdr:colOff>
      <xdr:row>44</xdr:row>
      <xdr:rowOff>130628</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203648"/>
          <a:ext cx="0" cy="14707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102705</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4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130628</xdr:rowOff>
    </xdr:from>
    <xdr:to>
      <xdr:col>24</xdr:col>
      <xdr:colOff>12700</xdr:colOff>
      <xdr:row>44</xdr:row>
      <xdr:rowOff>130628</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117825</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947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31448</xdr:rowOff>
    </xdr:from>
    <xdr:to>
      <xdr:col>24</xdr:col>
      <xdr:colOff>12700</xdr:colOff>
      <xdr:row>36</xdr:row>
      <xdr:rowOff>31448</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203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38</xdr:row>
      <xdr:rowOff>171148</xdr:rowOff>
    </xdr:from>
    <xdr:to>
      <xdr:col>23</xdr:col>
      <xdr:colOff>133350</xdr:colOff>
      <xdr:row>39</xdr:row>
      <xdr:rowOff>22678</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flipV="1">
          <a:off x="4114800" y="6686248"/>
          <a:ext cx="8382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119034</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3199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146957</xdr:rowOff>
    </xdr:from>
    <xdr:to>
      <xdr:col>23</xdr:col>
      <xdr:colOff>184150</xdr:colOff>
      <xdr:row>43</xdr:row>
      <xdr:rowOff>77107</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22678</xdr:rowOff>
    </xdr:from>
    <xdr:to>
      <xdr:col>19</xdr:col>
      <xdr:colOff>133350</xdr:colOff>
      <xdr:row>39</xdr:row>
      <xdr:rowOff>22678</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67092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158448</xdr:rowOff>
    </xdr:from>
    <xdr:to>
      <xdr:col>19</xdr:col>
      <xdr:colOff>184150</xdr:colOff>
      <xdr:row>43</xdr:row>
      <xdr:rowOff>88598</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73375</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4457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22678</xdr:rowOff>
    </xdr:from>
    <xdr:to>
      <xdr:col>15</xdr:col>
      <xdr:colOff>82550</xdr:colOff>
      <xdr:row>39</xdr:row>
      <xdr:rowOff>22678</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67092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169938</xdr:rowOff>
    </xdr:from>
    <xdr:to>
      <xdr:col>15</xdr:col>
      <xdr:colOff>133350</xdr:colOff>
      <xdr:row>43</xdr:row>
      <xdr:rowOff>100088</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84865</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457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38</xdr:row>
      <xdr:rowOff>171148</xdr:rowOff>
    </xdr:from>
    <xdr:to>
      <xdr:col>11</xdr:col>
      <xdr:colOff>31750</xdr:colOff>
      <xdr:row>39</xdr:row>
      <xdr:rowOff>22678</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6686248"/>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9978</xdr:rowOff>
    </xdr:from>
    <xdr:to>
      <xdr:col>11</xdr:col>
      <xdr:colOff>82550</xdr:colOff>
      <xdr:row>43</xdr:row>
      <xdr:rowOff>111578</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96355</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100088</xdr:rowOff>
    </xdr:from>
    <xdr:to>
      <xdr:col>7</xdr:col>
      <xdr:colOff>31750</xdr:colOff>
      <xdr:row>42</xdr:row>
      <xdr:rowOff>30238</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12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15015</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215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38</xdr:row>
      <xdr:rowOff>120348</xdr:rowOff>
    </xdr:from>
    <xdr:to>
      <xdr:col>23</xdr:col>
      <xdr:colOff>184150</xdr:colOff>
      <xdr:row>39</xdr:row>
      <xdr:rowOff>50498</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6635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37</xdr:row>
      <xdr:rowOff>136875</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6480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38</xdr:row>
      <xdr:rowOff>143328</xdr:rowOff>
    </xdr:from>
    <xdr:to>
      <xdr:col>19</xdr:col>
      <xdr:colOff>184150</xdr:colOff>
      <xdr:row>39</xdr:row>
      <xdr:rowOff>73478</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665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37</xdr:row>
      <xdr:rowOff>83655</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6427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38</xdr:row>
      <xdr:rowOff>143328</xdr:rowOff>
    </xdr:from>
    <xdr:to>
      <xdr:col>15</xdr:col>
      <xdr:colOff>133350</xdr:colOff>
      <xdr:row>39</xdr:row>
      <xdr:rowOff>73478</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665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83655</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642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38</xdr:row>
      <xdr:rowOff>143328</xdr:rowOff>
    </xdr:from>
    <xdr:to>
      <xdr:col>11</xdr:col>
      <xdr:colOff>82550</xdr:colOff>
      <xdr:row>39</xdr:row>
      <xdr:rowOff>73478</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665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83655</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642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38</xdr:row>
      <xdr:rowOff>120348</xdr:rowOff>
    </xdr:from>
    <xdr:to>
      <xdr:col>7</xdr:col>
      <xdr:colOff>31750</xdr:colOff>
      <xdr:row>39</xdr:row>
      <xdr:rowOff>50498</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6635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37</xdr:row>
      <xdr:rowOff>60675</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6404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本町に立地している東北電力女川原子力発電所３号機が平成</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年１月から営業運転を開始したことにより、町税の固定資産税（原子力発電所施設に係る償却資産分）が一時的に大幅増となったことで、経常収支比率が低くなった（参考　平成</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年度　</a:t>
          </a:r>
          <a:r>
            <a:rPr kumimoji="1" lang="en-US" altLang="ja-JP" sz="1300">
              <a:latin typeface="ＭＳ Ｐゴシック" panose="020B0600070205080204" pitchFamily="50" charset="-128"/>
              <a:ea typeface="ＭＳ Ｐゴシック" panose="020B0600070205080204" pitchFamily="50" charset="-128"/>
            </a:rPr>
            <a:t>42.6</a:t>
          </a:r>
          <a:r>
            <a:rPr kumimoji="1" lang="ja-JP" altLang="en-US" sz="1300">
              <a:latin typeface="ＭＳ Ｐゴシック" panose="020B0600070205080204" pitchFamily="50" charset="-128"/>
              <a:ea typeface="ＭＳ Ｐゴシック" panose="020B0600070205080204" pitchFamily="50" charset="-128"/>
            </a:rPr>
            <a:t>％）。</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償却資産という性格上、減少率が大きく、他の収入増要因がなく、災害公営住宅債等に係る元金償還が発生することにより公債費が増加し、比率は年々上昇傾向にあるものの、物件費等の見直しにより、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年度は前年度よりも減少した。</a:t>
          </a: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7831</xdr:rowOff>
    </xdr:from>
    <xdr:to>
      <xdr:col>23</xdr:col>
      <xdr:colOff>133350</xdr:colOff>
      <xdr:row>67</xdr:row>
      <xdr:rowOff>55880</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953000" y="10123381"/>
          <a:ext cx="0" cy="141964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27957</xdr:rowOff>
    </xdr:from>
    <xdr:ext cx="762000" cy="259045"/>
    <xdr:sp macro="" textlink="">
      <xdr:nvSpPr>
        <xdr:cNvPr id="129" name="財政構造の弾力性最小値テキスト">
          <a:extLst>
            <a:ext uri="{FF2B5EF4-FFF2-40B4-BE49-F238E27FC236}">
              <a16:creationId xmlns:a16="http://schemas.microsoft.com/office/drawing/2014/main" id="{00000000-0008-0000-0300-000081000000}"/>
            </a:ext>
          </a:extLst>
        </xdr:cNvPr>
        <xdr:cNvSpPr txBox="1"/>
      </xdr:nvSpPr>
      <xdr:spPr>
        <a:xfrm>
          <a:off x="5041900" y="1151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55880</xdr:rowOff>
    </xdr:from>
    <xdr:to>
      <xdr:col>24</xdr:col>
      <xdr:colOff>12700</xdr:colOff>
      <xdr:row>67</xdr:row>
      <xdr:rowOff>55880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154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94208</xdr:rowOff>
    </xdr:from>
    <xdr:ext cx="762000" cy="259045"/>
    <xdr:sp macro="" textlink="">
      <xdr:nvSpPr>
        <xdr:cNvPr id="131" name="財政構造の弾力性最大値テキスト">
          <a:extLst>
            <a:ext uri="{FF2B5EF4-FFF2-40B4-BE49-F238E27FC236}">
              <a16:creationId xmlns:a16="http://schemas.microsoft.com/office/drawing/2014/main" id="{00000000-0008-0000-0300-000083000000}"/>
            </a:ext>
          </a:extLst>
        </xdr:cNvPr>
        <xdr:cNvSpPr txBox="1"/>
      </xdr:nvSpPr>
      <xdr:spPr>
        <a:xfrm>
          <a:off x="5041900" y="9866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7831</xdr:rowOff>
    </xdr:from>
    <xdr:to>
      <xdr:col>24</xdr:col>
      <xdr:colOff>12700</xdr:colOff>
      <xdr:row>59</xdr:row>
      <xdr:rowOff>7831</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10123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83608</xdr:rowOff>
    </xdr:from>
    <xdr:to>
      <xdr:col>23</xdr:col>
      <xdr:colOff>133350</xdr:colOff>
      <xdr:row>64</xdr:row>
      <xdr:rowOff>119804</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4114800" y="11056408"/>
          <a:ext cx="838200" cy="36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49123</xdr:rowOff>
    </xdr:from>
    <xdr:ext cx="762000" cy="259045"/>
    <xdr:sp macro="" textlink="">
      <xdr:nvSpPr>
        <xdr:cNvPr id="134" name="財政構造の弾力性平均値テキスト">
          <a:extLst>
            <a:ext uri="{FF2B5EF4-FFF2-40B4-BE49-F238E27FC236}">
              <a16:creationId xmlns:a16="http://schemas.microsoft.com/office/drawing/2014/main" id="{00000000-0008-0000-0300-000086000000}"/>
            </a:ext>
          </a:extLst>
        </xdr:cNvPr>
        <xdr:cNvSpPr txBox="1"/>
      </xdr:nvSpPr>
      <xdr:spPr>
        <a:xfrm>
          <a:off x="5041900" y="110219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77046</xdr:rowOff>
    </xdr:from>
    <xdr:to>
      <xdr:col>23</xdr:col>
      <xdr:colOff>184150</xdr:colOff>
      <xdr:row>65</xdr:row>
      <xdr:rowOff>7196</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902200" y="1104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83608</xdr:rowOff>
    </xdr:from>
    <xdr:to>
      <xdr:col>19</xdr:col>
      <xdr:colOff>133350</xdr:colOff>
      <xdr:row>64</xdr:row>
      <xdr:rowOff>119804</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3225800" y="11056408"/>
          <a:ext cx="889000" cy="36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48895</xdr:rowOff>
    </xdr:from>
    <xdr:to>
      <xdr:col>19</xdr:col>
      <xdr:colOff>184150</xdr:colOff>
      <xdr:row>64</xdr:row>
      <xdr:rowOff>150495</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064000" y="1102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160672</xdr:rowOff>
    </xdr:from>
    <xdr:ext cx="7366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3733800" y="107905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31327</xdr:rowOff>
    </xdr:from>
    <xdr:to>
      <xdr:col>15</xdr:col>
      <xdr:colOff>82550</xdr:colOff>
      <xdr:row>64</xdr:row>
      <xdr:rowOff>83608</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2336800" y="11004127"/>
          <a:ext cx="889000" cy="52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8679</xdr:rowOff>
    </xdr:from>
    <xdr:to>
      <xdr:col>15</xdr:col>
      <xdr:colOff>133350</xdr:colOff>
      <xdr:row>64</xdr:row>
      <xdr:rowOff>110279</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3175000" y="10981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120456</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2844800" y="10750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98213</xdr:rowOff>
    </xdr:from>
    <xdr:to>
      <xdr:col>11</xdr:col>
      <xdr:colOff>31750</xdr:colOff>
      <xdr:row>64</xdr:row>
      <xdr:rowOff>31327</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a:off x="1447800" y="10899563"/>
          <a:ext cx="889000" cy="10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75565</xdr:rowOff>
    </xdr:from>
    <xdr:to>
      <xdr:col>11</xdr:col>
      <xdr:colOff>82550</xdr:colOff>
      <xdr:row>64</xdr:row>
      <xdr:rowOff>5715</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2286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15892</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955800" y="1064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119804</xdr:rowOff>
    </xdr:from>
    <xdr:to>
      <xdr:col>7</xdr:col>
      <xdr:colOff>31750</xdr:colOff>
      <xdr:row>64</xdr:row>
      <xdr:rowOff>49954</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1397000" y="1092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34731</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066800" y="1100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32808</xdr:rowOff>
    </xdr:from>
    <xdr:to>
      <xdr:col>23</xdr:col>
      <xdr:colOff>184150</xdr:colOff>
      <xdr:row>64</xdr:row>
      <xdr:rowOff>134408</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902200" y="1100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49335</xdr:rowOff>
    </xdr:from>
    <xdr:ext cx="762000" cy="259045"/>
    <xdr:sp macro="" textlink="">
      <xdr:nvSpPr>
        <xdr:cNvPr id="153" name="財政構造の弾力性該当値テキスト">
          <a:extLst>
            <a:ext uri="{FF2B5EF4-FFF2-40B4-BE49-F238E27FC236}">
              <a16:creationId xmlns:a16="http://schemas.microsoft.com/office/drawing/2014/main" id="{00000000-0008-0000-0300-000099000000}"/>
            </a:ext>
          </a:extLst>
        </xdr:cNvPr>
        <xdr:cNvSpPr txBox="1"/>
      </xdr:nvSpPr>
      <xdr:spPr>
        <a:xfrm>
          <a:off x="5041900" y="1085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69004</xdr:rowOff>
    </xdr:from>
    <xdr:to>
      <xdr:col>19</xdr:col>
      <xdr:colOff>184150</xdr:colOff>
      <xdr:row>64</xdr:row>
      <xdr:rowOff>170604</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064000" y="1104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155381</xdr:rowOff>
    </xdr:from>
    <xdr:ext cx="7366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3733800" y="111281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32808</xdr:rowOff>
    </xdr:from>
    <xdr:to>
      <xdr:col>15</xdr:col>
      <xdr:colOff>133350</xdr:colOff>
      <xdr:row>64</xdr:row>
      <xdr:rowOff>134408</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3175000" y="1100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119185</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2844800" y="11091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151977</xdr:rowOff>
    </xdr:from>
    <xdr:to>
      <xdr:col>11</xdr:col>
      <xdr:colOff>82550</xdr:colOff>
      <xdr:row>64</xdr:row>
      <xdr:rowOff>82127</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2286000" y="1095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66904</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955800" y="11039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47413</xdr:rowOff>
    </xdr:from>
    <xdr:to>
      <xdr:col>7</xdr:col>
      <xdr:colOff>31750</xdr:colOff>
      <xdr:row>63</xdr:row>
      <xdr:rowOff>149013</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1397000" y="1084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159190</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066800" y="1061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[480,934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類似団体平均に比べ高い推移となっているのは、東日本大震災以降、復旧・復興関連事業の増加により予算規模が上昇していることが一番の要因である。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復旧・復興事業が終了するまでは、同様に震災前の水準よりも高い値で推移すると思われるが、復旧・復興事業の進捗により年々減少傾向である。また、東日本大震災以降の急激な人口減少も一つの要因と捉えている。</a:t>
          </a: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a:extLst>
            <a:ext uri="{FF2B5EF4-FFF2-40B4-BE49-F238E27FC236}">
              <a16:creationId xmlns:a16="http://schemas.microsoft.com/office/drawing/2014/main" id="{00000000-0008-0000-0300-0000BF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a:extLst>
            <a:ext uri="{FF2B5EF4-FFF2-40B4-BE49-F238E27FC236}">
              <a16:creationId xmlns:a16="http://schemas.microsoft.com/office/drawing/2014/main" id="{00000000-0008-0000-0300-0000C0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136365</xdr:rowOff>
    </xdr:from>
    <xdr:to>
      <xdr:col>23</xdr:col>
      <xdr:colOff>133350</xdr:colOff>
      <xdr:row>89</xdr:row>
      <xdr:rowOff>27854</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4953000" y="13852365"/>
          <a:ext cx="0" cy="14345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171381</xdr:rowOff>
    </xdr:from>
    <xdr:ext cx="762000" cy="259045"/>
    <xdr:sp macro="" textlink="">
      <xdr:nvSpPr>
        <xdr:cNvPr id="194" name="人件費・物件費等の状況最小値テキスト">
          <a:extLst>
            <a:ext uri="{FF2B5EF4-FFF2-40B4-BE49-F238E27FC236}">
              <a16:creationId xmlns:a16="http://schemas.microsoft.com/office/drawing/2014/main" id="{00000000-0008-0000-0300-0000C2000000}"/>
            </a:ext>
          </a:extLst>
        </xdr:cNvPr>
        <xdr:cNvSpPr txBox="1"/>
      </xdr:nvSpPr>
      <xdr:spPr>
        <a:xfrm>
          <a:off x="5041900" y="15258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547,817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27854</xdr:rowOff>
    </xdr:from>
    <xdr:to>
      <xdr:col>24</xdr:col>
      <xdr:colOff>12700</xdr:colOff>
      <xdr:row>89</xdr:row>
      <xdr:rowOff>27854</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5286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51292</xdr:rowOff>
    </xdr:from>
    <xdr:ext cx="762000" cy="259045"/>
    <xdr:sp macro="" textlink="">
      <xdr:nvSpPr>
        <xdr:cNvPr id="196" name="人件費・物件費等の状況最大値テキスト">
          <a:extLst>
            <a:ext uri="{FF2B5EF4-FFF2-40B4-BE49-F238E27FC236}">
              <a16:creationId xmlns:a16="http://schemas.microsoft.com/office/drawing/2014/main" id="{00000000-0008-0000-0300-0000C4000000}"/>
            </a:ext>
          </a:extLst>
        </xdr:cNvPr>
        <xdr:cNvSpPr txBox="1"/>
      </xdr:nvSpPr>
      <xdr:spPr>
        <a:xfrm>
          <a:off x="5041900" y="13595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136365</xdr:rowOff>
    </xdr:from>
    <xdr:to>
      <xdr:col>24</xdr:col>
      <xdr:colOff>12700</xdr:colOff>
      <xdr:row>80</xdr:row>
      <xdr:rowOff>136365</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864100" y="13852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87</xdr:row>
      <xdr:rowOff>140198</xdr:rowOff>
    </xdr:from>
    <xdr:to>
      <xdr:col>23</xdr:col>
      <xdr:colOff>133350</xdr:colOff>
      <xdr:row>88</xdr:row>
      <xdr:rowOff>162460</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flipV="1">
          <a:off x="4114800" y="15056348"/>
          <a:ext cx="838200" cy="193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78086</xdr:rowOff>
    </xdr:from>
    <xdr:ext cx="762000" cy="259045"/>
    <xdr:sp macro="" textlink="">
      <xdr:nvSpPr>
        <xdr:cNvPr id="199" name="人件費・物件費等の状況平均値テキスト">
          <a:extLst>
            <a:ext uri="{FF2B5EF4-FFF2-40B4-BE49-F238E27FC236}">
              <a16:creationId xmlns:a16="http://schemas.microsoft.com/office/drawing/2014/main" id="{00000000-0008-0000-0300-0000C7000000}"/>
            </a:ext>
          </a:extLst>
        </xdr:cNvPr>
        <xdr:cNvSpPr txBox="1"/>
      </xdr:nvSpPr>
      <xdr:spPr>
        <a:xfrm>
          <a:off x="5041900" y="139655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61559</xdr:rowOff>
    </xdr:from>
    <xdr:to>
      <xdr:col>23</xdr:col>
      <xdr:colOff>184150</xdr:colOff>
      <xdr:row>82</xdr:row>
      <xdr:rowOff>163159</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902200" y="14120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88</xdr:row>
      <xdr:rowOff>162460</xdr:rowOff>
    </xdr:from>
    <xdr:to>
      <xdr:col>19</xdr:col>
      <xdr:colOff>133350</xdr:colOff>
      <xdr:row>89</xdr:row>
      <xdr:rowOff>75192</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flipV="1">
          <a:off x="3225800" y="15250060"/>
          <a:ext cx="889000" cy="84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57414</xdr:rowOff>
    </xdr:from>
    <xdr:to>
      <xdr:col>19</xdr:col>
      <xdr:colOff>184150</xdr:colOff>
      <xdr:row>82</xdr:row>
      <xdr:rowOff>159014</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4064000" y="141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169191</xdr:rowOff>
    </xdr:from>
    <xdr:ext cx="7366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3733800" y="138851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89</xdr:row>
      <xdr:rowOff>75192</xdr:rowOff>
    </xdr:from>
    <xdr:to>
      <xdr:col>15</xdr:col>
      <xdr:colOff>82550</xdr:colOff>
      <xdr:row>89</xdr:row>
      <xdr:rowOff>134429</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flipV="1">
          <a:off x="2336800" y="15334242"/>
          <a:ext cx="889000" cy="59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69667</xdr:rowOff>
    </xdr:from>
    <xdr:to>
      <xdr:col>15</xdr:col>
      <xdr:colOff>133350</xdr:colOff>
      <xdr:row>82</xdr:row>
      <xdr:rowOff>171267</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3175000" y="14128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9994</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844800" y="13897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89</xdr:row>
      <xdr:rowOff>134429</xdr:rowOff>
    </xdr:from>
    <xdr:to>
      <xdr:col>11</xdr:col>
      <xdr:colOff>31750</xdr:colOff>
      <xdr:row>89</xdr:row>
      <xdr:rowOff>169483</xdr:rowOff>
    </xdr:to>
    <xdr:cxnSp macro="">
      <xdr:nvCxnSpPr>
        <xdr:cNvPr id="207" name="直線コネクタ 206">
          <a:extLst>
            <a:ext uri="{FF2B5EF4-FFF2-40B4-BE49-F238E27FC236}">
              <a16:creationId xmlns:a16="http://schemas.microsoft.com/office/drawing/2014/main" id="{00000000-0008-0000-0300-0000CF000000}"/>
            </a:ext>
          </a:extLst>
        </xdr:cNvPr>
        <xdr:cNvCxnSpPr/>
      </xdr:nvCxnSpPr>
      <xdr:spPr>
        <a:xfrm flipV="1">
          <a:off x="1447800" y="15393479"/>
          <a:ext cx="889000" cy="35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39181</xdr:rowOff>
    </xdr:from>
    <xdr:to>
      <xdr:col>11</xdr:col>
      <xdr:colOff>82550</xdr:colOff>
      <xdr:row>82</xdr:row>
      <xdr:rowOff>140781</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2286000" y="1409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150958</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955800" y="13866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92728</xdr:rowOff>
    </xdr:from>
    <xdr:to>
      <xdr:col>7</xdr:col>
      <xdr:colOff>31750</xdr:colOff>
      <xdr:row>82</xdr:row>
      <xdr:rowOff>22878</xdr:rowOff>
    </xdr:to>
    <xdr:sp macro="" textlink="">
      <xdr:nvSpPr>
        <xdr:cNvPr id="210" name="フローチャート: 判断 209">
          <a:extLst>
            <a:ext uri="{FF2B5EF4-FFF2-40B4-BE49-F238E27FC236}">
              <a16:creationId xmlns:a16="http://schemas.microsoft.com/office/drawing/2014/main" id="{00000000-0008-0000-0300-0000D2000000}"/>
            </a:ext>
          </a:extLst>
        </xdr:cNvPr>
        <xdr:cNvSpPr/>
      </xdr:nvSpPr>
      <xdr:spPr>
        <a:xfrm>
          <a:off x="1397000" y="13980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33055</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066800" y="13749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87</xdr:row>
      <xdr:rowOff>89398</xdr:rowOff>
    </xdr:from>
    <xdr:to>
      <xdr:col>23</xdr:col>
      <xdr:colOff>184150</xdr:colOff>
      <xdr:row>88</xdr:row>
      <xdr:rowOff>19548</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902200" y="15005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87</xdr:row>
      <xdr:rowOff>61475</xdr:rowOff>
    </xdr:from>
    <xdr:ext cx="762000" cy="259045"/>
    <xdr:sp macro="" textlink="">
      <xdr:nvSpPr>
        <xdr:cNvPr id="218" name="人件費・物件費等の状況該当値テキスト">
          <a:extLst>
            <a:ext uri="{FF2B5EF4-FFF2-40B4-BE49-F238E27FC236}">
              <a16:creationId xmlns:a16="http://schemas.microsoft.com/office/drawing/2014/main" id="{00000000-0008-0000-0300-0000DA000000}"/>
            </a:ext>
          </a:extLst>
        </xdr:cNvPr>
        <xdr:cNvSpPr txBox="1"/>
      </xdr:nvSpPr>
      <xdr:spPr>
        <a:xfrm>
          <a:off x="5041900" y="14977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88</xdr:row>
      <xdr:rowOff>111660</xdr:rowOff>
    </xdr:from>
    <xdr:to>
      <xdr:col>19</xdr:col>
      <xdr:colOff>184150</xdr:colOff>
      <xdr:row>89</xdr:row>
      <xdr:rowOff>41810</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4064000" y="1519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89</xdr:row>
      <xdr:rowOff>26587</xdr:rowOff>
    </xdr:from>
    <xdr:ext cx="7366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3733800" y="15285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89</xdr:row>
      <xdr:rowOff>24392</xdr:rowOff>
    </xdr:from>
    <xdr:to>
      <xdr:col>15</xdr:col>
      <xdr:colOff>133350</xdr:colOff>
      <xdr:row>89</xdr:row>
      <xdr:rowOff>125992</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3175000" y="1528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89</xdr:row>
      <xdr:rowOff>110769</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2844800" y="15369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89</xdr:row>
      <xdr:rowOff>83629</xdr:rowOff>
    </xdr:from>
    <xdr:to>
      <xdr:col>11</xdr:col>
      <xdr:colOff>82550</xdr:colOff>
      <xdr:row>90</xdr:row>
      <xdr:rowOff>13779</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2286000" y="15342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89</xdr:row>
      <xdr:rowOff>170006</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955800" y="15429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89</xdr:row>
      <xdr:rowOff>118683</xdr:rowOff>
    </xdr:from>
    <xdr:to>
      <xdr:col>7</xdr:col>
      <xdr:colOff>31750</xdr:colOff>
      <xdr:row>90</xdr:row>
      <xdr:rowOff>48833</xdr:rowOff>
    </xdr:to>
    <xdr:sp macro="" textlink="">
      <xdr:nvSpPr>
        <xdr:cNvPr id="225" name="楕円 224">
          <a:extLst>
            <a:ext uri="{FF2B5EF4-FFF2-40B4-BE49-F238E27FC236}">
              <a16:creationId xmlns:a16="http://schemas.microsoft.com/office/drawing/2014/main" id="{00000000-0008-0000-0300-0000E1000000}"/>
            </a:ext>
          </a:extLst>
        </xdr:cNvPr>
        <xdr:cNvSpPr/>
      </xdr:nvSpPr>
      <xdr:spPr>
        <a:xfrm>
          <a:off x="1397000" y="15377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90</xdr:row>
      <xdr:rowOff>33610</xdr:rowOff>
    </xdr:from>
    <xdr:ext cx="762000" cy="259045"/>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066800" y="15464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本町では、旧来からの給与体系により、類似団体平均を下回る</a:t>
          </a:r>
          <a:r>
            <a:rPr kumimoji="1" lang="en-US" altLang="ja-JP" sz="1300" baseline="0">
              <a:latin typeface="ＭＳ Ｐゴシック" panose="020B0600070205080204" pitchFamily="50" charset="-128"/>
              <a:ea typeface="ＭＳ Ｐゴシック" panose="020B0600070205080204" pitchFamily="50" charset="-128"/>
            </a:rPr>
            <a:t>91.6</a:t>
          </a:r>
          <a:r>
            <a:rPr kumimoji="1" lang="ja-JP" altLang="en-US" sz="1300" baseline="0">
              <a:latin typeface="ＭＳ Ｐゴシック" panose="020B0600070205080204" pitchFamily="50" charset="-128"/>
              <a:ea typeface="ＭＳ Ｐゴシック" panose="020B0600070205080204" pitchFamily="50" charset="-128"/>
            </a:rPr>
            <a:t>％であり、全国町村平均よりも低い状況である。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今後も、より一層の給与の適正化に努める。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a:extLst>
            <a:ext uri="{FF2B5EF4-FFF2-40B4-BE49-F238E27FC236}">
              <a16:creationId xmlns:a16="http://schemas.microsoft.com/office/drawing/2014/main" id="{00000000-0008-0000-0300-0000FE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57855</xdr:rowOff>
    </xdr:from>
    <xdr:to>
      <xdr:col>81</xdr:col>
      <xdr:colOff>44450</xdr:colOff>
      <xdr:row>89</xdr:row>
      <xdr:rowOff>96661</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7018000" y="13773855"/>
          <a:ext cx="0" cy="15818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68738</xdr:rowOff>
    </xdr:from>
    <xdr:ext cx="762000" cy="259045"/>
    <xdr:sp macro="" textlink="">
      <xdr:nvSpPr>
        <xdr:cNvPr id="256" name="給与水準   （国との比較）最小値テキスト">
          <a:extLst>
            <a:ext uri="{FF2B5EF4-FFF2-40B4-BE49-F238E27FC236}">
              <a16:creationId xmlns:a16="http://schemas.microsoft.com/office/drawing/2014/main" id="{00000000-0008-0000-0300-000000010000}"/>
            </a:ext>
          </a:extLst>
        </xdr:cNvPr>
        <xdr:cNvSpPr txBox="1"/>
      </xdr:nvSpPr>
      <xdr:spPr>
        <a:xfrm>
          <a:off x="17106900" y="15327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96661</xdr:rowOff>
    </xdr:from>
    <xdr:to>
      <xdr:col>81</xdr:col>
      <xdr:colOff>133350</xdr:colOff>
      <xdr:row>89</xdr:row>
      <xdr:rowOff>96661</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5355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144232</xdr:rowOff>
    </xdr:from>
    <xdr:ext cx="762000" cy="259045"/>
    <xdr:sp macro="" textlink="">
      <xdr:nvSpPr>
        <xdr:cNvPr id="258" name="給与水準   （国との比較）最大値テキスト">
          <a:extLst>
            <a:ext uri="{FF2B5EF4-FFF2-40B4-BE49-F238E27FC236}">
              <a16:creationId xmlns:a16="http://schemas.microsoft.com/office/drawing/2014/main" id="{00000000-0008-0000-0300-000002010000}"/>
            </a:ext>
          </a:extLst>
        </xdr:cNvPr>
        <xdr:cNvSpPr txBox="1"/>
      </xdr:nvSpPr>
      <xdr:spPr>
        <a:xfrm>
          <a:off x="17106900" y="1351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57855</xdr:rowOff>
    </xdr:from>
    <xdr:to>
      <xdr:col>81</xdr:col>
      <xdr:colOff>133350</xdr:colOff>
      <xdr:row>80</xdr:row>
      <xdr:rowOff>57855</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929100" y="1377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81</xdr:row>
      <xdr:rowOff>74084</xdr:rowOff>
    </xdr:from>
    <xdr:to>
      <xdr:col>81</xdr:col>
      <xdr:colOff>44450</xdr:colOff>
      <xdr:row>81</xdr:row>
      <xdr:rowOff>127705</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179800" y="13961534"/>
          <a:ext cx="838200" cy="53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84261</xdr:rowOff>
    </xdr:from>
    <xdr:ext cx="762000" cy="259045"/>
    <xdr:sp macro="" textlink="">
      <xdr:nvSpPr>
        <xdr:cNvPr id="261" name="給与水準   （国との比較）平均値テキスト">
          <a:extLst>
            <a:ext uri="{FF2B5EF4-FFF2-40B4-BE49-F238E27FC236}">
              <a16:creationId xmlns:a16="http://schemas.microsoft.com/office/drawing/2014/main" id="{00000000-0008-0000-0300-000005010000}"/>
            </a:ext>
          </a:extLst>
        </xdr:cNvPr>
        <xdr:cNvSpPr txBox="1"/>
      </xdr:nvSpPr>
      <xdr:spPr>
        <a:xfrm>
          <a:off x="17106900" y="14486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112184</xdr:rowOff>
    </xdr:from>
    <xdr:to>
      <xdr:col>81</xdr:col>
      <xdr:colOff>95250</xdr:colOff>
      <xdr:row>85</xdr:row>
      <xdr:rowOff>42334</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967200" y="1451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81</xdr:row>
      <xdr:rowOff>74084</xdr:rowOff>
    </xdr:from>
    <xdr:to>
      <xdr:col>77</xdr:col>
      <xdr:colOff>44450</xdr:colOff>
      <xdr:row>82</xdr:row>
      <xdr:rowOff>23284</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15290800" y="13961534"/>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7761</xdr:rowOff>
    </xdr:from>
    <xdr:to>
      <xdr:col>77</xdr:col>
      <xdr:colOff>95250</xdr:colOff>
      <xdr:row>85</xdr:row>
      <xdr:rowOff>109361</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6129000" y="1458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94138</xdr:rowOff>
    </xdr:from>
    <xdr:ext cx="7366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5798800" y="146673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23284</xdr:rowOff>
    </xdr:from>
    <xdr:to>
      <xdr:col>72</xdr:col>
      <xdr:colOff>203200</xdr:colOff>
      <xdr:row>82</xdr:row>
      <xdr:rowOff>143934</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flipV="1">
          <a:off x="14401800" y="14082184"/>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7761</xdr:rowOff>
    </xdr:from>
    <xdr:to>
      <xdr:col>73</xdr:col>
      <xdr:colOff>44450</xdr:colOff>
      <xdr:row>85</xdr:row>
      <xdr:rowOff>109361</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5240000" y="1458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94138</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909800" y="14667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76905</xdr:rowOff>
    </xdr:from>
    <xdr:to>
      <xdr:col>68</xdr:col>
      <xdr:colOff>152400</xdr:colOff>
      <xdr:row>82</xdr:row>
      <xdr:rowOff>143934</xdr:rowOff>
    </xdr:to>
    <xdr:cxnSp macro="">
      <xdr:nvCxnSpPr>
        <xdr:cNvPr id="269" name="直線コネクタ 268">
          <a:extLst>
            <a:ext uri="{FF2B5EF4-FFF2-40B4-BE49-F238E27FC236}">
              <a16:creationId xmlns:a16="http://schemas.microsoft.com/office/drawing/2014/main" id="{00000000-0008-0000-0300-00000D010000}"/>
            </a:ext>
          </a:extLst>
        </xdr:cNvPr>
        <xdr:cNvCxnSpPr/>
      </xdr:nvCxnSpPr>
      <xdr:spPr>
        <a:xfrm>
          <a:off x="13512800" y="14135805"/>
          <a:ext cx="889000" cy="67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138995</xdr:rowOff>
    </xdr:from>
    <xdr:to>
      <xdr:col>68</xdr:col>
      <xdr:colOff>203200</xdr:colOff>
      <xdr:row>85</xdr:row>
      <xdr:rowOff>69145</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4351000" y="1454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53922</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020800" y="14627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152400</xdr:rowOff>
    </xdr:from>
    <xdr:to>
      <xdr:col>64</xdr:col>
      <xdr:colOff>152400</xdr:colOff>
      <xdr:row>85</xdr:row>
      <xdr:rowOff>82550</xdr:rowOff>
    </xdr:to>
    <xdr:sp macro="" textlink="">
      <xdr:nvSpPr>
        <xdr:cNvPr id="272" name="フローチャート: 判断 271">
          <a:extLst>
            <a:ext uri="{FF2B5EF4-FFF2-40B4-BE49-F238E27FC236}">
              <a16:creationId xmlns:a16="http://schemas.microsoft.com/office/drawing/2014/main" id="{00000000-0008-0000-0300-000010010000}"/>
            </a:ext>
          </a:extLst>
        </xdr:cNvPr>
        <xdr:cNvSpPr/>
      </xdr:nvSpPr>
      <xdr:spPr>
        <a:xfrm>
          <a:off x="13462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67327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131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81</xdr:row>
      <xdr:rowOff>76905</xdr:rowOff>
    </xdr:from>
    <xdr:to>
      <xdr:col>81</xdr:col>
      <xdr:colOff>95250</xdr:colOff>
      <xdr:row>82</xdr:row>
      <xdr:rowOff>7055</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967200" y="1396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80</xdr:row>
      <xdr:rowOff>93432</xdr:rowOff>
    </xdr:from>
    <xdr:ext cx="762000" cy="259045"/>
    <xdr:sp macro="" textlink="">
      <xdr:nvSpPr>
        <xdr:cNvPr id="280" name="給与水準   （国との比較）該当値テキスト">
          <a:extLst>
            <a:ext uri="{FF2B5EF4-FFF2-40B4-BE49-F238E27FC236}">
              <a16:creationId xmlns:a16="http://schemas.microsoft.com/office/drawing/2014/main" id="{00000000-0008-0000-0300-000018010000}"/>
            </a:ext>
          </a:extLst>
        </xdr:cNvPr>
        <xdr:cNvSpPr txBox="1"/>
      </xdr:nvSpPr>
      <xdr:spPr>
        <a:xfrm>
          <a:off x="17106900" y="13809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81</xdr:row>
      <xdr:rowOff>23284</xdr:rowOff>
    </xdr:from>
    <xdr:to>
      <xdr:col>77</xdr:col>
      <xdr:colOff>95250</xdr:colOff>
      <xdr:row>81</xdr:row>
      <xdr:rowOff>124884</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6129000" y="13910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79</xdr:row>
      <xdr:rowOff>135061</xdr:rowOff>
    </xdr:from>
    <xdr:ext cx="7366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98800" y="136796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81</xdr:row>
      <xdr:rowOff>143934</xdr:rowOff>
    </xdr:from>
    <xdr:to>
      <xdr:col>73</xdr:col>
      <xdr:colOff>44450</xdr:colOff>
      <xdr:row>82</xdr:row>
      <xdr:rowOff>74084</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5240000" y="14031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80</xdr:row>
      <xdr:rowOff>84261</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909800" y="13800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93134</xdr:rowOff>
    </xdr:from>
    <xdr:to>
      <xdr:col>68</xdr:col>
      <xdr:colOff>203200</xdr:colOff>
      <xdr:row>83</xdr:row>
      <xdr:rowOff>23284</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4351000" y="14152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33461</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4020800" y="13920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26105</xdr:rowOff>
    </xdr:from>
    <xdr:to>
      <xdr:col>64</xdr:col>
      <xdr:colOff>152400</xdr:colOff>
      <xdr:row>82</xdr:row>
      <xdr:rowOff>127705</xdr:rowOff>
    </xdr:to>
    <xdr:sp macro="" textlink="">
      <xdr:nvSpPr>
        <xdr:cNvPr id="287" name="楕円 286">
          <a:extLst>
            <a:ext uri="{FF2B5EF4-FFF2-40B4-BE49-F238E27FC236}">
              <a16:creationId xmlns:a16="http://schemas.microsoft.com/office/drawing/2014/main" id="{00000000-0008-0000-0300-00001F010000}"/>
            </a:ext>
          </a:extLst>
        </xdr:cNvPr>
        <xdr:cNvSpPr/>
      </xdr:nvSpPr>
      <xdr:spPr>
        <a:xfrm>
          <a:off x="13462000" y="14085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80</xdr:row>
      <xdr:rowOff>137882</xdr:rowOff>
    </xdr:from>
    <xdr:ext cx="762000" cy="259045"/>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131800" y="13853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[24.77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本町は、離半島を有する地理的条件や直営の公共施設等があり、職員数が多い状況であったが、平成</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月に町立病院を指定管理者へ移行するなど、職員の削減に努めてきている状況であったものの、東日本大震災後の復旧復興事業へのマンパワー不足解消のため、任期付職員採用や再任用制度の活用などによって職員数が増加している状況にある。</a:t>
          </a:r>
        </a:p>
        <a:p>
          <a:r>
            <a:rPr kumimoji="1" lang="ja-JP" altLang="en-US" sz="1300">
              <a:latin typeface="ＭＳ Ｐゴシック" panose="020B0600070205080204" pitchFamily="50" charset="-128"/>
              <a:ea typeface="ＭＳ Ｐゴシック" panose="020B0600070205080204" pitchFamily="50" charset="-128"/>
            </a:rPr>
            <a:t>　また、東日本大震災で多くの犠牲者が出たことや転出などによる人口（分母）減少も数値が上昇している要因である。</a:t>
          </a:r>
        </a:p>
      </xdr:txBody>
    </xdr:sp>
    <xdr:clientData/>
  </xdr:twoCellAnchor>
  <xdr:oneCellAnchor>
    <xdr:from>
      <xdr:col>61</xdr:col>
      <xdr:colOff>6350</xdr:colOff>
      <xdr:row>54</xdr:row>
      <xdr:rowOff>139700</xdr:rowOff>
    </xdr:from>
    <xdr:ext cx="349839" cy="225703"/>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a:extLst>
            <a:ext uri="{FF2B5EF4-FFF2-40B4-BE49-F238E27FC236}">
              <a16:creationId xmlns:a16="http://schemas.microsoft.com/office/drawing/2014/main" id="{00000000-0008-0000-0300-000039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101664</xdr:rowOff>
    </xdr:from>
    <xdr:to>
      <xdr:col>81</xdr:col>
      <xdr:colOff>44450</xdr:colOff>
      <xdr:row>65</xdr:row>
      <xdr:rowOff>157480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flipV="1">
          <a:off x="17018000" y="10045764"/>
          <a:ext cx="0" cy="12559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129557</xdr:rowOff>
    </xdr:from>
    <xdr:ext cx="762000" cy="259045"/>
    <xdr:sp macro="" textlink="">
      <xdr:nvSpPr>
        <xdr:cNvPr id="315" name="定員管理の状況最小値テキスト">
          <a:extLst>
            <a:ext uri="{FF2B5EF4-FFF2-40B4-BE49-F238E27FC236}">
              <a16:creationId xmlns:a16="http://schemas.microsoft.com/office/drawing/2014/main" id="{00000000-0008-0000-0300-00003B010000}"/>
            </a:ext>
          </a:extLst>
        </xdr:cNvPr>
        <xdr:cNvSpPr txBox="1"/>
      </xdr:nvSpPr>
      <xdr:spPr>
        <a:xfrm>
          <a:off x="17106900" y="1127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65</xdr:row>
      <xdr:rowOff>157480</xdr:rowOff>
    </xdr:from>
    <xdr:to>
      <xdr:col>81</xdr:col>
      <xdr:colOff>133350</xdr:colOff>
      <xdr:row>65</xdr:row>
      <xdr:rowOff>157480</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929100" y="1130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16591</xdr:rowOff>
    </xdr:from>
    <xdr:ext cx="762000" cy="259045"/>
    <xdr:sp macro="" textlink="">
      <xdr:nvSpPr>
        <xdr:cNvPr id="317" name="定員管理の状況最大値テキスト">
          <a:extLst>
            <a:ext uri="{FF2B5EF4-FFF2-40B4-BE49-F238E27FC236}">
              <a16:creationId xmlns:a16="http://schemas.microsoft.com/office/drawing/2014/main" id="{00000000-0008-0000-0300-00003D010000}"/>
            </a:ext>
          </a:extLst>
        </xdr:cNvPr>
        <xdr:cNvSpPr txBox="1"/>
      </xdr:nvSpPr>
      <xdr:spPr>
        <a:xfrm>
          <a:off x="17106900" y="9789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101664</xdr:rowOff>
    </xdr:from>
    <xdr:to>
      <xdr:col>81</xdr:col>
      <xdr:colOff>133350</xdr:colOff>
      <xdr:row>58</xdr:row>
      <xdr:rowOff>101664</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10045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109950</xdr:rowOff>
    </xdr:from>
    <xdr:to>
      <xdr:col>81</xdr:col>
      <xdr:colOff>44450</xdr:colOff>
      <xdr:row>65</xdr:row>
      <xdr:rowOff>7874</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6179800" y="11082750"/>
          <a:ext cx="838200" cy="69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21290</xdr:rowOff>
    </xdr:from>
    <xdr:ext cx="762000" cy="259045"/>
    <xdr:sp macro="" textlink="">
      <xdr:nvSpPr>
        <xdr:cNvPr id="320" name="定員管理の状況平均値テキスト">
          <a:extLst>
            <a:ext uri="{FF2B5EF4-FFF2-40B4-BE49-F238E27FC236}">
              <a16:creationId xmlns:a16="http://schemas.microsoft.com/office/drawing/2014/main" id="{00000000-0008-0000-0300-000040010000}"/>
            </a:ext>
          </a:extLst>
        </xdr:cNvPr>
        <xdr:cNvSpPr txBox="1"/>
      </xdr:nvSpPr>
      <xdr:spPr>
        <a:xfrm>
          <a:off x="17106900" y="101368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4763</xdr:rowOff>
    </xdr:from>
    <xdr:to>
      <xdr:col>81</xdr:col>
      <xdr:colOff>95250</xdr:colOff>
      <xdr:row>60</xdr:row>
      <xdr:rowOff>106363</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6967200" y="1029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138303</xdr:rowOff>
    </xdr:from>
    <xdr:to>
      <xdr:col>77</xdr:col>
      <xdr:colOff>44450</xdr:colOff>
      <xdr:row>65</xdr:row>
      <xdr:rowOff>7874</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5290800" y="11111103"/>
          <a:ext cx="889000" cy="4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540</xdr:rowOff>
    </xdr:from>
    <xdr:to>
      <xdr:col>77</xdr:col>
      <xdr:colOff>95250</xdr:colOff>
      <xdr:row>60</xdr:row>
      <xdr:rowOff>102140</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129000" y="10287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112317</xdr:rowOff>
    </xdr:from>
    <xdr:ext cx="7366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5798800" y="10056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102108</xdr:rowOff>
    </xdr:from>
    <xdr:to>
      <xdr:col>72</xdr:col>
      <xdr:colOff>203200</xdr:colOff>
      <xdr:row>64</xdr:row>
      <xdr:rowOff>138303</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4401800" y="11074908"/>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11399</xdr:rowOff>
    </xdr:from>
    <xdr:to>
      <xdr:col>73</xdr:col>
      <xdr:colOff>44450</xdr:colOff>
      <xdr:row>60</xdr:row>
      <xdr:rowOff>112999</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5240000" y="1029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123176</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909800" y="10067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158941</xdr:rowOff>
    </xdr:from>
    <xdr:to>
      <xdr:col>68</xdr:col>
      <xdr:colOff>152400</xdr:colOff>
      <xdr:row>64</xdr:row>
      <xdr:rowOff>102108</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3512800" y="10960291"/>
          <a:ext cx="889000" cy="114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146653</xdr:rowOff>
    </xdr:from>
    <xdr:to>
      <xdr:col>68</xdr:col>
      <xdr:colOff>203200</xdr:colOff>
      <xdr:row>60</xdr:row>
      <xdr:rowOff>76803</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4351000" y="10262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86980</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020800" y="10031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36258</xdr:rowOff>
    </xdr:from>
    <xdr:to>
      <xdr:col>64</xdr:col>
      <xdr:colOff>152400</xdr:colOff>
      <xdr:row>59</xdr:row>
      <xdr:rowOff>137858</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3462000" y="10151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148035</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3131800" y="992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59150</xdr:rowOff>
    </xdr:from>
    <xdr:to>
      <xdr:col>81</xdr:col>
      <xdr:colOff>95250</xdr:colOff>
      <xdr:row>64</xdr:row>
      <xdr:rowOff>160750</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6967200" y="1103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31227</xdr:rowOff>
    </xdr:from>
    <xdr:ext cx="762000" cy="259045"/>
    <xdr:sp macro="" textlink="">
      <xdr:nvSpPr>
        <xdr:cNvPr id="339" name="定員管理の状況該当値テキスト">
          <a:extLst>
            <a:ext uri="{FF2B5EF4-FFF2-40B4-BE49-F238E27FC236}">
              <a16:creationId xmlns:a16="http://schemas.microsoft.com/office/drawing/2014/main" id="{00000000-0008-0000-0300-000053010000}"/>
            </a:ext>
          </a:extLst>
        </xdr:cNvPr>
        <xdr:cNvSpPr txBox="1"/>
      </xdr:nvSpPr>
      <xdr:spPr>
        <a:xfrm>
          <a:off x="17106900" y="11004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128524</xdr:rowOff>
    </xdr:from>
    <xdr:to>
      <xdr:col>77</xdr:col>
      <xdr:colOff>95250</xdr:colOff>
      <xdr:row>65</xdr:row>
      <xdr:rowOff>58674</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129000" y="1110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65</xdr:row>
      <xdr:rowOff>43451</xdr:rowOff>
    </xdr:from>
    <xdr:ext cx="7366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798800" y="11187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87503</xdr:rowOff>
    </xdr:from>
    <xdr:to>
      <xdr:col>73</xdr:col>
      <xdr:colOff>44450</xdr:colOff>
      <xdr:row>65</xdr:row>
      <xdr:rowOff>17653</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5240000" y="11060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65</xdr:row>
      <xdr:rowOff>2430</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909800" y="11146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64</xdr:row>
      <xdr:rowOff>51308</xdr:rowOff>
    </xdr:from>
    <xdr:to>
      <xdr:col>68</xdr:col>
      <xdr:colOff>203200</xdr:colOff>
      <xdr:row>64</xdr:row>
      <xdr:rowOff>152908</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4351000" y="1102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137685</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020800" y="1111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108141</xdr:rowOff>
    </xdr:from>
    <xdr:to>
      <xdr:col>64</xdr:col>
      <xdr:colOff>152400</xdr:colOff>
      <xdr:row>64</xdr:row>
      <xdr:rowOff>38291</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3462000" y="10909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23068</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3131800" y="10995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本町は、旧来からの起債抑制策により類似団体平均を下回る</a:t>
          </a:r>
          <a:r>
            <a:rPr kumimoji="1" lang="en-US" altLang="ja-JP" sz="1300">
              <a:latin typeface="ＭＳ Ｐゴシック" panose="020B0600070205080204" pitchFamily="50" charset="-128"/>
              <a:ea typeface="ＭＳ Ｐゴシック" panose="020B0600070205080204" pitchFamily="50" charset="-128"/>
            </a:rPr>
            <a:t>3.6</a:t>
          </a:r>
          <a:r>
            <a:rPr kumimoji="1" lang="ja-JP" altLang="en-US" sz="1300">
              <a:latin typeface="ＭＳ Ｐゴシック" panose="020B0600070205080204" pitchFamily="50" charset="-128"/>
              <a:ea typeface="ＭＳ Ｐゴシック" panose="020B0600070205080204" pitchFamily="50" charset="-128"/>
            </a:rPr>
            <a:t>％となっている。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引き続き水準を抑えられるように努める。</a:t>
          </a:r>
        </a:p>
      </xdr:txBody>
    </xdr:sp>
    <xdr:clientData/>
  </xdr:twoCellAnchor>
  <xdr:oneCellAnchor>
    <xdr:from>
      <xdr:col>61</xdr:col>
      <xdr:colOff>6350</xdr:colOff>
      <xdr:row>32</xdr:row>
      <xdr:rowOff>101600</xdr:rowOff>
    </xdr:from>
    <xdr:ext cx="298543" cy="225703"/>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a:extLst>
            <a:ext uri="{FF2B5EF4-FFF2-40B4-BE49-F238E27FC236}">
              <a16:creationId xmlns:a16="http://schemas.microsoft.com/office/drawing/2014/main" id="{00000000-0008-0000-0300-000075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40640</xdr:rowOff>
    </xdr:from>
    <xdr:to>
      <xdr:col>81</xdr:col>
      <xdr:colOff>44450</xdr:colOff>
      <xdr:row>44</xdr:row>
      <xdr:rowOff>145796</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flipV="1">
          <a:off x="17018000" y="6212840"/>
          <a:ext cx="0" cy="14767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117873</xdr:rowOff>
    </xdr:from>
    <xdr:ext cx="762000" cy="259045"/>
    <xdr:sp macro="" textlink="">
      <xdr:nvSpPr>
        <xdr:cNvPr id="375" name="公債費負担の状況最小値テキスト">
          <a:extLst>
            <a:ext uri="{FF2B5EF4-FFF2-40B4-BE49-F238E27FC236}">
              <a16:creationId xmlns:a16="http://schemas.microsoft.com/office/drawing/2014/main" id="{00000000-0008-0000-0300-000077010000}"/>
            </a:ext>
          </a:extLst>
        </xdr:cNvPr>
        <xdr:cNvSpPr txBox="1"/>
      </xdr:nvSpPr>
      <xdr:spPr>
        <a:xfrm>
          <a:off x="17106900" y="766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145796</xdr:rowOff>
    </xdr:from>
    <xdr:to>
      <xdr:col>81</xdr:col>
      <xdr:colOff>133350</xdr:colOff>
      <xdr:row>44</xdr:row>
      <xdr:rowOff>145796</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929100" y="768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127017</xdr:rowOff>
    </xdr:from>
    <xdr:ext cx="762000" cy="259045"/>
    <xdr:sp macro="" textlink="">
      <xdr:nvSpPr>
        <xdr:cNvPr id="377" name="公債費負担の状況最大値テキスト">
          <a:extLst>
            <a:ext uri="{FF2B5EF4-FFF2-40B4-BE49-F238E27FC236}">
              <a16:creationId xmlns:a16="http://schemas.microsoft.com/office/drawing/2014/main" id="{00000000-0008-0000-0300-000079010000}"/>
            </a:ext>
          </a:extLst>
        </xdr:cNvPr>
        <xdr:cNvSpPr txBox="1"/>
      </xdr:nvSpPr>
      <xdr:spPr>
        <a:xfrm>
          <a:off x="171069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40640</xdr:rowOff>
    </xdr:from>
    <xdr:to>
      <xdr:col>81</xdr:col>
      <xdr:colOff>133350</xdr:colOff>
      <xdr:row>36</xdr:row>
      <xdr:rowOff>40640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621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93472</xdr:rowOff>
    </xdr:from>
    <xdr:to>
      <xdr:col>81</xdr:col>
      <xdr:colOff>44450</xdr:colOff>
      <xdr:row>38</xdr:row>
      <xdr:rowOff>103124</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6179800" y="6608572"/>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19321</xdr:rowOff>
    </xdr:from>
    <xdr:ext cx="762000" cy="259045"/>
    <xdr:sp macro="" textlink="">
      <xdr:nvSpPr>
        <xdr:cNvPr id="380" name="公債費負担の状況平均値テキスト">
          <a:extLst>
            <a:ext uri="{FF2B5EF4-FFF2-40B4-BE49-F238E27FC236}">
              <a16:creationId xmlns:a16="http://schemas.microsoft.com/office/drawing/2014/main" id="{00000000-0008-0000-0300-00007C010000}"/>
            </a:ext>
          </a:extLst>
        </xdr:cNvPr>
        <xdr:cNvSpPr txBox="1"/>
      </xdr:nvSpPr>
      <xdr:spPr>
        <a:xfrm>
          <a:off x="17106900" y="68773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47244</xdr:rowOff>
    </xdr:from>
    <xdr:to>
      <xdr:col>81</xdr:col>
      <xdr:colOff>95250</xdr:colOff>
      <xdr:row>40</xdr:row>
      <xdr:rowOff>148844</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69672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103124</xdr:rowOff>
    </xdr:from>
    <xdr:to>
      <xdr:col>77</xdr:col>
      <xdr:colOff>44450</xdr:colOff>
      <xdr:row>38</xdr:row>
      <xdr:rowOff>161036</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5290800" y="6618224"/>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47244</xdr:rowOff>
    </xdr:from>
    <xdr:to>
      <xdr:col>77</xdr:col>
      <xdr:colOff>95250</xdr:colOff>
      <xdr:row>40</xdr:row>
      <xdr:rowOff>148844</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1290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133621</xdr:rowOff>
    </xdr:from>
    <xdr:ext cx="7366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5798800" y="69916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161036</xdr:rowOff>
    </xdr:from>
    <xdr:to>
      <xdr:col>72</xdr:col>
      <xdr:colOff>203200</xdr:colOff>
      <xdr:row>39</xdr:row>
      <xdr:rowOff>47498</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4401800" y="6676136"/>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56896</xdr:rowOff>
    </xdr:from>
    <xdr:to>
      <xdr:col>73</xdr:col>
      <xdr:colOff>44450</xdr:colOff>
      <xdr:row>40</xdr:row>
      <xdr:rowOff>158496</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5240000" y="691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143273</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909800" y="700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47498</xdr:rowOff>
    </xdr:from>
    <xdr:to>
      <xdr:col>68</xdr:col>
      <xdr:colOff>152400</xdr:colOff>
      <xdr:row>39</xdr:row>
      <xdr:rowOff>115062</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3512800" y="6734048"/>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134112</xdr:rowOff>
    </xdr:from>
    <xdr:to>
      <xdr:col>68</xdr:col>
      <xdr:colOff>203200</xdr:colOff>
      <xdr:row>41</xdr:row>
      <xdr:rowOff>64262</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4351000" y="69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49039</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020800" y="7078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1270</xdr:rowOff>
    </xdr:from>
    <xdr:to>
      <xdr:col>64</xdr:col>
      <xdr:colOff>152400</xdr:colOff>
      <xdr:row>41</xdr:row>
      <xdr:rowOff>102870</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3462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87647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3131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42672</xdr:rowOff>
    </xdr:from>
    <xdr:to>
      <xdr:col>81</xdr:col>
      <xdr:colOff>95250</xdr:colOff>
      <xdr:row>38</xdr:row>
      <xdr:rowOff>144272</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6967200" y="6557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59199</xdr:rowOff>
    </xdr:from>
    <xdr:ext cx="762000" cy="259045"/>
    <xdr:sp macro="" textlink="">
      <xdr:nvSpPr>
        <xdr:cNvPr id="399" name="公債費負担の状況該当値テキスト">
          <a:extLst>
            <a:ext uri="{FF2B5EF4-FFF2-40B4-BE49-F238E27FC236}">
              <a16:creationId xmlns:a16="http://schemas.microsoft.com/office/drawing/2014/main" id="{00000000-0008-0000-0300-00008F010000}"/>
            </a:ext>
          </a:extLst>
        </xdr:cNvPr>
        <xdr:cNvSpPr txBox="1"/>
      </xdr:nvSpPr>
      <xdr:spPr>
        <a:xfrm>
          <a:off x="17106900" y="640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52324</xdr:rowOff>
    </xdr:from>
    <xdr:to>
      <xdr:col>77</xdr:col>
      <xdr:colOff>95250</xdr:colOff>
      <xdr:row>38</xdr:row>
      <xdr:rowOff>153924</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129000" y="656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164101</xdr:rowOff>
    </xdr:from>
    <xdr:ext cx="7366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798800" y="63363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110236</xdr:rowOff>
    </xdr:from>
    <xdr:to>
      <xdr:col>73</xdr:col>
      <xdr:colOff>44450</xdr:colOff>
      <xdr:row>39</xdr:row>
      <xdr:rowOff>40386</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5240000" y="662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50563</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909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168148</xdr:rowOff>
    </xdr:from>
    <xdr:to>
      <xdr:col>68</xdr:col>
      <xdr:colOff>203200</xdr:colOff>
      <xdr:row>39</xdr:row>
      <xdr:rowOff>98298</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4351000" y="668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108475</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020800" y="6452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64262</xdr:rowOff>
    </xdr:from>
    <xdr:to>
      <xdr:col>64</xdr:col>
      <xdr:colOff>152400</xdr:colOff>
      <xdr:row>39</xdr:row>
      <xdr:rowOff>165862</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3462000" y="675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4589</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131800" y="6519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原子力発電所施設等の固定資産税の増収等に伴い、計画的に財政調整基金への積立を行ってきたことなどの理由により、将来負担額を上回る充当可能財源が確保されている。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今後も計画的で健全な財政運営に努める。</a:t>
          </a:r>
        </a:p>
      </xdr:txBody>
    </xdr:sp>
    <xdr:clientData/>
  </xdr:twoCellAnchor>
  <xdr:oneCellAnchor>
    <xdr:from>
      <xdr:col>61</xdr:col>
      <xdr:colOff>6350</xdr:colOff>
      <xdr:row>10</xdr:row>
      <xdr:rowOff>63500</xdr:rowOff>
    </xdr:from>
    <xdr:ext cx="298543" cy="225703"/>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a:extLst>
            <a:ext uri="{FF2B5EF4-FFF2-40B4-BE49-F238E27FC236}">
              <a16:creationId xmlns:a16="http://schemas.microsoft.com/office/drawing/2014/main" id="{00000000-0008-0000-0300-0000B3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13589</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flipV="1">
          <a:off x="17018000" y="2370667"/>
          <a:ext cx="0" cy="14148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157116</xdr:rowOff>
    </xdr:from>
    <xdr:ext cx="762000" cy="259045"/>
    <xdr:sp macro="" textlink="">
      <xdr:nvSpPr>
        <xdr:cNvPr id="437" name="将来負担の状況最小値テキスト">
          <a:extLst>
            <a:ext uri="{FF2B5EF4-FFF2-40B4-BE49-F238E27FC236}">
              <a16:creationId xmlns:a16="http://schemas.microsoft.com/office/drawing/2014/main" id="{00000000-0008-0000-0300-0000B5010000}"/>
            </a:ext>
          </a:extLst>
        </xdr:cNvPr>
        <xdr:cNvSpPr txBox="1"/>
      </xdr:nvSpPr>
      <xdr:spPr>
        <a:xfrm>
          <a:off x="17106900" y="375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13589</xdr:rowOff>
    </xdr:from>
    <xdr:to>
      <xdr:col>81</xdr:col>
      <xdr:colOff>133350</xdr:colOff>
      <xdr:row>22</xdr:row>
      <xdr:rowOff>13589</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929100" y="3785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9" name="将来負担の状況最大値テキスト">
          <a:extLst>
            <a:ext uri="{FF2B5EF4-FFF2-40B4-BE49-F238E27FC236}">
              <a16:creationId xmlns:a16="http://schemas.microsoft.com/office/drawing/2014/main" id="{00000000-0008-0000-0300-0000B7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1" name="将来負担の状況平均値テキスト">
          <a:extLst>
            <a:ext uri="{FF2B5EF4-FFF2-40B4-BE49-F238E27FC236}">
              <a16:creationId xmlns:a16="http://schemas.microsoft.com/office/drawing/2014/main" id="{00000000-0008-0000-0300-0000B9010000}"/>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97451</xdr:rowOff>
    </xdr:from>
    <xdr:to>
      <xdr:col>68</xdr:col>
      <xdr:colOff>203200</xdr:colOff>
      <xdr:row>14</xdr:row>
      <xdr:rowOff>27601</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4351000" y="232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37778</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020800" y="2095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宮城県女川町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6,500
6,291
65.35
42,572,867
41,046,826
1,317,960
3,513,470
6,104,338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年度以降、類似団体平均と比較して高い水準となっている要因は、東日本大震災からの復旧・復興事業に伴うマンパワー不足解消のための任期付職員の採用や再任用制度の活用及び時間外勤務手当の増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マンパワー不足については、引き続き解消していないため、今後も数年は高い水準となる見込みである。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77470</xdr:rowOff>
    </xdr:from>
    <xdr:to>
      <xdr:col>24</xdr:col>
      <xdr:colOff>25400</xdr:colOff>
      <xdr:row>41</xdr:row>
      <xdr:rowOff>8890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3532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152417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1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8890</xdr:rowOff>
    </xdr:from>
    <xdr:to>
      <xdr:col>24</xdr:col>
      <xdr:colOff>114300</xdr:colOff>
      <xdr:row>41</xdr:row>
      <xdr:rowOff>8890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3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163847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78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77470</xdr:rowOff>
    </xdr:from>
    <xdr:to>
      <xdr:col>24</xdr:col>
      <xdr:colOff>114300</xdr:colOff>
      <xdr:row>33</xdr:row>
      <xdr:rowOff>77470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35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41</xdr:row>
      <xdr:rowOff>1270</xdr:rowOff>
    </xdr:from>
    <xdr:to>
      <xdr:col>24</xdr:col>
      <xdr:colOff>25400</xdr:colOff>
      <xdr:row>41</xdr:row>
      <xdr:rowOff>8890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703072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115587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16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99060</xdr:rowOff>
    </xdr:from>
    <xdr:to>
      <xdr:col>24</xdr:col>
      <xdr:colOff>76200</xdr:colOff>
      <xdr:row>37</xdr:row>
      <xdr:rowOff>29210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40</xdr:row>
      <xdr:rowOff>149860</xdr:rowOff>
    </xdr:from>
    <xdr:to>
      <xdr:col>19</xdr:col>
      <xdr:colOff>187325</xdr:colOff>
      <xdr:row>41</xdr:row>
      <xdr:rowOff>1270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70078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99060</xdr:rowOff>
    </xdr:from>
    <xdr:to>
      <xdr:col>20</xdr:col>
      <xdr:colOff>38100</xdr:colOff>
      <xdr:row>37</xdr:row>
      <xdr:rowOff>29210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39387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4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40</xdr:row>
      <xdr:rowOff>73660</xdr:rowOff>
    </xdr:from>
    <xdr:to>
      <xdr:col>15</xdr:col>
      <xdr:colOff>98425</xdr:colOff>
      <xdr:row>40</xdr:row>
      <xdr:rowOff>149860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93166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83820</xdr:rowOff>
    </xdr:from>
    <xdr:to>
      <xdr:col>15</xdr:col>
      <xdr:colOff>149225</xdr:colOff>
      <xdr:row>37</xdr:row>
      <xdr:rowOff>13970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24147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85090</xdr:rowOff>
    </xdr:from>
    <xdr:to>
      <xdr:col>11</xdr:col>
      <xdr:colOff>9525</xdr:colOff>
      <xdr:row>40</xdr:row>
      <xdr:rowOff>73660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77164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53340</xdr:rowOff>
    </xdr:from>
    <xdr:to>
      <xdr:col>11</xdr:col>
      <xdr:colOff>60325</xdr:colOff>
      <xdr:row>36</xdr:row>
      <xdr:rowOff>154940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165117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91440</xdr:rowOff>
    </xdr:from>
    <xdr:to>
      <xdr:col>6</xdr:col>
      <xdr:colOff>171450</xdr:colOff>
      <xdr:row>37</xdr:row>
      <xdr:rowOff>21590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31767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40</xdr:row>
      <xdr:rowOff>129540</xdr:rowOff>
    </xdr:from>
    <xdr:to>
      <xdr:col>24</xdr:col>
      <xdr:colOff>76200</xdr:colOff>
      <xdr:row>41</xdr:row>
      <xdr:rowOff>59690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98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40</xdr:row>
      <xdr:rowOff>38117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40</xdr:row>
      <xdr:rowOff>121920</xdr:rowOff>
    </xdr:from>
    <xdr:to>
      <xdr:col>20</xdr:col>
      <xdr:colOff>38100</xdr:colOff>
      <xdr:row>41</xdr:row>
      <xdr:rowOff>52070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97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41</xdr:row>
      <xdr:rowOff>36847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7066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40</xdr:row>
      <xdr:rowOff>99060</xdr:rowOff>
    </xdr:from>
    <xdr:to>
      <xdr:col>15</xdr:col>
      <xdr:colOff>149225</xdr:colOff>
      <xdr:row>41</xdr:row>
      <xdr:rowOff>29210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95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41</xdr:row>
      <xdr:rowOff>13987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704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40</xdr:row>
      <xdr:rowOff>22860</xdr:rowOff>
    </xdr:from>
    <xdr:to>
      <xdr:col>11</xdr:col>
      <xdr:colOff>60325</xdr:colOff>
      <xdr:row>40</xdr:row>
      <xdr:rowOff>124460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88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40</xdr:row>
      <xdr:rowOff>109237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96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34290</xdr:rowOff>
    </xdr:from>
    <xdr:to>
      <xdr:col>6</xdr:col>
      <xdr:colOff>171450</xdr:colOff>
      <xdr:row>39</xdr:row>
      <xdr:rowOff>135890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72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120667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80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年度から大きく上昇している状況であるが、東日本大震災からの復旧・復興事業に関連する発注者支援業務等が大きくなったものと思われる。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復旧・復興事業の進捗により、前年度よりも</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ポイント減少しているものの、復旧・復興事業の完了までは、引き続き高い水準となる見込みである。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109038</xdr:rowOff>
    </xdr:from>
    <xdr:to>
      <xdr:col>82</xdr:col>
      <xdr:colOff>107950</xdr:colOff>
      <xdr:row>20</xdr:row>
      <xdr:rowOff>156392</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337888"/>
          <a:ext cx="0" cy="12475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128469</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557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156392</xdr:rowOff>
    </xdr:from>
    <xdr:to>
      <xdr:col>82</xdr:col>
      <xdr:colOff>196850</xdr:colOff>
      <xdr:row>20</xdr:row>
      <xdr:rowOff>156392</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585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23965</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2081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109038</xdr:rowOff>
    </xdr:from>
    <xdr:to>
      <xdr:col>82</xdr:col>
      <xdr:colOff>196850</xdr:colOff>
      <xdr:row>13</xdr:row>
      <xdr:rowOff>109038</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337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95976</xdr:rowOff>
    </xdr:from>
    <xdr:to>
      <xdr:col>82</xdr:col>
      <xdr:colOff>107950</xdr:colOff>
      <xdr:row>18</xdr:row>
      <xdr:rowOff>61686</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5671800" y="3010626"/>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37210</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608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20683</xdr:rowOff>
    </xdr:from>
    <xdr:to>
      <xdr:col>82</xdr:col>
      <xdr:colOff>158750</xdr:colOff>
      <xdr:row>16</xdr:row>
      <xdr:rowOff>122283</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763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102507</xdr:rowOff>
    </xdr:from>
    <xdr:to>
      <xdr:col>78</xdr:col>
      <xdr:colOff>69850</xdr:colOff>
      <xdr:row>18</xdr:row>
      <xdr:rowOff>61686</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4782800" y="3017157"/>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1088</xdr:rowOff>
    </xdr:from>
    <xdr:to>
      <xdr:col>78</xdr:col>
      <xdr:colOff>120650</xdr:colOff>
      <xdr:row>16</xdr:row>
      <xdr:rowOff>102688</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744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112865</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5131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69850</xdr:rowOff>
    </xdr:from>
    <xdr:to>
      <xdr:col>73</xdr:col>
      <xdr:colOff>180975</xdr:colOff>
      <xdr:row>17</xdr:row>
      <xdr:rowOff>102507</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29845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126819</xdr:rowOff>
    </xdr:from>
    <xdr:to>
      <xdr:col>74</xdr:col>
      <xdr:colOff>31750</xdr:colOff>
      <xdr:row>16</xdr:row>
      <xdr:rowOff>56969</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69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67146</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467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32294</xdr:rowOff>
    </xdr:from>
    <xdr:to>
      <xdr:col>69</xdr:col>
      <xdr:colOff>92075</xdr:colOff>
      <xdr:row>17</xdr:row>
      <xdr:rowOff>69850</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2775494"/>
          <a:ext cx="889000" cy="209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81099</xdr:rowOff>
    </xdr:from>
    <xdr:to>
      <xdr:col>69</xdr:col>
      <xdr:colOff>142875</xdr:colOff>
      <xdr:row>16</xdr:row>
      <xdr:rowOff>11249</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652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21426</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421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20683</xdr:rowOff>
    </xdr:from>
    <xdr:to>
      <xdr:col>65</xdr:col>
      <xdr:colOff>53975</xdr:colOff>
      <xdr:row>16</xdr:row>
      <xdr:rowOff>122283</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763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107060</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850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45176</xdr:rowOff>
    </xdr:from>
    <xdr:to>
      <xdr:col>82</xdr:col>
      <xdr:colOff>158750</xdr:colOff>
      <xdr:row>17</xdr:row>
      <xdr:rowOff>146776</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959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17253</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931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10886</xdr:rowOff>
    </xdr:from>
    <xdr:to>
      <xdr:col>78</xdr:col>
      <xdr:colOff>120650</xdr:colOff>
      <xdr:row>18</xdr:row>
      <xdr:rowOff>112486</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3096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97263</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31833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51707</xdr:rowOff>
    </xdr:from>
    <xdr:to>
      <xdr:col>74</xdr:col>
      <xdr:colOff>31750</xdr:colOff>
      <xdr:row>17</xdr:row>
      <xdr:rowOff>153307</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966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138084</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3052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19050</xdr:rowOff>
    </xdr:from>
    <xdr:to>
      <xdr:col>69</xdr:col>
      <xdr:colOff>142875</xdr:colOff>
      <xdr:row>17</xdr:row>
      <xdr:rowOff>120650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105427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152944</xdr:rowOff>
    </xdr:from>
    <xdr:to>
      <xdr:col>65</xdr:col>
      <xdr:colOff>53975</xdr:colOff>
      <xdr:row>16</xdr:row>
      <xdr:rowOff>83094</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724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93271</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493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国民健康保険の一部負担金免除が終了したことによって、町単独医療費が平成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年度から増加したものの、類似団体平均と同じような値となっている。</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146050</xdr:rowOff>
    </xdr:from>
    <xdr:to>
      <xdr:col>24</xdr:col>
      <xdr:colOff>25400</xdr:colOff>
      <xdr:row>61</xdr:row>
      <xdr:rowOff>12700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06145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156227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443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12700</xdr:rowOff>
    </xdr:from>
    <xdr:to>
      <xdr:col>24</xdr:col>
      <xdr:colOff>114300</xdr:colOff>
      <xdr:row>61</xdr:row>
      <xdr:rowOff>12700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471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60977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804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146050</xdr:rowOff>
    </xdr:from>
    <xdr:to>
      <xdr:col>24</xdr:col>
      <xdr:colOff>114300</xdr:colOff>
      <xdr:row>52</xdr:row>
      <xdr:rowOff>146050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061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50800</xdr:rowOff>
    </xdr:from>
    <xdr:to>
      <xdr:col>24</xdr:col>
      <xdr:colOff>25400</xdr:colOff>
      <xdr:row>55</xdr:row>
      <xdr:rowOff>69850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3987800" y="94805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67327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49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69850</xdr:rowOff>
    </xdr:from>
    <xdr:to>
      <xdr:col>19</xdr:col>
      <xdr:colOff>187325</xdr:colOff>
      <xdr:row>55</xdr:row>
      <xdr:rowOff>127000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098800" y="94996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76200</xdr:rowOff>
    </xdr:from>
    <xdr:to>
      <xdr:col>20</xdr:col>
      <xdr:colOff>38100</xdr:colOff>
      <xdr:row>56</xdr:row>
      <xdr:rowOff>6350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162577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592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69850</xdr:rowOff>
    </xdr:from>
    <xdr:to>
      <xdr:col>15</xdr:col>
      <xdr:colOff>98425</xdr:colOff>
      <xdr:row>55</xdr:row>
      <xdr:rowOff>127000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2209800" y="94996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38100</xdr:rowOff>
    </xdr:from>
    <xdr:to>
      <xdr:col>15</xdr:col>
      <xdr:colOff>149225</xdr:colOff>
      <xdr:row>55</xdr:row>
      <xdr:rowOff>139700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149877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50800</xdr:rowOff>
    </xdr:from>
    <xdr:to>
      <xdr:col>11</xdr:col>
      <xdr:colOff>9525</xdr:colOff>
      <xdr:row>55</xdr:row>
      <xdr:rowOff>69850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94805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19050</xdr:rowOff>
    </xdr:from>
    <xdr:to>
      <xdr:col>11</xdr:col>
      <xdr:colOff>60325</xdr:colOff>
      <xdr:row>55</xdr:row>
      <xdr:rowOff>120650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130827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48277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0</xdr:rowOff>
    </xdr:from>
    <xdr:to>
      <xdr:col>24</xdr:col>
      <xdr:colOff>76200</xdr:colOff>
      <xdr:row>55</xdr:row>
      <xdr:rowOff>101600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4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16527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19050</xdr:rowOff>
    </xdr:from>
    <xdr:to>
      <xdr:col>20</xdr:col>
      <xdr:colOff>38100</xdr:colOff>
      <xdr:row>55</xdr:row>
      <xdr:rowOff>120650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130827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76200</xdr:rowOff>
    </xdr:from>
    <xdr:to>
      <xdr:col>15</xdr:col>
      <xdr:colOff>149225</xdr:colOff>
      <xdr:row>56</xdr:row>
      <xdr:rowOff>6350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162577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59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19050</xdr:rowOff>
    </xdr:from>
    <xdr:to>
      <xdr:col>11</xdr:col>
      <xdr:colOff>60325</xdr:colOff>
      <xdr:row>55</xdr:row>
      <xdr:rowOff>120650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105427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0</xdr:rowOff>
    </xdr:from>
    <xdr:to>
      <xdr:col>6</xdr:col>
      <xdr:colOff>171450</xdr:colOff>
      <xdr:row>55</xdr:row>
      <xdr:rowOff>101600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4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111777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19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類似団体平均を下回っているものの、維持補修費において、東日本大震災による津波被害を免れた現存施設の補修費が見込まれるため、計画的な維持管理に努める。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また、公営企業会計への赤字補てん的な繰出金が増加しているため、独立採算の原則に立ち返った料金の見直し等、税収を主な財源とする普通会計の負担額を減らしていくよう努める。</a:t>
          </a: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2" name="その他グラフ枠">
          <a:extLst>
            <a:ext uri="{FF2B5EF4-FFF2-40B4-BE49-F238E27FC236}">
              <a16:creationId xmlns:a16="http://schemas.microsoft.com/office/drawing/2014/main" id="{00000000-0008-0000-0400-0000F2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81280</xdr:rowOff>
    </xdr:from>
    <xdr:to>
      <xdr:col>82</xdr:col>
      <xdr:colOff>107950</xdr:colOff>
      <xdr:row>60</xdr:row>
      <xdr:rowOff>108712</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flipV="1">
          <a:off x="16510000" y="9339580"/>
          <a:ext cx="0" cy="1056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80789</xdr:rowOff>
    </xdr:from>
    <xdr:ext cx="762000" cy="259045"/>
    <xdr:sp macro="" textlink="">
      <xdr:nvSpPr>
        <xdr:cNvPr id="244" name="その他最小値テキスト">
          <a:extLst>
            <a:ext uri="{FF2B5EF4-FFF2-40B4-BE49-F238E27FC236}">
              <a16:creationId xmlns:a16="http://schemas.microsoft.com/office/drawing/2014/main" id="{00000000-0008-0000-0400-0000F4000000}"/>
            </a:ext>
          </a:extLst>
        </xdr:cNvPr>
        <xdr:cNvSpPr txBox="1"/>
      </xdr:nvSpPr>
      <xdr:spPr>
        <a:xfrm>
          <a:off x="16598900" y="10367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108712</xdr:rowOff>
    </xdr:from>
    <xdr:to>
      <xdr:col>82</xdr:col>
      <xdr:colOff>196850</xdr:colOff>
      <xdr:row>60</xdr:row>
      <xdr:rowOff>108712</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6421100" y="10395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167657</xdr:rowOff>
    </xdr:from>
    <xdr:ext cx="762000" cy="259045"/>
    <xdr:sp macro="" textlink="">
      <xdr:nvSpPr>
        <xdr:cNvPr id="246" name="その他最大値テキスト">
          <a:extLst>
            <a:ext uri="{FF2B5EF4-FFF2-40B4-BE49-F238E27FC236}">
              <a16:creationId xmlns:a16="http://schemas.microsoft.com/office/drawing/2014/main" id="{00000000-0008-0000-0400-0000F6000000}"/>
            </a:ext>
          </a:extLst>
        </xdr:cNvPr>
        <xdr:cNvSpPr txBox="1"/>
      </xdr:nvSpPr>
      <xdr:spPr>
        <a:xfrm>
          <a:off x="16598900" y="9083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81280</xdr:rowOff>
    </xdr:from>
    <xdr:to>
      <xdr:col>82</xdr:col>
      <xdr:colOff>196850</xdr:colOff>
      <xdr:row>54</xdr:row>
      <xdr:rowOff>81280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6421100" y="9339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81280</xdr:rowOff>
    </xdr:from>
    <xdr:to>
      <xdr:col>82</xdr:col>
      <xdr:colOff>107950</xdr:colOff>
      <xdr:row>56</xdr:row>
      <xdr:rowOff>159004</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5671800" y="9682480"/>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144289</xdr:rowOff>
    </xdr:from>
    <xdr:ext cx="762000" cy="259045"/>
    <xdr:sp macro="" textlink="">
      <xdr:nvSpPr>
        <xdr:cNvPr id="249" name="その他平均値テキスト">
          <a:extLst>
            <a:ext uri="{FF2B5EF4-FFF2-40B4-BE49-F238E27FC236}">
              <a16:creationId xmlns:a16="http://schemas.microsoft.com/office/drawing/2014/main" id="{00000000-0008-0000-0400-0000F9000000}"/>
            </a:ext>
          </a:extLst>
        </xdr:cNvPr>
        <xdr:cNvSpPr txBox="1"/>
      </xdr:nvSpPr>
      <xdr:spPr>
        <a:xfrm>
          <a:off x="16598900" y="9745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762</xdr:rowOff>
    </xdr:from>
    <xdr:to>
      <xdr:col>82</xdr:col>
      <xdr:colOff>158750</xdr:colOff>
      <xdr:row>57</xdr:row>
      <xdr:rowOff>102362</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6459200" y="977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81280</xdr:rowOff>
    </xdr:from>
    <xdr:to>
      <xdr:col>78</xdr:col>
      <xdr:colOff>69850</xdr:colOff>
      <xdr:row>56</xdr:row>
      <xdr:rowOff>127000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4782800" y="96824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14478</xdr:rowOff>
    </xdr:from>
    <xdr:to>
      <xdr:col>78</xdr:col>
      <xdr:colOff>120650</xdr:colOff>
      <xdr:row>57</xdr:row>
      <xdr:rowOff>116078</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5621000" y="978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100855</xdr:rowOff>
    </xdr:from>
    <xdr:ext cx="7366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5290800" y="9873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99568</xdr:rowOff>
    </xdr:from>
    <xdr:to>
      <xdr:col>73</xdr:col>
      <xdr:colOff>180975</xdr:colOff>
      <xdr:row>56</xdr:row>
      <xdr:rowOff>127000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3893800" y="970076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762</xdr:rowOff>
    </xdr:from>
    <xdr:to>
      <xdr:col>74</xdr:col>
      <xdr:colOff>31750</xdr:colOff>
      <xdr:row>57</xdr:row>
      <xdr:rowOff>102362</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4732000" y="977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87139</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4401800" y="985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99568</xdr:rowOff>
    </xdr:from>
    <xdr:to>
      <xdr:col>69</xdr:col>
      <xdr:colOff>92075</xdr:colOff>
      <xdr:row>57</xdr:row>
      <xdr:rowOff>5842</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flipV="1">
          <a:off x="13004800" y="9700768"/>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144780</xdr:rowOff>
    </xdr:from>
    <xdr:to>
      <xdr:col>69</xdr:col>
      <xdr:colOff>142875</xdr:colOff>
      <xdr:row>57</xdr:row>
      <xdr:rowOff>74930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59707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3512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117348</xdr:rowOff>
    </xdr:from>
    <xdr:to>
      <xdr:col>65</xdr:col>
      <xdr:colOff>53975</xdr:colOff>
      <xdr:row>57</xdr:row>
      <xdr:rowOff>47498</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2954000" y="9718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57675</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2623800" y="9487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108204</xdr:rowOff>
    </xdr:from>
    <xdr:to>
      <xdr:col>82</xdr:col>
      <xdr:colOff>158750</xdr:colOff>
      <xdr:row>57</xdr:row>
      <xdr:rowOff>38354</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6459200" y="9709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124731</xdr:rowOff>
    </xdr:from>
    <xdr:ext cx="762000" cy="259045"/>
    <xdr:sp macro="" textlink="">
      <xdr:nvSpPr>
        <xdr:cNvPr id="268" name="その他該当値テキスト">
          <a:extLst>
            <a:ext uri="{FF2B5EF4-FFF2-40B4-BE49-F238E27FC236}">
              <a16:creationId xmlns:a16="http://schemas.microsoft.com/office/drawing/2014/main" id="{00000000-0008-0000-0400-00000C010000}"/>
            </a:ext>
          </a:extLst>
        </xdr:cNvPr>
        <xdr:cNvSpPr txBox="1"/>
      </xdr:nvSpPr>
      <xdr:spPr>
        <a:xfrm>
          <a:off x="16598900" y="9554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30480</xdr:rowOff>
    </xdr:from>
    <xdr:to>
      <xdr:col>78</xdr:col>
      <xdr:colOff>120650</xdr:colOff>
      <xdr:row>56</xdr:row>
      <xdr:rowOff>132080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5621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142257</xdr:rowOff>
    </xdr:from>
    <xdr:ext cx="7366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5290800" y="9400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76200</xdr:rowOff>
    </xdr:from>
    <xdr:to>
      <xdr:col>74</xdr:col>
      <xdr:colOff>31750</xdr:colOff>
      <xdr:row>57</xdr:row>
      <xdr:rowOff>6350</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4732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16527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4401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48768</xdr:rowOff>
    </xdr:from>
    <xdr:to>
      <xdr:col>69</xdr:col>
      <xdr:colOff>142875</xdr:colOff>
      <xdr:row>56</xdr:row>
      <xdr:rowOff>150368</xdr:rowOff>
    </xdr:to>
    <xdr:sp macro="" textlink="">
      <xdr:nvSpPr>
        <xdr:cNvPr id="273" name="楕円 272">
          <a:extLst>
            <a:ext uri="{FF2B5EF4-FFF2-40B4-BE49-F238E27FC236}">
              <a16:creationId xmlns:a16="http://schemas.microsoft.com/office/drawing/2014/main" id="{00000000-0008-0000-0400-000011010000}"/>
            </a:ext>
          </a:extLst>
        </xdr:cNvPr>
        <xdr:cNvSpPr/>
      </xdr:nvSpPr>
      <xdr:spPr>
        <a:xfrm>
          <a:off x="13843000" y="9649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160545</xdr:rowOff>
    </xdr:from>
    <xdr:ext cx="7620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3512800" y="9418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126492</xdr:rowOff>
    </xdr:from>
    <xdr:to>
      <xdr:col>65</xdr:col>
      <xdr:colOff>53975</xdr:colOff>
      <xdr:row>57</xdr:row>
      <xdr:rowOff>56642</xdr:rowOff>
    </xdr:to>
    <xdr:sp macro="" textlink="">
      <xdr:nvSpPr>
        <xdr:cNvPr id="275" name="楕円 274">
          <a:extLst>
            <a:ext uri="{FF2B5EF4-FFF2-40B4-BE49-F238E27FC236}">
              <a16:creationId xmlns:a16="http://schemas.microsoft.com/office/drawing/2014/main" id="{00000000-0008-0000-0400-000013010000}"/>
            </a:ext>
          </a:extLst>
        </xdr:cNvPr>
        <xdr:cNvSpPr/>
      </xdr:nvSpPr>
      <xdr:spPr>
        <a:xfrm>
          <a:off x="12954000" y="9727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41419</xdr:rowOff>
    </xdr:from>
    <xdr:ext cx="762000" cy="259045"/>
    <xdr:sp macro="" textlink="">
      <xdr:nvSpPr>
        <xdr:cNvPr id="276" name="テキスト ボックス 275">
          <a:extLst>
            <a:ext uri="{FF2B5EF4-FFF2-40B4-BE49-F238E27FC236}">
              <a16:creationId xmlns:a16="http://schemas.microsoft.com/office/drawing/2014/main" id="{00000000-0008-0000-0400-000014010000}"/>
            </a:ext>
          </a:extLst>
        </xdr:cNvPr>
        <xdr:cNvSpPr txBox="1"/>
      </xdr:nvSpPr>
      <xdr:spPr>
        <a:xfrm>
          <a:off x="12623800" y="9814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類似団体と同じような値であるが、ここ数年は、石巻地区広域行政事務組合負担金や税還付金の減少などにより減少傾向である。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年度においては、復興事業の進捗により移転費補助金等が減少したことにより、前年度から</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ポイント減少した。</a:t>
          </a:r>
        </a:p>
      </xdr:txBody>
    </xdr:sp>
    <xdr:clientData/>
  </xdr:twoCellAnchor>
  <xdr:oneCellAnchor>
    <xdr:from>
      <xdr:col>62</xdr:col>
      <xdr:colOff>6350</xdr:colOff>
      <xdr:row>29</xdr:row>
      <xdr:rowOff>107950</xdr:rowOff>
    </xdr:from>
    <xdr:ext cx="298543" cy="225703"/>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8" name="テキスト ボックス 297">
          <a:extLst>
            <a:ext uri="{FF2B5EF4-FFF2-40B4-BE49-F238E27FC236}">
              <a16:creationId xmlns:a16="http://schemas.microsoft.com/office/drawing/2014/main" id="{00000000-0008-0000-0400-00002A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0" name="補助費等グラフ枠">
          <a:extLst>
            <a:ext uri="{FF2B5EF4-FFF2-40B4-BE49-F238E27FC236}">
              <a16:creationId xmlns:a16="http://schemas.microsoft.com/office/drawing/2014/main" id="{00000000-0008-0000-0400-00002C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xdr:rowOff>
    </xdr:from>
    <xdr:to>
      <xdr:col>82</xdr:col>
      <xdr:colOff>107950</xdr:colOff>
      <xdr:row>39</xdr:row>
      <xdr:rowOff>133858</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flipV="1">
          <a:off x="16510000" y="5837428"/>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105935</xdr:rowOff>
    </xdr:from>
    <xdr:ext cx="762000" cy="259045"/>
    <xdr:sp macro="" textlink="">
      <xdr:nvSpPr>
        <xdr:cNvPr id="302" name="補助費等最小値テキスト">
          <a:extLst>
            <a:ext uri="{FF2B5EF4-FFF2-40B4-BE49-F238E27FC236}">
              <a16:creationId xmlns:a16="http://schemas.microsoft.com/office/drawing/2014/main" id="{00000000-0008-0000-0400-00002E010000}"/>
            </a:ext>
          </a:extLst>
        </xdr:cNvPr>
        <xdr:cNvSpPr txBox="1"/>
      </xdr:nvSpPr>
      <xdr:spPr>
        <a:xfrm>
          <a:off x="16598900" y="6792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133858</xdr:rowOff>
    </xdr:from>
    <xdr:to>
      <xdr:col>82</xdr:col>
      <xdr:colOff>196850</xdr:colOff>
      <xdr:row>39</xdr:row>
      <xdr:rowOff>133858</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6421100" y="6820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94505</xdr:rowOff>
    </xdr:from>
    <xdr:ext cx="762000" cy="259045"/>
    <xdr:sp macro="" textlink="">
      <xdr:nvSpPr>
        <xdr:cNvPr id="304" name="補助費等最大値テキスト">
          <a:extLst>
            <a:ext uri="{FF2B5EF4-FFF2-40B4-BE49-F238E27FC236}">
              <a16:creationId xmlns:a16="http://schemas.microsoft.com/office/drawing/2014/main" id="{00000000-0008-0000-0400-000030010000}"/>
            </a:ext>
          </a:extLst>
        </xdr:cNvPr>
        <xdr:cNvSpPr txBox="1"/>
      </xdr:nvSpPr>
      <xdr:spPr>
        <a:xfrm>
          <a:off x="16598900" y="5580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xdr:rowOff>
    </xdr:from>
    <xdr:to>
      <xdr:col>82</xdr:col>
      <xdr:colOff>196850</xdr:colOff>
      <xdr:row>34</xdr:row>
      <xdr:rowOff>8128</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6421100" y="5837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90424</xdr:rowOff>
    </xdr:from>
    <xdr:to>
      <xdr:col>82</xdr:col>
      <xdr:colOff>107950</xdr:colOff>
      <xdr:row>36</xdr:row>
      <xdr:rowOff>122428</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5671800" y="6262624"/>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116857</xdr:rowOff>
    </xdr:from>
    <xdr:ext cx="762000" cy="259045"/>
    <xdr:sp macro="" textlink="">
      <xdr:nvSpPr>
        <xdr:cNvPr id="307" name="補助費等平均値テキスト">
          <a:extLst>
            <a:ext uri="{FF2B5EF4-FFF2-40B4-BE49-F238E27FC236}">
              <a16:creationId xmlns:a16="http://schemas.microsoft.com/office/drawing/2014/main" id="{00000000-0008-0000-0400-000033010000}"/>
            </a:ext>
          </a:extLst>
        </xdr:cNvPr>
        <xdr:cNvSpPr txBox="1"/>
      </xdr:nvSpPr>
      <xdr:spPr>
        <a:xfrm>
          <a:off x="16598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104140</xdr:rowOff>
    </xdr:from>
    <xdr:to>
      <xdr:col>78</xdr:col>
      <xdr:colOff>69850</xdr:colOff>
      <xdr:row>36</xdr:row>
      <xdr:rowOff>122428</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4782800" y="627634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135636</xdr:rowOff>
    </xdr:from>
    <xdr:to>
      <xdr:col>78</xdr:col>
      <xdr:colOff>120650</xdr:colOff>
      <xdr:row>37</xdr:row>
      <xdr:rowOff>65786</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5621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50563</xdr:rowOff>
    </xdr:from>
    <xdr:ext cx="7366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5290800" y="6394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104140</xdr:rowOff>
    </xdr:from>
    <xdr:to>
      <xdr:col>73</xdr:col>
      <xdr:colOff>180975</xdr:colOff>
      <xdr:row>36</xdr:row>
      <xdr:rowOff>159004</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3893800" y="627634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59707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159004</xdr:rowOff>
    </xdr:from>
    <xdr:to>
      <xdr:col>69</xdr:col>
      <xdr:colOff>92075</xdr:colOff>
      <xdr:row>37</xdr:row>
      <xdr:rowOff>19558</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flipV="1">
          <a:off x="13004800" y="633120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117348</xdr:rowOff>
    </xdr:from>
    <xdr:to>
      <xdr:col>69</xdr:col>
      <xdr:colOff>142875</xdr:colOff>
      <xdr:row>37</xdr:row>
      <xdr:rowOff>47498</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3843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32275</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3512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19050</xdr:rowOff>
    </xdr:from>
    <xdr:to>
      <xdr:col>65</xdr:col>
      <xdr:colOff>53975</xdr:colOff>
      <xdr:row>37</xdr:row>
      <xdr:rowOff>120650</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2954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105427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2623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39624</xdr:rowOff>
    </xdr:from>
    <xdr:to>
      <xdr:col>82</xdr:col>
      <xdr:colOff>158750</xdr:colOff>
      <xdr:row>36</xdr:row>
      <xdr:rowOff>141224</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64592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56151</xdr:rowOff>
    </xdr:from>
    <xdr:ext cx="762000" cy="259045"/>
    <xdr:sp macro="" textlink="">
      <xdr:nvSpPr>
        <xdr:cNvPr id="326" name="補助費等該当値テキスト">
          <a:extLst>
            <a:ext uri="{FF2B5EF4-FFF2-40B4-BE49-F238E27FC236}">
              <a16:creationId xmlns:a16="http://schemas.microsoft.com/office/drawing/2014/main" id="{00000000-0008-0000-0400-000046010000}"/>
            </a:ext>
          </a:extLst>
        </xdr:cNvPr>
        <xdr:cNvSpPr txBox="1"/>
      </xdr:nvSpPr>
      <xdr:spPr>
        <a:xfrm>
          <a:off x="16598900" y="6056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71628</xdr:rowOff>
    </xdr:from>
    <xdr:to>
      <xdr:col>78</xdr:col>
      <xdr:colOff>120650</xdr:colOff>
      <xdr:row>37</xdr:row>
      <xdr:rowOff>1778</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5621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11955</xdr:rowOff>
    </xdr:from>
    <xdr:ext cx="7366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5290800" y="6012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53340</xdr:rowOff>
    </xdr:from>
    <xdr:to>
      <xdr:col>74</xdr:col>
      <xdr:colOff>31750</xdr:colOff>
      <xdr:row>36</xdr:row>
      <xdr:rowOff>154940</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4732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165117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4401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108204</xdr:rowOff>
    </xdr:from>
    <xdr:to>
      <xdr:col>69</xdr:col>
      <xdr:colOff>142875</xdr:colOff>
      <xdr:row>37</xdr:row>
      <xdr:rowOff>38354</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3843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48531</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3512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140208</xdr:rowOff>
    </xdr:from>
    <xdr:to>
      <xdr:col>65</xdr:col>
      <xdr:colOff>53975</xdr:colOff>
      <xdr:row>37</xdr:row>
      <xdr:rowOff>70358</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2954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80535</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2623800" y="608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本町では、災害公営住宅債等に係る元金償還が発生することにより、前年度よりも</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ポイント上昇し、今後も上昇傾向になると見込まれる。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しかし、旧来から起債抑制策により類似団体平均を下回る状況となっており、引き続き水準を抑えられるように努める。</a:t>
          </a:r>
        </a:p>
      </xdr:txBody>
    </xdr:sp>
    <xdr:clientData/>
  </xdr:twoCellAnchor>
  <xdr:oneCellAnchor>
    <xdr:from>
      <xdr:col>3</xdr:col>
      <xdr:colOff>123825</xdr:colOff>
      <xdr:row>69</xdr:row>
      <xdr:rowOff>107950</xdr:rowOff>
    </xdr:from>
    <xdr:ext cx="298543" cy="225703"/>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8" name="公債費グラフ枠">
          <a:extLst>
            <a:ext uri="{FF2B5EF4-FFF2-40B4-BE49-F238E27FC236}">
              <a16:creationId xmlns:a16="http://schemas.microsoft.com/office/drawing/2014/main" id="{00000000-0008-0000-0400-000066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170434</xdr:rowOff>
    </xdr:from>
    <xdr:to>
      <xdr:col>24</xdr:col>
      <xdr:colOff>25400</xdr:colOff>
      <xdr:row>80</xdr:row>
      <xdr:rowOff>140715</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flipV="1">
          <a:off x="4826000" y="12686284"/>
          <a:ext cx="0" cy="1170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112792</xdr:rowOff>
    </xdr:from>
    <xdr:ext cx="762000" cy="259045"/>
    <xdr:sp macro="" textlink="">
      <xdr:nvSpPr>
        <xdr:cNvPr id="360" name="公債費最小値テキスト">
          <a:extLst>
            <a:ext uri="{FF2B5EF4-FFF2-40B4-BE49-F238E27FC236}">
              <a16:creationId xmlns:a16="http://schemas.microsoft.com/office/drawing/2014/main" id="{00000000-0008-0000-0400-000068010000}"/>
            </a:ext>
          </a:extLst>
        </xdr:cNvPr>
        <xdr:cNvSpPr txBox="1"/>
      </xdr:nvSpPr>
      <xdr:spPr>
        <a:xfrm>
          <a:off x="4914900" y="1382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140715</xdr:rowOff>
    </xdr:from>
    <xdr:to>
      <xdr:col>24</xdr:col>
      <xdr:colOff>114300</xdr:colOff>
      <xdr:row>80</xdr:row>
      <xdr:rowOff>140715</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4737100" y="13856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85361</xdr:rowOff>
    </xdr:from>
    <xdr:ext cx="762000" cy="259045"/>
    <xdr:sp macro="" textlink="">
      <xdr:nvSpPr>
        <xdr:cNvPr id="362" name="公債費最大値テキスト">
          <a:extLst>
            <a:ext uri="{FF2B5EF4-FFF2-40B4-BE49-F238E27FC236}">
              <a16:creationId xmlns:a16="http://schemas.microsoft.com/office/drawing/2014/main" id="{00000000-0008-0000-0400-00006A010000}"/>
            </a:ext>
          </a:extLst>
        </xdr:cNvPr>
        <xdr:cNvSpPr txBox="1"/>
      </xdr:nvSpPr>
      <xdr:spPr>
        <a:xfrm>
          <a:off x="4914900" y="12429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170434</xdr:rowOff>
    </xdr:from>
    <xdr:to>
      <xdr:col>24</xdr:col>
      <xdr:colOff>114300</xdr:colOff>
      <xdr:row>73</xdr:row>
      <xdr:rowOff>170434</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2686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10414</xdr:rowOff>
    </xdr:from>
    <xdr:to>
      <xdr:col>24</xdr:col>
      <xdr:colOff>25400</xdr:colOff>
      <xdr:row>75</xdr:row>
      <xdr:rowOff>19558</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3987800" y="1286916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23131</xdr:rowOff>
    </xdr:from>
    <xdr:ext cx="762000" cy="259045"/>
    <xdr:sp macro="" textlink="">
      <xdr:nvSpPr>
        <xdr:cNvPr id="365" name="公債費平均値テキスト">
          <a:extLst>
            <a:ext uri="{FF2B5EF4-FFF2-40B4-BE49-F238E27FC236}">
              <a16:creationId xmlns:a16="http://schemas.microsoft.com/office/drawing/2014/main" id="{00000000-0008-0000-0400-00006D010000}"/>
            </a:ext>
          </a:extLst>
        </xdr:cNvPr>
        <xdr:cNvSpPr txBox="1"/>
      </xdr:nvSpPr>
      <xdr:spPr>
        <a:xfrm>
          <a:off x="4914900" y="132247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51054</xdr:rowOff>
    </xdr:from>
    <xdr:to>
      <xdr:col>24</xdr:col>
      <xdr:colOff>76200</xdr:colOff>
      <xdr:row>77</xdr:row>
      <xdr:rowOff>152654</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47752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10414</xdr:rowOff>
    </xdr:from>
    <xdr:to>
      <xdr:col>19</xdr:col>
      <xdr:colOff>187325</xdr:colOff>
      <xdr:row>75</xdr:row>
      <xdr:rowOff>33274</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3098800" y="1286916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32765</xdr:rowOff>
    </xdr:from>
    <xdr:to>
      <xdr:col>20</xdr:col>
      <xdr:colOff>38100</xdr:colOff>
      <xdr:row>77</xdr:row>
      <xdr:rowOff>134365</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3937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119142</xdr:rowOff>
    </xdr:from>
    <xdr:ext cx="7366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3606800" y="13320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28702</xdr:rowOff>
    </xdr:from>
    <xdr:to>
      <xdr:col>15</xdr:col>
      <xdr:colOff>98425</xdr:colOff>
      <xdr:row>75</xdr:row>
      <xdr:rowOff>33274</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2209800" y="1288745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41911</xdr:rowOff>
    </xdr:from>
    <xdr:to>
      <xdr:col>15</xdr:col>
      <xdr:colOff>149225</xdr:colOff>
      <xdr:row>77</xdr:row>
      <xdr:rowOff>143511</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048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128288</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2717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28702</xdr:rowOff>
    </xdr:from>
    <xdr:to>
      <xdr:col>11</xdr:col>
      <xdr:colOff>9525</xdr:colOff>
      <xdr:row>75</xdr:row>
      <xdr:rowOff>46990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1320800" y="1288745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32765</xdr:rowOff>
    </xdr:from>
    <xdr:to>
      <xdr:col>11</xdr:col>
      <xdr:colOff>60325</xdr:colOff>
      <xdr:row>77</xdr:row>
      <xdr:rowOff>134365</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2159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119142</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828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80772</xdr:rowOff>
    </xdr:from>
    <xdr:to>
      <xdr:col>6</xdr:col>
      <xdr:colOff>171450</xdr:colOff>
      <xdr:row>77</xdr:row>
      <xdr:rowOff>10922</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1270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167149</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939800" y="1319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140208</xdr:rowOff>
    </xdr:from>
    <xdr:to>
      <xdr:col>24</xdr:col>
      <xdr:colOff>76200</xdr:colOff>
      <xdr:row>75</xdr:row>
      <xdr:rowOff>70358</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4775200" y="12827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156735</xdr:rowOff>
    </xdr:from>
    <xdr:ext cx="762000" cy="259045"/>
    <xdr:sp macro="" textlink="">
      <xdr:nvSpPr>
        <xdr:cNvPr id="384" name="公債費該当値テキスト">
          <a:extLst>
            <a:ext uri="{FF2B5EF4-FFF2-40B4-BE49-F238E27FC236}">
              <a16:creationId xmlns:a16="http://schemas.microsoft.com/office/drawing/2014/main" id="{00000000-0008-0000-0400-000080010000}"/>
            </a:ext>
          </a:extLst>
        </xdr:cNvPr>
        <xdr:cNvSpPr txBox="1"/>
      </xdr:nvSpPr>
      <xdr:spPr>
        <a:xfrm>
          <a:off x="4914900" y="12672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131064</xdr:rowOff>
    </xdr:from>
    <xdr:to>
      <xdr:col>20</xdr:col>
      <xdr:colOff>38100</xdr:colOff>
      <xdr:row>75</xdr:row>
      <xdr:rowOff>61214</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3937000" y="12818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71391</xdr:rowOff>
    </xdr:from>
    <xdr:ext cx="7366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606800" y="125872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153924</xdr:rowOff>
    </xdr:from>
    <xdr:to>
      <xdr:col>15</xdr:col>
      <xdr:colOff>149225</xdr:colOff>
      <xdr:row>75</xdr:row>
      <xdr:rowOff>84074</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048000" y="12841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94251</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2717800" y="12610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149352</xdr:rowOff>
    </xdr:from>
    <xdr:to>
      <xdr:col>11</xdr:col>
      <xdr:colOff>60325</xdr:colOff>
      <xdr:row>75</xdr:row>
      <xdr:rowOff>79502</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2159000" y="12836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89679</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828800" y="12605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167640</xdr:rowOff>
    </xdr:from>
    <xdr:to>
      <xdr:col>6</xdr:col>
      <xdr:colOff>171450</xdr:colOff>
      <xdr:row>75</xdr:row>
      <xdr:rowOff>97790</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1270000" y="1285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107967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939800" y="1262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年々上昇傾向であり、平成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からは類似団体平均を上回っている状況である。上昇の要因としては、本町の経常一般財源の主となる原子力発電所の固定資産税（償却資産分）が、年々減少傾向となっているため、今後も類似団体平均を上回る状況が続くものと思われる。</a:t>
          </a:r>
        </a:p>
      </xdr:txBody>
    </xdr:sp>
    <xdr:clientData/>
  </xdr:twoCellAnchor>
  <xdr:oneCellAnchor>
    <xdr:from>
      <xdr:col>62</xdr:col>
      <xdr:colOff>6350</xdr:colOff>
      <xdr:row>69</xdr:row>
      <xdr:rowOff>107950</xdr:rowOff>
    </xdr:from>
    <xdr:ext cx="298543" cy="225703"/>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a:extLst>
            <a:ext uri="{FF2B5EF4-FFF2-40B4-BE49-F238E27FC236}">
              <a16:creationId xmlns:a16="http://schemas.microsoft.com/office/drawing/2014/main" id="{00000000-0008-0000-0400-0000A1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120142</xdr:rowOff>
    </xdr:from>
    <xdr:to>
      <xdr:col>82</xdr:col>
      <xdr:colOff>107950</xdr:colOff>
      <xdr:row>80</xdr:row>
      <xdr:rowOff>67563</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flipV="1">
          <a:off x="16510000" y="12635992"/>
          <a:ext cx="0" cy="1147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39640</xdr:rowOff>
    </xdr:from>
    <xdr:ext cx="762000" cy="259045"/>
    <xdr:sp macro="" textlink="">
      <xdr:nvSpPr>
        <xdr:cNvPr id="419" name="公債費以外最小値テキスト">
          <a:extLst>
            <a:ext uri="{FF2B5EF4-FFF2-40B4-BE49-F238E27FC236}">
              <a16:creationId xmlns:a16="http://schemas.microsoft.com/office/drawing/2014/main" id="{00000000-0008-0000-0400-0000A3010000}"/>
            </a:ext>
          </a:extLst>
        </xdr:cNvPr>
        <xdr:cNvSpPr txBox="1"/>
      </xdr:nvSpPr>
      <xdr:spPr>
        <a:xfrm>
          <a:off x="16598900" y="13755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67563</xdr:rowOff>
    </xdr:from>
    <xdr:to>
      <xdr:col>82</xdr:col>
      <xdr:colOff>196850</xdr:colOff>
      <xdr:row>80</xdr:row>
      <xdr:rowOff>67563</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3783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35069</xdr:rowOff>
    </xdr:from>
    <xdr:ext cx="762000" cy="259045"/>
    <xdr:sp macro="" textlink="">
      <xdr:nvSpPr>
        <xdr:cNvPr id="421" name="公債費以外最大値テキスト">
          <a:extLst>
            <a:ext uri="{FF2B5EF4-FFF2-40B4-BE49-F238E27FC236}">
              <a16:creationId xmlns:a16="http://schemas.microsoft.com/office/drawing/2014/main" id="{00000000-0008-0000-0400-0000A5010000}"/>
            </a:ext>
          </a:extLst>
        </xdr:cNvPr>
        <xdr:cNvSpPr txBox="1"/>
      </xdr:nvSpPr>
      <xdr:spPr>
        <a:xfrm>
          <a:off x="16598900" y="12379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120142</xdr:rowOff>
    </xdr:from>
    <xdr:to>
      <xdr:col>82</xdr:col>
      <xdr:colOff>196850</xdr:colOff>
      <xdr:row>73</xdr:row>
      <xdr:rowOff>120142</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263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131572</xdr:rowOff>
    </xdr:from>
    <xdr:to>
      <xdr:col>82</xdr:col>
      <xdr:colOff>107950</xdr:colOff>
      <xdr:row>79</xdr:row>
      <xdr:rowOff>10413</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5671800" y="13504672"/>
          <a:ext cx="8382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65295</xdr:rowOff>
    </xdr:from>
    <xdr:ext cx="762000" cy="259045"/>
    <xdr:sp macro="" textlink="">
      <xdr:nvSpPr>
        <xdr:cNvPr id="424" name="公債費以外平均値テキスト">
          <a:extLst>
            <a:ext uri="{FF2B5EF4-FFF2-40B4-BE49-F238E27FC236}">
              <a16:creationId xmlns:a16="http://schemas.microsoft.com/office/drawing/2014/main" id="{00000000-0008-0000-0400-0000A8010000}"/>
            </a:ext>
          </a:extLst>
        </xdr:cNvPr>
        <xdr:cNvSpPr txBox="1"/>
      </xdr:nvSpPr>
      <xdr:spPr>
        <a:xfrm>
          <a:off x="16598900" y="12924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48768</xdr:rowOff>
    </xdr:from>
    <xdr:to>
      <xdr:col>82</xdr:col>
      <xdr:colOff>158750</xdr:colOff>
      <xdr:row>76</xdr:row>
      <xdr:rowOff>150368</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6459200" y="1307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117856</xdr:rowOff>
    </xdr:from>
    <xdr:to>
      <xdr:col>78</xdr:col>
      <xdr:colOff>69850</xdr:colOff>
      <xdr:row>79</xdr:row>
      <xdr:rowOff>10413</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4782800" y="13490956"/>
          <a:ext cx="889000" cy="6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35052</xdr:rowOff>
    </xdr:from>
    <xdr:to>
      <xdr:col>78</xdr:col>
      <xdr:colOff>120650</xdr:colOff>
      <xdr:row>76</xdr:row>
      <xdr:rowOff>136652</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5621000" y="13065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146829</xdr:rowOff>
    </xdr:from>
    <xdr:ext cx="7366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5290800" y="12834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62992</xdr:rowOff>
    </xdr:from>
    <xdr:to>
      <xdr:col>73</xdr:col>
      <xdr:colOff>180975</xdr:colOff>
      <xdr:row>78</xdr:row>
      <xdr:rowOff>117856</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3893800" y="1343609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151637</xdr:rowOff>
    </xdr:from>
    <xdr:to>
      <xdr:col>74</xdr:col>
      <xdr:colOff>31750</xdr:colOff>
      <xdr:row>76</xdr:row>
      <xdr:rowOff>81787</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4732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91965</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4401800" y="1277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97282</xdr:rowOff>
    </xdr:from>
    <xdr:to>
      <xdr:col>69</xdr:col>
      <xdr:colOff>92075</xdr:colOff>
      <xdr:row>78</xdr:row>
      <xdr:rowOff>62992</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3004800" y="13298932"/>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41910</xdr:rowOff>
    </xdr:from>
    <xdr:to>
      <xdr:col>69</xdr:col>
      <xdr:colOff>142875</xdr:colOff>
      <xdr:row>75</xdr:row>
      <xdr:rowOff>143510</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3843000" y="1290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153687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5128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44196</xdr:rowOff>
    </xdr:from>
    <xdr:to>
      <xdr:col>65</xdr:col>
      <xdr:colOff>53975</xdr:colOff>
      <xdr:row>76</xdr:row>
      <xdr:rowOff>145796</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2954000" y="1307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155973</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2623800" y="12843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80772</xdr:rowOff>
    </xdr:from>
    <xdr:to>
      <xdr:col>82</xdr:col>
      <xdr:colOff>158750</xdr:colOff>
      <xdr:row>79</xdr:row>
      <xdr:rowOff>10922</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6459200" y="1345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52849</xdr:rowOff>
    </xdr:from>
    <xdr:ext cx="762000" cy="259045"/>
    <xdr:sp macro="" textlink="">
      <xdr:nvSpPr>
        <xdr:cNvPr id="443" name="公債費以外該当値テキスト">
          <a:extLst>
            <a:ext uri="{FF2B5EF4-FFF2-40B4-BE49-F238E27FC236}">
              <a16:creationId xmlns:a16="http://schemas.microsoft.com/office/drawing/2014/main" id="{00000000-0008-0000-0400-0000BB010000}"/>
            </a:ext>
          </a:extLst>
        </xdr:cNvPr>
        <xdr:cNvSpPr txBox="1"/>
      </xdr:nvSpPr>
      <xdr:spPr>
        <a:xfrm>
          <a:off x="165989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131063</xdr:rowOff>
    </xdr:from>
    <xdr:to>
      <xdr:col>78</xdr:col>
      <xdr:colOff>120650</xdr:colOff>
      <xdr:row>79</xdr:row>
      <xdr:rowOff>61213</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5621000" y="13504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45990</xdr:rowOff>
    </xdr:from>
    <xdr:ext cx="7366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290800" y="135905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67056</xdr:rowOff>
    </xdr:from>
    <xdr:to>
      <xdr:col>74</xdr:col>
      <xdr:colOff>31750</xdr:colOff>
      <xdr:row>78</xdr:row>
      <xdr:rowOff>168656</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4732000" y="1344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153433</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401800" y="1352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12192</xdr:rowOff>
    </xdr:from>
    <xdr:to>
      <xdr:col>69</xdr:col>
      <xdr:colOff>142875</xdr:colOff>
      <xdr:row>78</xdr:row>
      <xdr:rowOff>113792</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3843000" y="13385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98569</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512800" y="1347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46482</xdr:rowOff>
    </xdr:from>
    <xdr:to>
      <xdr:col>65</xdr:col>
      <xdr:colOff>53975</xdr:colOff>
      <xdr:row>77</xdr:row>
      <xdr:rowOff>148082</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2954000" y="1324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132859</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623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宮城県女川町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164804</xdr:rowOff>
    </xdr:from>
    <xdr:to>
      <xdr:col>29</xdr:col>
      <xdr:colOff>127000</xdr:colOff>
      <xdr:row>20</xdr:row>
      <xdr:rowOff>67412</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098379"/>
          <a:ext cx="0" cy="14456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39489</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516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67412</xdr:rowOff>
    </xdr:from>
    <xdr:to>
      <xdr:col>30</xdr:col>
      <xdr:colOff>25400</xdr:colOff>
      <xdr:row>20</xdr:row>
      <xdr:rowOff>67412</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54403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79731</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841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164804</xdr:rowOff>
    </xdr:from>
    <xdr:to>
      <xdr:col>30</xdr:col>
      <xdr:colOff>25400</xdr:colOff>
      <xdr:row>11</xdr:row>
      <xdr:rowOff>164804</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0983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11</xdr:row>
      <xdr:rowOff>164804</xdr:rowOff>
    </xdr:from>
    <xdr:to>
      <xdr:col>29</xdr:col>
      <xdr:colOff>127000</xdr:colOff>
      <xdr:row>12</xdr:row>
      <xdr:rowOff>44542</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2098379"/>
          <a:ext cx="647700" cy="511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122328</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30846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150251</xdr:rowOff>
    </xdr:from>
    <xdr:to>
      <xdr:col>29</xdr:col>
      <xdr:colOff>177800</xdr:colOff>
      <xdr:row>18</xdr:row>
      <xdr:rowOff>80401</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3112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12</xdr:row>
      <xdr:rowOff>44542</xdr:rowOff>
    </xdr:from>
    <xdr:to>
      <xdr:col>26</xdr:col>
      <xdr:colOff>50800</xdr:colOff>
      <xdr:row>12</xdr:row>
      <xdr:rowOff>71407</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2149567"/>
          <a:ext cx="698500" cy="268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162413</xdr:rowOff>
    </xdr:from>
    <xdr:to>
      <xdr:col>26</xdr:col>
      <xdr:colOff>101600</xdr:colOff>
      <xdr:row>18</xdr:row>
      <xdr:rowOff>92563</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31246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77340</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3211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12</xdr:row>
      <xdr:rowOff>71407</xdr:rowOff>
    </xdr:from>
    <xdr:to>
      <xdr:col>22</xdr:col>
      <xdr:colOff>114300</xdr:colOff>
      <xdr:row>12</xdr:row>
      <xdr:rowOff>112903</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2176432"/>
          <a:ext cx="698500" cy="414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167936</xdr:rowOff>
    </xdr:from>
    <xdr:to>
      <xdr:col>22</xdr:col>
      <xdr:colOff>165100</xdr:colOff>
      <xdr:row>18</xdr:row>
      <xdr:rowOff>98086</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3130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82862</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3216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12</xdr:row>
      <xdr:rowOff>112903</xdr:rowOff>
    </xdr:from>
    <xdr:to>
      <xdr:col>18</xdr:col>
      <xdr:colOff>177800</xdr:colOff>
      <xdr:row>13</xdr:row>
      <xdr:rowOff>122440</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2217928"/>
          <a:ext cx="698500" cy="1809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22775</xdr:rowOff>
    </xdr:from>
    <xdr:to>
      <xdr:col>19</xdr:col>
      <xdr:colOff>38100</xdr:colOff>
      <xdr:row>18</xdr:row>
      <xdr:rowOff>124375</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31565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109152</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324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36070</xdr:rowOff>
    </xdr:from>
    <xdr:to>
      <xdr:col>15</xdr:col>
      <xdr:colOff>101600</xdr:colOff>
      <xdr:row>19</xdr:row>
      <xdr:rowOff>137670</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33412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122447</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3427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11</xdr:row>
      <xdr:rowOff>114004</xdr:rowOff>
    </xdr:from>
    <xdr:to>
      <xdr:col>29</xdr:col>
      <xdr:colOff>177800</xdr:colOff>
      <xdr:row>12</xdr:row>
      <xdr:rowOff>44154</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20475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11</xdr:row>
      <xdr:rowOff>60681</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1994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11</xdr:row>
      <xdr:rowOff>165192</xdr:rowOff>
    </xdr:from>
    <xdr:to>
      <xdr:col>26</xdr:col>
      <xdr:colOff>101600</xdr:colOff>
      <xdr:row>12</xdr:row>
      <xdr:rowOff>95342</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20987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10</xdr:row>
      <xdr:rowOff>105519</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18676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12</xdr:row>
      <xdr:rowOff>20607</xdr:rowOff>
    </xdr:from>
    <xdr:to>
      <xdr:col>22</xdr:col>
      <xdr:colOff>165100</xdr:colOff>
      <xdr:row>12</xdr:row>
      <xdr:rowOff>122207</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21256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10</xdr:row>
      <xdr:rowOff>132384</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189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12</xdr:row>
      <xdr:rowOff>62103</xdr:rowOff>
    </xdr:from>
    <xdr:to>
      <xdr:col>19</xdr:col>
      <xdr:colOff>38100</xdr:colOff>
      <xdr:row>12</xdr:row>
      <xdr:rowOff>163703</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21671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11</xdr:row>
      <xdr:rowOff>2430</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193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13</xdr:row>
      <xdr:rowOff>71640</xdr:rowOff>
    </xdr:from>
    <xdr:to>
      <xdr:col>15</xdr:col>
      <xdr:colOff>101600</xdr:colOff>
      <xdr:row>14</xdr:row>
      <xdr:rowOff>1790</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23481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12</xdr:row>
      <xdr:rowOff>11967</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2116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a:extLst>
            <a:ext uri="{FF2B5EF4-FFF2-40B4-BE49-F238E27FC236}">
              <a16:creationId xmlns:a16="http://schemas.microsoft.com/office/drawing/2014/main" id="{00000000-0008-0000-0500-000067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100997</xdr:rowOff>
    </xdr:from>
    <xdr:to>
      <xdr:col>29</xdr:col>
      <xdr:colOff>127000</xdr:colOff>
      <xdr:row>37</xdr:row>
      <xdr:rowOff>172625</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flipV="1">
          <a:off x="5651500" y="6025547"/>
          <a:ext cx="0" cy="127177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144702</xdr:rowOff>
    </xdr:from>
    <xdr:ext cx="762000" cy="259045"/>
    <xdr:sp macro="" textlink="">
      <xdr:nvSpPr>
        <xdr:cNvPr id="105" name="人口1人当たり決算額の推移最小値テキスト445">
          <a:extLst>
            <a:ext uri="{FF2B5EF4-FFF2-40B4-BE49-F238E27FC236}">
              <a16:creationId xmlns:a16="http://schemas.microsoft.com/office/drawing/2014/main" id="{00000000-0008-0000-0500-000069000000}"/>
            </a:ext>
          </a:extLst>
        </xdr:cNvPr>
        <xdr:cNvSpPr txBox="1"/>
      </xdr:nvSpPr>
      <xdr:spPr>
        <a:xfrm>
          <a:off x="5740400" y="7269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172625</xdr:rowOff>
    </xdr:from>
    <xdr:to>
      <xdr:col>30</xdr:col>
      <xdr:colOff>25400</xdr:colOff>
      <xdr:row>37</xdr:row>
      <xdr:rowOff>172625</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729732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15924</xdr:rowOff>
    </xdr:from>
    <xdr:ext cx="762000" cy="259045"/>
    <xdr:sp macro="" textlink="">
      <xdr:nvSpPr>
        <xdr:cNvPr id="107" name="人口1人当たり決算額の推移最大値テキスト445">
          <a:extLst>
            <a:ext uri="{FF2B5EF4-FFF2-40B4-BE49-F238E27FC236}">
              <a16:creationId xmlns:a16="http://schemas.microsoft.com/office/drawing/2014/main" id="{00000000-0008-0000-0500-00006B000000}"/>
            </a:ext>
          </a:extLst>
        </xdr:cNvPr>
        <xdr:cNvSpPr txBox="1"/>
      </xdr:nvSpPr>
      <xdr:spPr>
        <a:xfrm>
          <a:off x="5740400" y="5769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100997</xdr:rowOff>
    </xdr:from>
    <xdr:to>
      <xdr:col>30</xdr:col>
      <xdr:colOff>25400</xdr:colOff>
      <xdr:row>33</xdr:row>
      <xdr:rowOff>100997</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60255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207543</xdr:rowOff>
    </xdr:from>
    <xdr:to>
      <xdr:col>29</xdr:col>
      <xdr:colOff>127000</xdr:colOff>
      <xdr:row>35</xdr:row>
      <xdr:rowOff>342341</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003800" y="6817893"/>
          <a:ext cx="647700" cy="1347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228478</xdr:rowOff>
    </xdr:from>
    <xdr:ext cx="762000" cy="259045"/>
    <xdr:sp macro="" textlink="">
      <xdr:nvSpPr>
        <xdr:cNvPr id="110" name="人口1人当たり決算額の推移平均値テキスト445">
          <a:extLst>
            <a:ext uri="{FF2B5EF4-FFF2-40B4-BE49-F238E27FC236}">
              <a16:creationId xmlns:a16="http://schemas.microsoft.com/office/drawing/2014/main" id="{00000000-0008-0000-0500-00006E000000}"/>
            </a:ext>
          </a:extLst>
        </xdr:cNvPr>
        <xdr:cNvSpPr txBox="1"/>
      </xdr:nvSpPr>
      <xdr:spPr>
        <a:xfrm>
          <a:off x="5740400" y="64959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40501</xdr:rowOff>
    </xdr:from>
    <xdr:to>
      <xdr:col>29</xdr:col>
      <xdr:colOff>177800</xdr:colOff>
      <xdr:row>35</xdr:row>
      <xdr:rowOff>142101</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5600700" y="6650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149441</xdr:rowOff>
    </xdr:from>
    <xdr:to>
      <xdr:col>26</xdr:col>
      <xdr:colOff>50800</xdr:colOff>
      <xdr:row>35</xdr:row>
      <xdr:rowOff>342341</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4305300" y="6759791"/>
          <a:ext cx="698500" cy="1929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35357</xdr:rowOff>
    </xdr:from>
    <xdr:to>
      <xdr:col>26</xdr:col>
      <xdr:colOff>101600</xdr:colOff>
      <xdr:row>35</xdr:row>
      <xdr:rowOff>136957</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4953000" y="66457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147134</xdr:rowOff>
    </xdr:from>
    <xdr:ext cx="736600" cy="259045"/>
    <xdr:sp macro="" textlink="">
      <xdr:nvSpPr>
        <xdr:cNvPr id="114" name="テキスト ボックス 113">
          <a:extLst>
            <a:ext uri="{FF2B5EF4-FFF2-40B4-BE49-F238E27FC236}">
              <a16:creationId xmlns:a16="http://schemas.microsoft.com/office/drawing/2014/main" id="{00000000-0008-0000-0500-000072000000}"/>
            </a:ext>
          </a:extLst>
        </xdr:cNvPr>
        <xdr:cNvSpPr txBox="1"/>
      </xdr:nvSpPr>
      <xdr:spPr>
        <a:xfrm>
          <a:off x="4622800" y="64145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149441</xdr:rowOff>
    </xdr:from>
    <xdr:to>
      <xdr:col>22</xdr:col>
      <xdr:colOff>114300</xdr:colOff>
      <xdr:row>35</xdr:row>
      <xdr:rowOff>170377</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3606800" y="6759791"/>
          <a:ext cx="698500" cy="209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32480</xdr:rowOff>
    </xdr:from>
    <xdr:to>
      <xdr:col>22</xdr:col>
      <xdr:colOff>165100</xdr:colOff>
      <xdr:row>35</xdr:row>
      <xdr:rowOff>134080</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254500" y="66428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144257</xdr:rowOff>
    </xdr:from>
    <xdr:ext cx="7620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3924300" y="6411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170377</xdr:rowOff>
    </xdr:from>
    <xdr:to>
      <xdr:col>18</xdr:col>
      <xdr:colOff>177800</xdr:colOff>
      <xdr:row>35</xdr:row>
      <xdr:rowOff>183597</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2908300" y="6780727"/>
          <a:ext cx="698500" cy="132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37071</xdr:rowOff>
    </xdr:from>
    <xdr:to>
      <xdr:col>19</xdr:col>
      <xdr:colOff>38100</xdr:colOff>
      <xdr:row>35</xdr:row>
      <xdr:rowOff>138671</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3556000" y="66474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148848</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225800" y="6416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92221</xdr:rowOff>
    </xdr:from>
    <xdr:to>
      <xdr:col>15</xdr:col>
      <xdr:colOff>101600</xdr:colOff>
      <xdr:row>35</xdr:row>
      <xdr:rowOff>193821</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2857500" y="67025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203998</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2527300" y="6471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156743</xdr:rowOff>
    </xdr:from>
    <xdr:to>
      <xdr:col>29</xdr:col>
      <xdr:colOff>177800</xdr:colOff>
      <xdr:row>35</xdr:row>
      <xdr:rowOff>258343</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5600700" y="67670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128820</xdr:rowOff>
    </xdr:from>
    <xdr:ext cx="762000" cy="259045"/>
    <xdr:sp macro="" textlink="">
      <xdr:nvSpPr>
        <xdr:cNvPr id="129" name="人口1人当たり決算額の推移該当値テキスト445">
          <a:extLst>
            <a:ext uri="{FF2B5EF4-FFF2-40B4-BE49-F238E27FC236}">
              <a16:creationId xmlns:a16="http://schemas.microsoft.com/office/drawing/2014/main" id="{00000000-0008-0000-0500-000081000000}"/>
            </a:ext>
          </a:extLst>
        </xdr:cNvPr>
        <xdr:cNvSpPr txBox="1"/>
      </xdr:nvSpPr>
      <xdr:spPr>
        <a:xfrm>
          <a:off x="5740400" y="6739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291541</xdr:rowOff>
    </xdr:from>
    <xdr:to>
      <xdr:col>26</xdr:col>
      <xdr:colOff>101600</xdr:colOff>
      <xdr:row>36</xdr:row>
      <xdr:rowOff>50241</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953000" y="69018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35018</xdr:rowOff>
    </xdr:from>
    <xdr:ext cx="7366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622800" y="69882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98641</xdr:rowOff>
    </xdr:from>
    <xdr:to>
      <xdr:col>22</xdr:col>
      <xdr:colOff>165100</xdr:colOff>
      <xdr:row>35</xdr:row>
      <xdr:rowOff>200241</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254500" y="67089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185018</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924300" y="6795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119577</xdr:rowOff>
    </xdr:from>
    <xdr:to>
      <xdr:col>19</xdr:col>
      <xdr:colOff>38100</xdr:colOff>
      <xdr:row>35</xdr:row>
      <xdr:rowOff>221177</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3556000" y="67299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205954</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225800" y="6816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132797</xdr:rowOff>
    </xdr:from>
    <xdr:to>
      <xdr:col>15</xdr:col>
      <xdr:colOff>101600</xdr:colOff>
      <xdr:row>35</xdr:row>
      <xdr:rowOff>234397</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2857500" y="67431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219174</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2527300" y="6829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宮城県女川町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6,500
6,291
65.35
42,572,867
41,046,826
1,317,960
3,513,470
6,104,338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93302</xdr:rowOff>
    </xdr:from>
    <xdr:to>
      <xdr:col>24</xdr:col>
      <xdr:colOff>62865</xdr:colOff>
      <xdr:row>38</xdr:row>
      <xdr:rowOff>67745</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408252"/>
          <a:ext cx="1270" cy="1174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71572</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586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67745</xdr:rowOff>
    </xdr:from>
    <xdr:to>
      <xdr:col>24</xdr:col>
      <xdr:colOff>152400</xdr:colOff>
      <xdr:row>38</xdr:row>
      <xdr:rowOff>67745</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582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39979</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83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93302</xdr:rowOff>
    </xdr:from>
    <xdr:to>
      <xdr:col>24</xdr:col>
      <xdr:colOff>152400</xdr:colOff>
      <xdr:row>31</xdr:row>
      <xdr:rowOff>93302</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408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150459</xdr:rowOff>
    </xdr:from>
    <xdr:to>
      <xdr:col>24</xdr:col>
      <xdr:colOff>63500</xdr:colOff>
      <xdr:row>33</xdr:row>
      <xdr:rowOff>49388</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5636859"/>
          <a:ext cx="838200" cy="70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46883</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2190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68456</xdr:rowOff>
    </xdr:from>
    <xdr:to>
      <xdr:col>24</xdr:col>
      <xdr:colOff>114300</xdr:colOff>
      <xdr:row>36</xdr:row>
      <xdr:rowOff>170056</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240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49388</xdr:rowOff>
    </xdr:from>
    <xdr:to>
      <xdr:col>19</xdr:col>
      <xdr:colOff>177800</xdr:colOff>
      <xdr:row>33</xdr:row>
      <xdr:rowOff>82573</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5707238"/>
          <a:ext cx="889000" cy="33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71298</xdr:rowOff>
    </xdr:from>
    <xdr:to>
      <xdr:col>20</xdr:col>
      <xdr:colOff>38100</xdr:colOff>
      <xdr:row>37</xdr:row>
      <xdr:rowOff>1448</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243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164025</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6336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82573</xdr:rowOff>
    </xdr:from>
    <xdr:to>
      <xdr:col>15</xdr:col>
      <xdr:colOff>50800</xdr:colOff>
      <xdr:row>33</xdr:row>
      <xdr:rowOff>101250</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5740423"/>
          <a:ext cx="889000" cy="18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66391</xdr:rowOff>
    </xdr:from>
    <xdr:to>
      <xdr:col>15</xdr:col>
      <xdr:colOff>101600</xdr:colOff>
      <xdr:row>36</xdr:row>
      <xdr:rowOff>167991</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23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159118</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6331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101250</xdr:rowOff>
    </xdr:from>
    <xdr:to>
      <xdr:col>10</xdr:col>
      <xdr:colOff>114300</xdr:colOff>
      <xdr:row>34</xdr:row>
      <xdr:rowOff>29423</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5759100"/>
          <a:ext cx="889000" cy="99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88192</xdr:rowOff>
    </xdr:from>
    <xdr:to>
      <xdr:col>10</xdr:col>
      <xdr:colOff>165100</xdr:colOff>
      <xdr:row>37</xdr:row>
      <xdr:rowOff>18342</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26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9469</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19795" y="6353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60500</xdr:rowOff>
    </xdr:from>
    <xdr:to>
      <xdr:col>6</xdr:col>
      <xdr:colOff>38100</xdr:colOff>
      <xdr:row>37</xdr:row>
      <xdr:rowOff>162100</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404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153227</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496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99659</xdr:rowOff>
    </xdr:from>
    <xdr:to>
      <xdr:col>24</xdr:col>
      <xdr:colOff>114300</xdr:colOff>
      <xdr:row>33</xdr:row>
      <xdr:rowOff>29809</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586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122536</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437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170038</xdr:rowOff>
    </xdr:from>
    <xdr:to>
      <xdr:col>20</xdr:col>
      <xdr:colOff>38100</xdr:colOff>
      <xdr:row>33</xdr:row>
      <xdr:rowOff>100188</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656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31</xdr:row>
      <xdr:rowOff>116715</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5431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31773</xdr:rowOff>
    </xdr:from>
    <xdr:to>
      <xdr:col>15</xdr:col>
      <xdr:colOff>101600</xdr:colOff>
      <xdr:row>33</xdr:row>
      <xdr:rowOff>133373</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5689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31</xdr:row>
      <xdr:rowOff>149900</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5464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50450</xdr:rowOff>
    </xdr:from>
    <xdr:to>
      <xdr:col>10</xdr:col>
      <xdr:colOff>165100</xdr:colOff>
      <xdr:row>33</xdr:row>
      <xdr:rowOff>152050</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570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31</xdr:row>
      <xdr:rowOff>168577</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19795" y="5483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150073</xdr:rowOff>
    </xdr:from>
    <xdr:to>
      <xdr:col>6</xdr:col>
      <xdr:colOff>38100</xdr:colOff>
      <xdr:row>34</xdr:row>
      <xdr:rowOff>80223</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580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32</xdr:row>
      <xdr:rowOff>96750</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30795" y="5583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6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物件費グラフ枠">
          <a:extLst>
            <a:ext uri="{FF2B5EF4-FFF2-40B4-BE49-F238E27FC236}">
              <a16:creationId xmlns:a16="http://schemas.microsoft.com/office/drawing/2014/main" id="{00000000-0008-0000-06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9891</xdr:rowOff>
    </xdr:from>
    <xdr:to>
      <xdr:col>24</xdr:col>
      <xdr:colOff>62865</xdr:colOff>
      <xdr:row>58</xdr:row>
      <xdr:rowOff>84193</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flipV="1">
          <a:off x="4633595" y="8753841"/>
          <a:ext cx="1270" cy="1274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88020</xdr:rowOff>
    </xdr:from>
    <xdr:ext cx="534377" cy="259045"/>
    <xdr:sp macro="" textlink="">
      <xdr:nvSpPr>
        <xdr:cNvPr id="116" name="物件費最小値テキスト">
          <a:extLst>
            <a:ext uri="{FF2B5EF4-FFF2-40B4-BE49-F238E27FC236}">
              <a16:creationId xmlns:a16="http://schemas.microsoft.com/office/drawing/2014/main" id="{00000000-0008-0000-0600-000074000000}"/>
            </a:ext>
          </a:extLst>
        </xdr:cNvPr>
        <xdr:cNvSpPr txBox="1"/>
      </xdr:nvSpPr>
      <xdr:spPr>
        <a:xfrm>
          <a:off x="4686300" y="10032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84193</xdr:rowOff>
    </xdr:from>
    <xdr:to>
      <xdr:col>24</xdr:col>
      <xdr:colOff>152400</xdr:colOff>
      <xdr:row>58</xdr:row>
      <xdr:rowOff>84193</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10028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128018</xdr:rowOff>
    </xdr:from>
    <xdr:ext cx="599010" cy="259045"/>
    <xdr:sp macro="" textlink="">
      <xdr:nvSpPr>
        <xdr:cNvPr id="118" name="物件費最大値テキスト">
          <a:extLst>
            <a:ext uri="{FF2B5EF4-FFF2-40B4-BE49-F238E27FC236}">
              <a16:creationId xmlns:a16="http://schemas.microsoft.com/office/drawing/2014/main" id="{00000000-0008-0000-0600-000076000000}"/>
            </a:ext>
          </a:extLst>
        </xdr:cNvPr>
        <xdr:cNvSpPr txBox="1"/>
      </xdr:nvSpPr>
      <xdr:spPr>
        <a:xfrm>
          <a:off x="4686300" y="8529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9891</xdr:rowOff>
    </xdr:from>
    <xdr:to>
      <xdr:col>24</xdr:col>
      <xdr:colOff>152400</xdr:colOff>
      <xdr:row>51</xdr:row>
      <xdr:rowOff>9891</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4546600" y="8753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90489</xdr:rowOff>
    </xdr:from>
    <xdr:to>
      <xdr:col>24</xdr:col>
      <xdr:colOff>63500</xdr:colOff>
      <xdr:row>54</xdr:row>
      <xdr:rowOff>129753</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3797300" y="9177339"/>
          <a:ext cx="838200" cy="210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1233</xdr:rowOff>
    </xdr:from>
    <xdr:ext cx="599010" cy="259045"/>
    <xdr:sp macro="" textlink="">
      <xdr:nvSpPr>
        <xdr:cNvPr id="121" name="物件費平均値テキスト">
          <a:extLst>
            <a:ext uri="{FF2B5EF4-FFF2-40B4-BE49-F238E27FC236}">
              <a16:creationId xmlns:a16="http://schemas.microsoft.com/office/drawing/2014/main" id="{00000000-0008-0000-0600-000079000000}"/>
            </a:ext>
          </a:extLst>
        </xdr:cNvPr>
        <xdr:cNvSpPr txBox="1"/>
      </xdr:nvSpPr>
      <xdr:spPr>
        <a:xfrm>
          <a:off x="4686300" y="97738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22806</xdr:rowOff>
    </xdr:from>
    <xdr:to>
      <xdr:col>24</xdr:col>
      <xdr:colOff>114300</xdr:colOff>
      <xdr:row>57</xdr:row>
      <xdr:rowOff>124406</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4584700" y="9795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168157</xdr:rowOff>
    </xdr:from>
    <xdr:to>
      <xdr:col>19</xdr:col>
      <xdr:colOff>177800</xdr:colOff>
      <xdr:row>53</xdr:row>
      <xdr:rowOff>90489</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a:off x="2908300" y="9083557"/>
          <a:ext cx="889000" cy="9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27844</xdr:rowOff>
    </xdr:from>
    <xdr:to>
      <xdr:col>20</xdr:col>
      <xdr:colOff>38100</xdr:colOff>
      <xdr:row>57</xdr:row>
      <xdr:rowOff>129444</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3746500" y="9800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120571</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3497795" y="9893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52</xdr:row>
      <xdr:rowOff>78647</xdr:rowOff>
    </xdr:from>
    <xdr:to>
      <xdr:col>15</xdr:col>
      <xdr:colOff>50800</xdr:colOff>
      <xdr:row>52</xdr:row>
      <xdr:rowOff>168157</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a:off x="2019300" y="8994047"/>
          <a:ext cx="889000" cy="89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11153</xdr:rowOff>
    </xdr:from>
    <xdr:to>
      <xdr:col>15</xdr:col>
      <xdr:colOff>101600</xdr:colOff>
      <xdr:row>57</xdr:row>
      <xdr:rowOff>112753</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2857500" y="9783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103880</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2608795" y="9876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52</xdr:row>
      <xdr:rowOff>4885</xdr:rowOff>
    </xdr:from>
    <xdr:to>
      <xdr:col>10</xdr:col>
      <xdr:colOff>114300</xdr:colOff>
      <xdr:row>52</xdr:row>
      <xdr:rowOff>78647</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a:off x="1130300" y="8920285"/>
          <a:ext cx="889000" cy="73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25905</xdr:rowOff>
    </xdr:from>
    <xdr:to>
      <xdr:col>10</xdr:col>
      <xdr:colOff>165100</xdr:colOff>
      <xdr:row>57</xdr:row>
      <xdr:rowOff>127505</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968500" y="9798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118632</xdr:rowOff>
    </xdr:from>
    <xdr:ext cx="59901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1719795" y="9891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68049</xdr:rowOff>
    </xdr:from>
    <xdr:to>
      <xdr:col>6</xdr:col>
      <xdr:colOff>38100</xdr:colOff>
      <xdr:row>57</xdr:row>
      <xdr:rowOff>169649</xdr:rowOff>
    </xdr:to>
    <xdr:sp macro="" textlink="">
      <xdr:nvSpPr>
        <xdr:cNvPr id="132" name="フローチャート: 判断 131">
          <a:extLst>
            <a:ext uri="{FF2B5EF4-FFF2-40B4-BE49-F238E27FC236}">
              <a16:creationId xmlns:a16="http://schemas.microsoft.com/office/drawing/2014/main" id="{00000000-0008-0000-0600-000084000000}"/>
            </a:ext>
          </a:extLst>
        </xdr:cNvPr>
        <xdr:cNvSpPr/>
      </xdr:nvSpPr>
      <xdr:spPr>
        <a:xfrm>
          <a:off x="1079500" y="9840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160776</xdr:rowOff>
    </xdr:from>
    <xdr:ext cx="534377"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863111" y="9933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78953</xdr:rowOff>
    </xdr:from>
    <xdr:to>
      <xdr:col>24</xdr:col>
      <xdr:colOff>114300</xdr:colOff>
      <xdr:row>55</xdr:row>
      <xdr:rowOff>9103</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4584700" y="9337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101830</xdr:rowOff>
    </xdr:from>
    <xdr:ext cx="599010" cy="259045"/>
    <xdr:sp macro="" textlink="">
      <xdr:nvSpPr>
        <xdr:cNvPr id="140" name="物件費該当値テキスト">
          <a:extLst>
            <a:ext uri="{FF2B5EF4-FFF2-40B4-BE49-F238E27FC236}">
              <a16:creationId xmlns:a16="http://schemas.microsoft.com/office/drawing/2014/main" id="{00000000-0008-0000-0600-00008C000000}"/>
            </a:ext>
          </a:extLst>
        </xdr:cNvPr>
        <xdr:cNvSpPr txBox="1"/>
      </xdr:nvSpPr>
      <xdr:spPr>
        <a:xfrm>
          <a:off x="4686300" y="9188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39689</xdr:rowOff>
    </xdr:from>
    <xdr:to>
      <xdr:col>20</xdr:col>
      <xdr:colOff>38100</xdr:colOff>
      <xdr:row>53</xdr:row>
      <xdr:rowOff>141289</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3746500" y="9126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157816</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3497795" y="8901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52</xdr:row>
      <xdr:rowOff>117357</xdr:rowOff>
    </xdr:from>
    <xdr:to>
      <xdr:col>15</xdr:col>
      <xdr:colOff>101600</xdr:colOff>
      <xdr:row>53</xdr:row>
      <xdr:rowOff>47507</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2857500" y="9032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51</xdr:row>
      <xdr:rowOff>64034</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2608795" y="8807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52</xdr:row>
      <xdr:rowOff>27847</xdr:rowOff>
    </xdr:from>
    <xdr:to>
      <xdr:col>10</xdr:col>
      <xdr:colOff>165100</xdr:colOff>
      <xdr:row>52</xdr:row>
      <xdr:rowOff>129447</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968500" y="8943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50</xdr:row>
      <xdr:rowOff>145974</xdr:rowOff>
    </xdr:from>
    <xdr:ext cx="599010"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1719795" y="8718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51</xdr:row>
      <xdr:rowOff>125535</xdr:rowOff>
    </xdr:from>
    <xdr:to>
      <xdr:col>6</xdr:col>
      <xdr:colOff>38100</xdr:colOff>
      <xdr:row>52</xdr:row>
      <xdr:rowOff>55685</xdr:rowOff>
    </xdr:to>
    <xdr:sp macro="" textlink="">
      <xdr:nvSpPr>
        <xdr:cNvPr id="147" name="楕円 146">
          <a:extLst>
            <a:ext uri="{FF2B5EF4-FFF2-40B4-BE49-F238E27FC236}">
              <a16:creationId xmlns:a16="http://schemas.microsoft.com/office/drawing/2014/main" id="{00000000-0008-0000-0600-000093000000}"/>
            </a:ext>
          </a:extLst>
        </xdr:cNvPr>
        <xdr:cNvSpPr/>
      </xdr:nvSpPr>
      <xdr:spPr>
        <a:xfrm>
          <a:off x="1079500" y="886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50</xdr:row>
      <xdr:rowOff>72212</xdr:rowOff>
    </xdr:from>
    <xdr:ext cx="599010" cy="259045"/>
    <xdr:sp macro="" textlink="">
      <xdr:nvSpPr>
        <xdr:cNvPr id="148" name="テキスト ボックス 147">
          <a:extLst>
            <a:ext uri="{FF2B5EF4-FFF2-40B4-BE49-F238E27FC236}">
              <a16:creationId xmlns:a16="http://schemas.microsoft.com/office/drawing/2014/main" id="{00000000-0008-0000-0600-000094000000}"/>
            </a:ext>
          </a:extLst>
        </xdr:cNvPr>
        <xdr:cNvSpPr txBox="1"/>
      </xdr:nvSpPr>
      <xdr:spPr>
        <a:xfrm>
          <a:off x="830795" y="8644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a:extLst>
            <a:ext uri="{FF2B5EF4-FFF2-40B4-BE49-F238E27FC236}">
              <a16:creationId xmlns:a16="http://schemas.microsoft.com/office/drawing/2014/main" id="{00000000-0008-0000-06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93885</xdr:rowOff>
    </xdr:from>
    <xdr:to>
      <xdr:col>24</xdr:col>
      <xdr:colOff>62865</xdr:colOff>
      <xdr:row>79</xdr:row>
      <xdr:rowOff>33173</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4633595" y="12266835"/>
          <a:ext cx="1270" cy="1310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37000</xdr:rowOff>
    </xdr:from>
    <xdr:ext cx="378565" cy="259045"/>
    <xdr:sp macro="" textlink="">
      <xdr:nvSpPr>
        <xdr:cNvPr id="173" name="維持補修費最小値テキスト">
          <a:extLst>
            <a:ext uri="{FF2B5EF4-FFF2-40B4-BE49-F238E27FC236}">
              <a16:creationId xmlns:a16="http://schemas.microsoft.com/office/drawing/2014/main" id="{00000000-0008-0000-0600-0000AD000000}"/>
            </a:ext>
          </a:extLst>
        </xdr:cNvPr>
        <xdr:cNvSpPr txBox="1"/>
      </xdr:nvSpPr>
      <xdr:spPr>
        <a:xfrm>
          <a:off x="4686300" y="135815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33173</xdr:rowOff>
    </xdr:from>
    <xdr:to>
      <xdr:col>24</xdr:col>
      <xdr:colOff>152400</xdr:colOff>
      <xdr:row>79</xdr:row>
      <xdr:rowOff>33173</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3577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40562</xdr:rowOff>
    </xdr:from>
    <xdr:ext cx="534377" cy="259045"/>
    <xdr:sp macro="" textlink="">
      <xdr:nvSpPr>
        <xdr:cNvPr id="175" name="維持補修費最大値テキスト">
          <a:extLst>
            <a:ext uri="{FF2B5EF4-FFF2-40B4-BE49-F238E27FC236}">
              <a16:creationId xmlns:a16="http://schemas.microsoft.com/office/drawing/2014/main" id="{00000000-0008-0000-0600-0000AF000000}"/>
            </a:ext>
          </a:extLst>
        </xdr:cNvPr>
        <xdr:cNvSpPr txBox="1"/>
      </xdr:nvSpPr>
      <xdr:spPr>
        <a:xfrm>
          <a:off x="4686300" y="12042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93885</xdr:rowOff>
    </xdr:from>
    <xdr:to>
      <xdr:col>24</xdr:col>
      <xdr:colOff>152400</xdr:colOff>
      <xdr:row>71</xdr:row>
      <xdr:rowOff>93885</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2266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8979</xdr:rowOff>
    </xdr:from>
    <xdr:to>
      <xdr:col>24</xdr:col>
      <xdr:colOff>63500</xdr:colOff>
      <xdr:row>77</xdr:row>
      <xdr:rowOff>47079</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3797300" y="13210629"/>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105999</xdr:rowOff>
    </xdr:from>
    <xdr:ext cx="534377" cy="259045"/>
    <xdr:sp macro="" textlink="">
      <xdr:nvSpPr>
        <xdr:cNvPr id="178" name="維持補修費平均値テキスト">
          <a:extLst>
            <a:ext uri="{FF2B5EF4-FFF2-40B4-BE49-F238E27FC236}">
              <a16:creationId xmlns:a16="http://schemas.microsoft.com/office/drawing/2014/main" id="{00000000-0008-0000-0600-0000B2000000}"/>
            </a:ext>
          </a:extLst>
        </xdr:cNvPr>
        <xdr:cNvSpPr txBox="1"/>
      </xdr:nvSpPr>
      <xdr:spPr>
        <a:xfrm>
          <a:off x="4686300" y="133076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127572</xdr:rowOff>
    </xdr:from>
    <xdr:to>
      <xdr:col>24</xdr:col>
      <xdr:colOff>114300</xdr:colOff>
      <xdr:row>78</xdr:row>
      <xdr:rowOff>57722</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4584700" y="13329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47079</xdr:rowOff>
    </xdr:from>
    <xdr:to>
      <xdr:col>19</xdr:col>
      <xdr:colOff>177800</xdr:colOff>
      <xdr:row>77</xdr:row>
      <xdr:rowOff>71349</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908300" y="13248729"/>
          <a:ext cx="889000" cy="24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107778</xdr:rowOff>
    </xdr:from>
    <xdr:to>
      <xdr:col>20</xdr:col>
      <xdr:colOff>38100</xdr:colOff>
      <xdr:row>78</xdr:row>
      <xdr:rowOff>37928</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3746500" y="1330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29055</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3530111" y="13402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71349</xdr:rowOff>
    </xdr:from>
    <xdr:to>
      <xdr:col>15</xdr:col>
      <xdr:colOff>50800</xdr:colOff>
      <xdr:row>77</xdr:row>
      <xdr:rowOff>136919</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2019300" y="13272999"/>
          <a:ext cx="889000" cy="65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140830</xdr:rowOff>
    </xdr:from>
    <xdr:to>
      <xdr:col>15</xdr:col>
      <xdr:colOff>101600</xdr:colOff>
      <xdr:row>78</xdr:row>
      <xdr:rowOff>70980</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2857500" y="1334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62107</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2641111" y="13435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48907</xdr:rowOff>
    </xdr:from>
    <xdr:to>
      <xdr:col>10</xdr:col>
      <xdr:colOff>114300</xdr:colOff>
      <xdr:row>77</xdr:row>
      <xdr:rowOff>136919</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a:off x="1130300" y="13250557"/>
          <a:ext cx="889000" cy="88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9100</xdr:rowOff>
    </xdr:from>
    <xdr:to>
      <xdr:col>10</xdr:col>
      <xdr:colOff>165100</xdr:colOff>
      <xdr:row>78</xdr:row>
      <xdr:rowOff>110700</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968500" y="133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101827</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784428" y="13474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83471</xdr:rowOff>
    </xdr:from>
    <xdr:to>
      <xdr:col>6</xdr:col>
      <xdr:colOff>38100</xdr:colOff>
      <xdr:row>79</xdr:row>
      <xdr:rowOff>13621</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1079500" y="13456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4748</xdr:rowOff>
    </xdr:from>
    <xdr:ext cx="469744"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895428" y="13549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129629</xdr:rowOff>
    </xdr:from>
    <xdr:to>
      <xdr:col>24</xdr:col>
      <xdr:colOff>114300</xdr:colOff>
      <xdr:row>77</xdr:row>
      <xdr:rowOff>59779</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4584700" y="13159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152506</xdr:rowOff>
    </xdr:from>
    <xdr:ext cx="534377" cy="259045"/>
    <xdr:sp macro="" textlink="">
      <xdr:nvSpPr>
        <xdr:cNvPr id="197" name="維持補修費該当値テキスト">
          <a:extLst>
            <a:ext uri="{FF2B5EF4-FFF2-40B4-BE49-F238E27FC236}">
              <a16:creationId xmlns:a16="http://schemas.microsoft.com/office/drawing/2014/main" id="{00000000-0008-0000-0600-0000C5000000}"/>
            </a:ext>
          </a:extLst>
        </xdr:cNvPr>
        <xdr:cNvSpPr txBox="1"/>
      </xdr:nvSpPr>
      <xdr:spPr>
        <a:xfrm>
          <a:off x="4686300" y="13011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167729</xdr:rowOff>
    </xdr:from>
    <xdr:to>
      <xdr:col>20</xdr:col>
      <xdr:colOff>38100</xdr:colOff>
      <xdr:row>77</xdr:row>
      <xdr:rowOff>97879</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3746500" y="13197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114406</xdr:rowOff>
    </xdr:from>
    <xdr:ext cx="534377"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3530111" y="12973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20549</xdr:rowOff>
    </xdr:from>
    <xdr:to>
      <xdr:col>15</xdr:col>
      <xdr:colOff>101600</xdr:colOff>
      <xdr:row>77</xdr:row>
      <xdr:rowOff>122149</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2857500" y="13222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138676</xdr:rowOff>
    </xdr:from>
    <xdr:ext cx="534377"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2641111" y="12997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86119</xdr:rowOff>
    </xdr:from>
    <xdr:to>
      <xdr:col>10</xdr:col>
      <xdr:colOff>165100</xdr:colOff>
      <xdr:row>78</xdr:row>
      <xdr:rowOff>16269</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968500" y="13287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32796</xdr:rowOff>
    </xdr:from>
    <xdr:ext cx="534377"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1752111" y="13062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169557</xdr:rowOff>
    </xdr:from>
    <xdr:to>
      <xdr:col>6</xdr:col>
      <xdr:colOff>38100</xdr:colOff>
      <xdr:row>77</xdr:row>
      <xdr:rowOff>99707</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1079500" y="13199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116234</xdr:rowOff>
    </xdr:from>
    <xdr:ext cx="534377"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863111" y="12974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139700</xdr:rowOff>
    </xdr:from>
    <xdr:to>
      <xdr:col>28</xdr:col>
      <xdr:colOff>114300</xdr:colOff>
      <xdr:row>99</xdr:row>
      <xdr:rowOff>139700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168927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a:extLst>
            <a:ext uri="{FF2B5EF4-FFF2-40B4-BE49-F238E27FC236}">
              <a16:creationId xmlns:a16="http://schemas.microsoft.com/office/drawing/2014/main" id="{00000000-0008-0000-0600-0000E8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扶助費グラフ枠">
          <a:extLst>
            <a:ext uri="{FF2B5EF4-FFF2-40B4-BE49-F238E27FC236}">
              <a16:creationId xmlns:a16="http://schemas.microsoft.com/office/drawing/2014/main" id="{00000000-0008-0000-0600-0000E9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140843</xdr:rowOff>
    </xdr:from>
    <xdr:to>
      <xdr:col>24</xdr:col>
      <xdr:colOff>62865</xdr:colOff>
      <xdr:row>98</xdr:row>
      <xdr:rowOff>158060</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4633595" y="15571343"/>
          <a:ext cx="1270" cy="13888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161887</xdr:rowOff>
    </xdr:from>
    <xdr:ext cx="534377" cy="259045"/>
    <xdr:sp macro="" textlink="">
      <xdr:nvSpPr>
        <xdr:cNvPr id="235" name="扶助費最小値テキスト">
          <a:extLst>
            <a:ext uri="{FF2B5EF4-FFF2-40B4-BE49-F238E27FC236}">
              <a16:creationId xmlns:a16="http://schemas.microsoft.com/office/drawing/2014/main" id="{00000000-0008-0000-0600-0000EB000000}"/>
            </a:ext>
          </a:extLst>
        </xdr:cNvPr>
        <xdr:cNvSpPr txBox="1"/>
      </xdr:nvSpPr>
      <xdr:spPr>
        <a:xfrm>
          <a:off x="4686300" y="16963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158060</xdr:rowOff>
    </xdr:from>
    <xdr:to>
      <xdr:col>24</xdr:col>
      <xdr:colOff>152400</xdr:colOff>
      <xdr:row>98</xdr:row>
      <xdr:rowOff>158060</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4546600" y="16960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87520</xdr:rowOff>
    </xdr:from>
    <xdr:ext cx="599010" cy="259045"/>
    <xdr:sp macro="" textlink="">
      <xdr:nvSpPr>
        <xdr:cNvPr id="237" name="扶助費最大値テキスト">
          <a:extLst>
            <a:ext uri="{FF2B5EF4-FFF2-40B4-BE49-F238E27FC236}">
              <a16:creationId xmlns:a16="http://schemas.microsoft.com/office/drawing/2014/main" id="{00000000-0008-0000-0600-0000ED000000}"/>
            </a:ext>
          </a:extLst>
        </xdr:cNvPr>
        <xdr:cNvSpPr txBox="1"/>
      </xdr:nvSpPr>
      <xdr:spPr>
        <a:xfrm>
          <a:off x="4686300" y="15346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140843</xdr:rowOff>
    </xdr:from>
    <xdr:to>
      <xdr:col>24</xdr:col>
      <xdr:colOff>152400</xdr:colOff>
      <xdr:row>90</xdr:row>
      <xdr:rowOff>140843</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4546600" y="15571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45817</xdr:rowOff>
    </xdr:from>
    <xdr:to>
      <xdr:col>24</xdr:col>
      <xdr:colOff>63500</xdr:colOff>
      <xdr:row>97</xdr:row>
      <xdr:rowOff>87437</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3797300" y="16676467"/>
          <a:ext cx="838200" cy="41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71815</xdr:rowOff>
    </xdr:from>
    <xdr:ext cx="534377" cy="259045"/>
    <xdr:sp macro="" textlink="">
      <xdr:nvSpPr>
        <xdr:cNvPr id="240" name="扶助費平均値テキスト">
          <a:extLst>
            <a:ext uri="{FF2B5EF4-FFF2-40B4-BE49-F238E27FC236}">
              <a16:creationId xmlns:a16="http://schemas.microsoft.com/office/drawing/2014/main" id="{00000000-0008-0000-0600-0000F0000000}"/>
            </a:ext>
          </a:extLst>
        </xdr:cNvPr>
        <xdr:cNvSpPr txBox="1"/>
      </xdr:nvSpPr>
      <xdr:spPr>
        <a:xfrm>
          <a:off x="4686300" y="163595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48938</xdr:rowOff>
    </xdr:from>
    <xdr:to>
      <xdr:col>24</xdr:col>
      <xdr:colOff>114300</xdr:colOff>
      <xdr:row>96</xdr:row>
      <xdr:rowOff>150538</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4584700" y="16508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167103</xdr:rowOff>
    </xdr:from>
    <xdr:to>
      <xdr:col>19</xdr:col>
      <xdr:colOff>177800</xdr:colOff>
      <xdr:row>97</xdr:row>
      <xdr:rowOff>45817</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a:off x="2908300" y="16626303"/>
          <a:ext cx="889000" cy="50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42408</xdr:rowOff>
    </xdr:from>
    <xdr:to>
      <xdr:col>20</xdr:col>
      <xdr:colOff>38100</xdr:colOff>
      <xdr:row>96</xdr:row>
      <xdr:rowOff>144008</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3746500" y="16501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160535</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3530111" y="16276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167103</xdr:rowOff>
    </xdr:from>
    <xdr:to>
      <xdr:col>15</xdr:col>
      <xdr:colOff>50800</xdr:colOff>
      <xdr:row>97</xdr:row>
      <xdr:rowOff>51961</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2019300" y="16626303"/>
          <a:ext cx="889000" cy="56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39280</xdr:rowOff>
    </xdr:from>
    <xdr:to>
      <xdr:col>15</xdr:col>
      <xdr:colOff>101600</xdr:colOff>
      <xdr:row>96</xdr:row>
      <xdr:rowOff>140880</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2857500" y="16498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157407</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641111" y="16273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36302</xdr:rowOff>
    </xdr:from>
    <xdr:to>
      <xdr:col>10</xdr:col>
      <xdr:colOff>114300</xdr:colOff>
      <xdr:row>97</xdr:row>
      <xdr:rowOff>51961</xdr:rowOff>
    </xdr:to>
    <xdr:cxnSp macro="">
      <xdr:nvCxnSpPr>
        <xdr:cNvPr id="248" name="直線コネクタ 247">
          <a:extLst>
            <a:ext uri="{FF2B5EF4-FFF2-40B4-BE49-F238E27FC236}">
              <a16:creationId xmlns:a16="http://schemas.microsoft.com/office/drawing/2014/main" id="{00000000-0008-0000-0600-0000F8000000}"/>
            </a:ext>
          </a:extLst>
        </xdr:cNvPr>
        <xdr:cNvCxnSpPr/>
      </xdr:nvCxnSpPr>
      <xdr:spPr>
        <a:xfrm>
          <a:off x="1130300" y="16666952"/>
          <a:ext cx="889000" cy="15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105217</xdr:rowOff>
    </xdr:from>
    <xdr:to>
      <xdr:col>10</xdr:col>
      <xdr:colOff>165100</xdr:colOff>
      <xdr:row>97</xdr:row>
      <xdr:rowOff>35367</xdr:rowOff>
    </xdr:to>
    <xdr:sp macro="" textlink="">
      <xdr:nvSpPr>
        <xdr:cNvPr id="249" name="フローチャート: 判断 248">
          <a:extLst>
            <a:ext uri="{FF2B5EF4-FFF2-40B4-BE49-F238E27FC236}">
              <a16:creationId xmlns:a16="http://schemas.microsoft.com/office/drawing/2014/main" id="{00000000-0008-0000-0600-0000F9000000}"/>
            </a:ext>
          </a:extLst>
        </xdr:cNvPr>
        <xdr:cNvSpPr/>
      </xdr:nvSpPr>
      <xdr:spPr>
        <a:xfrm>
          <a:off x="1968500" y="1656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51894</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752111" y="16339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137063</xdr:rowOff>
    </xdr:from>
    <xdr:to>
      <xdr:col>6</xdr:col>
      <xdr:colOff>38100</xdr:colOff>
      <xdr:row>97</xdr:row>
      <xdr:rowOff>67213</xdr:rowOff>
    </xdr:to>
    <xdr:sp macro="" textlink="">
      <xdr:nvSpPr>
        <xdr:cNvPr id="251" name="フローチャート: 判断 250">
          <a:extLst>
            <a:ext uri="{FF2B5EF4-FFF2-40B4-BE49-F238E27FC236}">
              <a16:creationId xmlns:a16="http://schemas.microsoft.com/office/drawing/2014/main" id="{00000000-0008-0000-0600-0000FB000000}"/>
            </a:ext>
          </a:extLst>
        </xdr:cNvPr>
        <xdr:cNvSpPr/>
      </xdr:nvSpPr>
      <xdr:spPr>
        <a:xfrm>
          <a:off x="1079500" y="1659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83740</xdr:rowOff>
    </xdr:from>
    <xdr:ext cx="534377"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863111" y="16371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36637</xdr:rowOff>
    </xdr:from>
    <xdr:to>
      <xdr:col>24</xdr:col>
      <xdr:colOff>114300</xdr:colOff>
      <xdr:row>97</xdr:row>
      <xdr:rowOff>138237</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4584700" y="16667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15064</xdr:rowOff>
    </xdr:from>
    <xdr:ext cx="534377" cy="259045"/>
    <xdr:sp macro="" textlink="">
      <xdr:nvSpPr>
        <xdr:cNvPr id="259" name="扶助費該当値テキスト">
          <a:extLst>
            <a:ext uri="{FF2B5EF4-FFF2-40B4-BE49-F238E27FC236}">
              <a16:creationId xmlns:a16="http://schemas.microsoft.com/office/drawing/2014/main" id="{00000000-0008-0000-0600-000003010000}"/>
            </a:ext>
          </a:extLst>
        </xdr:cNvPr>
        <xdr:cNvSpPr txBox="1"/>
      </xdr:nvSpPr>
      <xdr:spPr>
        <a:xfrm>
          <a:off x="4686300" y="16645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166467</xdr:rowOff>
    </xdr:from>
    <xdr:to>
      <xdr:col>20</xdr:col>
      <xdr:colOff>38100</xdr:colOff>
      <xdr:row>97</xdr:row>
      <xdr:rowOff>96617</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3746500" y="16625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87744</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3530111" y="16718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116303</xdr:rowOff>
    </xdr:from>
    <xdr:to>
      <xdr:col>15</xdr:col>
      <xdr:colOff>101600</xdr:colOff>
      <xdr:row>97</xdr:row>
      <xdr:rowOff>46453</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2857500" y="16575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37580</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2641111" y="16668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1161</xdr:rowOff>
    </xdr:from>
    <xdr:to>
      <xdr:col>10</xdr:col>
      <xdr:colOff>165100</xdr:colOff>
      <xdr:row>97</xdr:row>
      <xdr:rowOff>102761</xdr:rowOff>
    </xdr:to>
    <xdr:sp macro="" textlink="">
      <xdr:nvSpPr>
        <xdr:cNvPr id="264" name="楕円 263">
          <a:extLst>
            <a:ext uri="{FF2B5EF4-FFF2-40B4-BE49-F238E27FC236}">
              <a16:creationId xmlns:a16="http://schemas.microsoft.com/office/drawing/2014/main" id="{00000000-0008-0000-0600-000008010000}"/>
            </a:ext>
          </a:extLst>
        </xdr:cNvPr>
        <xdr:cNvSpPr/>
      </xdr:nvSpPr>
      <xdr:spPr>
        <a:xfrm>
          <a:off x="1968500" y="16631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93888</xdr:rowOff>
    </xdr:from>
    <xdr:ext cx="534377" cy="259045"/>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1752111" y="16724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156952</xdr:rowOff>
    </xdr:from>
    <xdr:to>
      <xdr:col>6</xdr:col>
      <xdr:colOff>38100</xdr:colOff>
      <xdr:row>97</xdr:row>
      <xdr:rowOff>87102</xdr:rowOff>
    </xdr:to>
    <xdr:sp macro="" textlink="">
      <xdr:nvSpPr>
        <xdr:cNvPr id="266" name="楕円 265">
          <a:extLst>
            <a:ext uri="{FF2B5EF4-FFF2-40B4-BE49-F238E27FC236}">
              <a16:creationId xmlns:a16="http://schemas.microsoft.com/office/drawing/2014/main" id="{00000000-0008-0000-0600-00000A010000}"/>
            </a:ext>
          </a:extLst>
        </xdr:cNvPr>
        <xdr:cNvSpPr/>
      </xdr:nvSpPr>
      <xdr:spPr>
        <a:xfrm>
          <a:off x="1079500" y="16616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78229</xdr:rowOff>
    </xdr:from>
    <xdr:ext cx="534377" cy="259045"/>
    <xdr:sp macro="" textlink="">
      <xdr:nvSpPr>
        <xdr:cNvPr id="267" name="テキスト ボックス 266">
          <a:extLst>
            <a:ext uri="{FF2B5EF4-FFF2-40B4-BE49-F238E27FC236}">
              <a16:creationId xmlns:a16="http://schemas.microsoft.com/office/drawing/2014/main" id="{00000000-0008-0000-0600-00000B010000}"/>
            </a:ext>
          </a:extLst>
        </xdr:cNvPr>
        <xdr:cNvSpPr txBox="1"/>
      </xdr:nvSpPr>
      <xdr:spPr>
        <a:xfrm>
          <a:off x="863111" y="16708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a:extLst>
            <a:ext uri="{FF2B5EF4-FFF2-40B4-BE49-F238E27FC236}">
              <a16:creationId xmlns:a16="http://schemas.microsoft.com/office/drawing/2014/main" id="{00000000-0008-0000-0600-000013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a:extLst>
            <a:ext uri="{FF2B5EF4-FFF2-40B4-BE49-F238E27FC236}">
              <a16:creationId xmlns:a16="http://schemas.microsoft.com/office/drawing/2014/main" id="{00000000-0008-0000-06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57549</xdr:rowOff>
    </xdr:from>
    <xdr:to>
      <xdr:col>54</xdr:col>
      <xdr:colOff>189865</xdr:colOff>
      <xdr:row>38</xdr:row>
      <xdr:rowOff>51803</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10475595" y="5372499"/>
          <a:ext cx="1270" cy="11944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55630</xdr:rowOff>
    </xdr:from>
    <xdr:ext cx="534377" cy="259045"/>
    <xdr:sp macro="" textlink="">
      <xdr:nvSpPr>
        <xdr:cNvPr id="292" name="補助費等最小値テキスト">
          <a:extLst>
            <a:ext uri="{FF2B5EF4-FFF2-40B4-BE49-F238E27FC236}">
              <a16:creationId xmlns:a16="http://schemas.microsoft.com/office/drawing/2014/main" id="{00000000-0008-0000-0600-000024010000}"/>
            </a:ext>
          </a:extLst>
        </xdr:cNvPr>
        <xdr:cNvSpPr txBox="1"/>
      </xdr:nvSpPr>
      <xdr:spPr>
        <a:xfrm>
          <a:off x="10528300" y="6570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51803</xdr:rowOff>
    </xdr:from>
    <xdr:to>
      <xdr:col>55</xdr:col>
      <xdr:colOff>88900</xdr:colOff>
      <xdr:row>38</xdr:row>
      <xdr:rowOff>51803</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6566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4226</xdr:rowOff>
    </xdr:from>
    <xdr:ext cx="599010" cy="259045"/>
    <xdr:sp macro="" textlink="">
      <xdr:nvSpPr>
        <xdr:cNvPr id="294" name="補助費等最大値テキスト">
          <a:extLst>
            <a:ext uri="{FF2B5EF4-FFF2-40B4-BE49-F238E27FC236}">
              <a16:creationId xmlns:a16="http://schemas.microsoft.com/office/drawing/2014/main" id="{00000000-0008-0000-0600-000026010000}"/>
            </a:ext>
          </a:extLst>
        </xdr:cNvPr>
        <xdr:cNvSpPr txBox="1"/>
      </xdr:nvSpPr>
      <xdr:spPr>
        <a:xfrm>
          <a:off x="10528300" y="5147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57549</xdr:rowOff>
    </xdr:from>
    <xdr:to>
      <xdr:col>55</xdr:col>
      <xdr:colOff>88900</xdr:colOff>
      <xdr:row>31</xdr:row>
      <xdr:rowOff>57549</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5372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57549</xdr:rowOff>
    </xdr:from>
    <xdr:to>
      <xdr:col>55</xdr:col>
      <xdr:colOff>0</xdr:colOff>
      <xdr:row>31</xdr:row>
      <xdr:rowOff>155820</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9639300" y="5372499"/>
          <a:ext cx="838200" cy="98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113177</xdr:rowOff>
    </xdr:from>
    <xdr:ext cx="534377" cy="259045"/>
    <xdr:sp macro="" textlink="">
      <xdr:nvSpPr>
        <xdr:cNvPr id="297" name="補助費等平均値テキスト">
          <a:extLst>
            <a:ext uri="{FF2B5EF4-FFF2-40B4-BE49-F238E27FC236}">
              <a16:creationId xmlns:a16="http://schemas.microsoft.com/office/drawing/2014/main" id="{00000000-0008-0000-0600-000029010000}"/>
            </a:ext>
          </a:extLst>
        </xdr:cNvPr>
        <xdr:cNvSpPr txBox="1"/>
      </xdr:nvSpPr>
      <xdr:spPr>
        <a:xfrm>
          <a:off x="10528300" y="62853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134750</xdr:rowOff>
    </xdr:from>
    <xdr:to>
      <xdr:col>55</xdr:col>
      <xdr:colOff>50800</xdr:colOff>
      <xdr:row>37</xdr:row>
      <xdr:rowOff>64900</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10426700" y="630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155820</xdr:rowOff>
    </xdr:from>
    <xdr:to>
      <xdr:col>50</xdr:col>
      <xdr:colOff>114300</xdr:colOff>
      <xdr:row>32</xdr:row>
      <xdr:rowOff>89046</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8750300" y="5470770"/>
          <a:ext cx="889000" cy="104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115974</xdr:rowOff>
    </xdr:from>
    <xdr:to>
      <xdr:col>50</xdr:col>
      <xdr:colOff>165100</xdr:colOff>
      <xdr:row>37</xdr:row>
      <xdr:rowOff>46124</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9588500" y="628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37251</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339795" y="6380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32</xdr:row>
      <xdr:rowOff>89046</xdr:rowOff>
    </xdr:from>
    <xdr:to>
      <xdr:col>45</xdr:col>
      <xdr:colOff>177800</xdr:colOff>
      <xdr:row>34</xdr:row>
      <xdr:rowOff>127657</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7861300" y="5575446"/>
          <a:ext cx="889000" cy="381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140716</xdr:rowOff>
    </xdr:from>
    <xdr:to>
      <xdr:col>46</xdr:col>
      <xdr:colOff>38100</xdr:colOff>
      <xdr:row>37</xdr:row>
      <xdr:rowOff>70866</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8699500" y="631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61993</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483111" y="6405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127657</xdr:rowOff>
    </xdr:from>
    <xdr:to>
      <xdr:col>41</xdr:col>
      <xdr:colOff>50800</xdr:colOff>
      <xdr:row>35</xdr:row>
      <xdr:rowOff>871</xdr:rowOff>
    </xdr:to>
    <xdr:cxnSp macro="">
      <xdr:nvCxnSpPr>
        <xdr:cNvPr id="305" name="直線コネクタ 304">
          <a:extLst>
            <a:ext uri="{FF2B5EF4-FFF2-40B4-BE49-F238E27FC236}">
              <a16:creationId xmlns:a16="http://schemas.microsoft.com/office/drawing/2014/main" id="{00000000-0008-0000-0600-000031010000}"/>
            </a:ext>
          </a:extLst>
        </xdr:cNvPr>
        <xdr:cNvCxnSpPr/>
      </xdr:nvCxnSpPr>
      <xdr:spPr>
        <a:xfrm flipV="1">
          <a:off x="6972300" y="5956957"/>
          <a:ext cx="889000" cy="44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154337</xdr:rowOff>
    </xdr:from>
    <xdr:to>
      <xdr:col>41</xdr:col>
      <xdr:colOff>101600</xdr:colOff>
      <xdr:row>37</xdr:row>
      <xdr:rowOff>84487</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7810500" y="6326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75614</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594111" y="6419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37949</xdr:rowOff>
    </xdr:from>
    <xdr:to>
      <xdr:col>36</xdr:col>
      <xdr:colOff>165100</xdr:colOff>
      <xdr:row>37</xdr:row>
      <xdr:rowOff>139549</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6921500" y="6381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130676</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05111" y="6474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31</xdr:row>
      <xdr:rowOff>6749</xdr:rowOff>
    </xdr:from>
    <xdr:to>
      <xdr:col>55</xdr:col>
      <xdr:colOff>50800</xdr:colOff>
      <xdr:row>31</xdr:row>
      <xdr:rowOff>108349</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10426700" y="5321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30</xdr:row>
      <xdr:rowOff>131226</xdr:rowOff>
    </xdr:from>
    <xdr:ext cx="599010" cy="259045"/>
    <xdr:sp macro="" textlink="">
      <xdr:nvSpPr>
        <xdr:cNvPr id="316" name="補助費等該当値テキスト">
          <a:extLst>
            <a:ext uri="{FF2B5EF4-FFF2-40B4-BE49-F238E27FC236}">
              <a16:creationId xmlns:a16="http://schemas.microsoft.com/office/drawing/2014/main" id="{00000000-0008-0000-0600-00003C010000}"/>
            </a:ext>
          </a:extLst>
        </xdr:cNvPr>
        <xdr:cNvSpPr txBox="1"/>
      </xdr:nvSpPr>
      <xdr:spPr>
        <a:xfrm>
          <a:off x="10528300" y="5274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356,562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105020</xdr:rowOff>
    </xdr:from>
    <xdr:to>
      <xdr:col>50</xdr:col>
      <xdr:colOff>165100</xdr:colOff>
      <xdr:row>32</xdr:row>
      <xdr:rowOff>35170</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9588500" y="5419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30</xdr:row>
      <xdr:rowOff>51697</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9339795" y="5195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32</xdr:row>
      <xdr:rowOff>38246</xdr:rowOff>
    </xdr:from>
    <xdr:to>
      <xdr:col>46</xdr:col>
      <xdr:colOff>38100</xdr:colOff>
      <xdr:row>32</xdr:row>
      <xdr:rowOff>139846</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8699500" y="5524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30</xdr:row>
      <xdr:rowOff>156373</xdr:rowOff>
    </xdr:from>
    <xdr:ext cx="599010"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8450795" y="5299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76857</xdr:rowOff>
    </xdr:from>
    <xdr:to>
      <xdr:col>41</xdr:col>
      <xdr:colOff>101600</xdr:colOff>
      <xdr:row>35</xdr:row>
      <xdr:rowOff>7007</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7810500" y="590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33</xdr:row>
      <xdr:rowOff>23534</xdr:rowOff>
    </xdr:from>
    <xdr:ext cx="599010"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7561795" y="5681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121521</xdr:rowOff>
    </xdr:from>
    <xdr:to>
      <xdr:col>36</xdr:col>
      <xdr:colOff>165100</xdr:colOff>
      <xdr:row>35</xdr:row>
      <xdr:rowOff>51671</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6921500" y="5950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33</xdr:row>
      <xdr:rowOff>68198</xdr:rowOff>
    </xdr:from>
    <xdr:ext cx="599010"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672795" y="5726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a:extLst>
            <a:ext uri="{FF2B5EF4-FFF2-40B4-BE49-F238E27FC236}">
              <a16:creationId xmlns:a16="http://schemas.microsoft.com/office/drawing/2014/main" id="{00000000-0008-0000-06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54</xdr:row>
      <xdr:rowOff>62574</xdr:rowOff>
    </xdr:from>
    <xdr:to>
      <xdr:col>54</xdr:col>
      <xdr:colOff>189865</xdr:colOff>
      <xdr:row>58</xdr:row>
      <xdr:rowOff>135496</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10475595" y="9320874"/>
          <a:ext cx="1270" cy="758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168086</xdr:rowOff>
    </xdr:from>
    <xdr:ext cx="534377" cy="259045"/>
    <xdr:sp macro="" textlink="">
      <xdr:nvSpPr>
        <xdr:cNvPr id="347" name="普通建設事業費最小値テキスト">
          <a:extLst>
            <a:ext uri="{FF2B5EF4-FFF2-40B4-BE49-F238E27FC236}">
              <a16:creationId xmlns:a16="http://schemas.microsoft.com/office/drawing/2014/main" id="{00000000-0008-0000-0600-00005B010000}"/>
            </a:ext>
          </a:extLst>
        </xdr:cNvPr>
        <xdr:cNvSpPr txBox="1"/>
      </xdr:nvSpPr>
      <xdr:spPr>
        <a:xfrm>
          <a:off x="10528300" y="10112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135496</xdr:rowOff>
    </xdr:from>
    <xdr:to>
      <xdr:col>55</xdr:col>
      <xdr:colOff>88900</xdr:colOff>
      <xdr:row>58</xdr:row>
      <xdr:rowOff>135496</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1007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53</xdr:row>
      <xdr:rowOff>9251</xdr:rowOff>
    </xdr:from>
    <xdr:ext cx="690189" cy="259045"/>
    <xdr:sp macro="" textlink="">
      <xdr:nvSpPr>
        <xdr:cNvPr id="349" name="普通建設事業費最大値テキスト">
          <a:extLst>
            <a:ext uri="{FF2B5EF4-FFF2-40B4-BE49-F238E27FC236}">
              <a16:creationId xmlns:a16="http://schemas.microsoft.com/office/drawing/2014/main" id="{00000000-0008-0000-0600-00005D010000}"/>
            </a:ext>
          </a:extLst>
        </xdr:cNvPr>
        <xdr:cNvSpPr txBox="1"/>
      </xdr:nvSpPr>
      <xdr:spPr>
        <a:xfrm>
          <a:off x="10528300" y="90961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3,337,385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54</xdr:row>
      <xdr:rowOff>62574</xdr:rowOff>
    </xdr:from>
    <xdr:to>
      <xdr:col>55</xdr:col>
      <xdr:colOff>88900</xdr:colOff>
      <xdr:row>54</xdr:row>
      <xdr:rowOff>62574</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9320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51</xdr:row>
      <xdr:rowOff>11461</xdr:rowOff>
    </xdr:from>
    <xdr:to>
      <xdr:col>55</xdr:col>
      <xdr:colOff>0</xdr:colOff>
      <xdr:row>54</xdr:row>
      <xdr:rowOff>62574</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9639300" y="8755411"/>
          <a:ext cx="838200" cy="565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41086</xdr:rowOff>
    </xdr:from>
    <xdr:ext cx="599010" cy="259045"/>
    <xdr:sp macro="" textlink="">
      <xdr:nvSpPr>
        <xdr:cNvPr id="352" name="普通建設事業費平均値テキスト">
          <a:extLst>
            <a:ext uri="{FF2B5EF4-FFF2-40B4-BE49-F238E27FC236}">
              <a16:creationId xmlns:a16="http://schemas.microsoft.com/office/drawing/2014/main" id="{00000000-0008-0000-0600-000060010000}"/>
            </a:ext>
          </a:extLst>
        </xdr:cNvPr>
        <xdr:cNvSpPr txBox="1"/>
      </xdr:nvSpPr>
      <xdr:spPr>
        <a:xfrm>
          <a:off x="10528300" y="99851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62659</xdr:rowOff>
    </xdr:from>
    <xdr:to>
      <xdr:col>55</xdr:col>
      <xdr:colOff>50800</xdr:colOff>
      <xdr:row>58</xdr:row>
      <xdr:rowOff>164259</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10426700" y="10006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51</xdr:row>
      <xdr:rowOff>11461</xdr:rowOff>
    </xdr:from>
    <xdr:to>
      <xdr:col>50</xdr:col>
      <xdr:colOff>114300</xdr:colOff>
      <xdr:row>52</xdr:row>
      <xdr:rowOff>137795</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8750300" y="8755411"/>
          <a:ext cx="889000" cy="297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60809</xdr:rowOff>
    </xdr:from>
    <xdr:to>
      <xdr:col>50</xdr:col>
      <xdr:colOff>165100</xdr:colOff>
      <xdr:row>58</xdr:row>
      <xdr:rowOff>162409</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9588500" y="10004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153536</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9339795" y="10097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52</xdr:row>
      <xdr:rowOff>137795</xdr:rowOff>
    </xdr:from>
    <xdr:to>
      <xdr:col>45</xdr:col>
      <xdr:colOff>177800</xdr:colOff>
      <xdr:row>53</xdr:row>
      <xdr:rowOff>32</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7861300" y="9053195"/>
          <a:ext cx="889000" cy="33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57204</xdr:rowOff>
    </xdr:from>
    <xdr:to>
      <xdr:col>46</xdr:col>
      <xdr:colOff>38100</xdr:colOff>
      <xdr:row>58</xdr:row>
      <xdr:rowOff>158804</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8699500" y="10001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149931</xdr:rowOff>
    </xdr:from>
    <xdr:ext cx="59901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450795" y="10094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32</xdr:rowOff>
    </xdr:from>
    <xdr:to>
      <xdr:col>41</xdr:col>
      <xdr:colOff>50800</xdr:colOff>
      <xdr:row>55</xdr:row>
      <xdr:rowOff>42565</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flipV="1">
          <a:off x="6972300" y="9086882"/>
          <a:ext cx="889000" cy="385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59499</xdr:rowOff>
    </xdr:from>
    <xdr:to>
      <xdr:col>41</xdr:col>
      <xdr:colOff>101600</xdr:colOff>
      <xdr:row>58</xdr:row>
      <xdr:rowOff>161099</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7810500" y="10003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152226</xdr:rowOff>
    </xdr:from>
    <xdr:ext cx="59901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561795" y="10096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52653</xdr:rowOff>
    </xdr:from>
    <xdr:to>
      <xdr:col>36</xdr:col>
      <xdr:colOff>165100</xdr:colOff>
      <xdr:row>58</xdr:row>
      <xdr:rowOff>154253</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6921500" y="999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145380</xdr:rowOff>
    </xdr:from>
    <xdr:ext cx="59901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672795" y="10089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11774</xdr:rowOff>
    </xdr:from>
    <xdr:to>
      <xdr:col>55</xdr:col>
      <xdr:colOff>50800</xdr:colOff>
      <xdr:row>54</xdr:row>
      <xdr:rowOff>113374</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10426700" y="927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136251</xdr:rowOff>
    </xdr:from>
    <xdr:ext cx="690189" cy="259045"/>
    <xdr:sp macro="" textlink="">
      <xdr:nvSpPr>
        <xdr:cNvPr id="371" name="普通建設事業費該当値テキスト">
          <a:extLst>
            <a:ext uri="{FF2B5EF4-FFF2-40B4-BE49-F238E27FC236}">
              <a16:creationId xmlns:a16="http://schemas.microsoft.com/office/drawing/2014/main" id="{00000000-0008-0000-0600-000073010000}"/>
            </a:ext>
          </a:extLst>
        </xdr:cNvPr>
        <xdr:cNvSpPr txBox="1"/>
      </xdr:nvSpPr>
      <xdr:spPr>
        <a:xfrm>
          <a:off x="10528300" y="92231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3,337,385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50</xdr:row>
      <xdr:rowOff>132111</xdr:rowOff>
    </xdr:from>
    <xdr:to>
      <xdr:col>50</xdr:col>
      <xdr:colOff>165100</xdr:colOff>
      <xdr:row>51</xdr:row>
      <xdr:rowOff>62261</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9588500" y="8704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150205</xdr:colOff>
      <xdr:row>49</xdr:row>
      <xdr:rowOff>78788</xdr:rowOff>
    </xdr:from>
    <xdr:ext cx="690189"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9294205" y="847983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5,810,974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52</xdr:row>
      <xdr:rowOff>86995</xdr:rowOff>
    </xdr:from>
    <xdr:to>
      <xdr:col>46</xdr:col>
      <xdr:colOff>38100</xdr:colOff>
      <xdr:row>53</xdr:row>
      <xdr:rowOff>17145</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8699500" y="900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23205</xdr:colOff>
      <xdr:row>51</xdr:row>
      <xdr:rowOff>33672</xdr:rowOff>
    </xdr:from>
    <xdr:ext cx="690189"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8405205" y="87776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4,508,332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52</xdr:row>
      <xdr:rowOff>120682</xdr:rowOff>
    </xdr:from>
    <xdr:to>
      <xdr:col>41</xdr:col>
      <xdr:colOff>101600</xdr:colOff>
      <xdr:row>53</xdr:row>
      <xdr:rowOff>50832</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7810500" y="9036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86705</xdr:colOff>
      <xdr:row>51</xdr:row>
      <xdr:rowOff>67359</xdr:rowOff>
    </xdr:from>
    <xdr:ext cx="690189"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7516205" y="881130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4,360,971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163215</xdr:rowOff>
    </xdr:from>
    <xdr:to>
      <xdr:col>36</xdr:col>
      <xdr:colOff>165100</xdr:colOff>
      <xdr:row>55</xdr:row>
      <xdr:rowOff>93365</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6921500" y="942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150205</xdr:colOff>
      <xdr:row>53</xdr:row>
      <xdr:rowOff>109892</xdr:rowOff>
    </xdr:from>
    <xdr:ext cx="690189"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627205" y="91967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2,674,913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a:extLst>
            <a:ext uri="{FF2B5EF4-FFF2-40B4-BE49-F238E27FC236}">
              <a16:creationId xmlns:a16="http://schemas.microsoft.com/office/drawing/2014/main" id="{00000000-0008-0000-06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74</xdr:row>
      <xdr:rowOff>164564</xdr:rowOff>
    </xdr:from>
    <xdr:to>
      <xdr:col>54</xdr:col>
      <xdr:colOff>189865</xdr:colOff>
      <xdr:row>78</xdr:row>
      <xdr:rowOff>139675</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10475595" y="12851864"/>
          <a:ext cx="1270" cy="660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14853</xdr:rowOff>
    </xdr:from>
    <xdr:ext cx="378565" cy="259045"/>
    <xdr:sp macro="" textlink="">
      <xdr:nvSpPr>
        <xdr:cNvPr id="402" name="普通建設事業費 （ うち新規整備　）最小値テキスト">
          <a:extLst>
            <a:ext uri="{FF2B5EF4-FFF2-40B4-BE49-F238E27FC236}">
              <a16:creationId xmlns:a16="http://schemas.microsoft.com/office/drawing/2014/main" id="{00000000-0008-0000-0600-000092010000}"/>
            </a:ext>
          </a:extLst>
        </xdr:cNvPr>
        <xdr:cNvSpPr txBox="1"/>
      </xdr:nvSpPr>
      <xdr:spPr>
        <a:xfrm>
          <a:off x="10528300" y="135594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139675</xdr:rowOff>
    </xdr:from>
    <xdr:to>
      <xdr:col>55</xdr:col>
      <xdr:colOff>88900</xdr:colOff>
      <xdr:row>78</xdr:row>
      <xdr:rowOff>139675</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3512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73</xdr:row>
      <xdr:rowOff>111241</xdr:rowOff>
    </xdr:from>
    <xdr:ext cx="690189" cy="259045"/>
    <xdr:sp macro="" textlink="">
      <xdr:nvSpPr>
        <xdr:cNvPr id="404" name="普通建設事業費 （ うち新規整備　）最大値テキスト">
          <a:extLst>
            <a:ext uri="{FF2B5EF4-FFF2-40B4-BE49-F238E27FC236}">
              <a16:creationId xmlns:a16="http://schemas.microsoft.com/office/drawing/2014/main" id="{00000000-0008-0000-0600-000094010000}"/>
            </a:ext>
          </a:extLst>
        </xdr:cNvPr>
        <xdr:cNvSpPr txBox="1"/>
      </xdr:nvSpPr>
      <xdr:spPr>
        <a:xfrm>
          <a:off x="10528300" y="1262709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2,891,233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74</xdr:row>
      <xdr:rowOff>164564</xdr:rowOff>
    </xdr:from>
    <xdr:to>
      <xdr:col>55</xdr:col>
      <xdr:colOff>88900</xdr:colOff>
      <xdr:row>74</xdr:row>
      <xdr:rowOff>164564</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2851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71</xdr:row>
      <xdr:rowOff>167500</xdr:rowOff>
    </xdr:from>
    <xdr:to>
      <xdr:col>55</xdr:col>
      <xdr:colOff>0</xdr:colOff>
      <xdr:row>74</xdr:row>
      <xdr:rowOff>164564</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9639300" y="12340450"/>
          <a:ext cx="838200" cy="511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59303</xdr:rowOff>
    </xdr:from>
    <xdr:ext cx="534377" cy="259045"/>
    <xdr:sp macro="" textlink="">
      <xdr:nvSpPr>
        <xdr:cNvPr id="407" name="普通建設事業費 （ うち新規整備　）平均値テキスト">
          <a:extLst>
            <a:ext uri="{FF2B5EF4-FFF2-40B4-BE49-F238E27FC236}">
              <a16:creationId xmlns:a16="http://schemas.microsoft.com/office/drawing/2014/main" id="{00000000-0008-0000-0600-000097010000}"/>
            </a:ext>
          </a:extLst>
        </xdr:cNvPr>
        <xdr:cNvSpPr txBox="1"/>
      </xdr:nvSpPr>
      <xdr:spPr>
        <a:xfrm>
          <a:off x="10528300" y="134324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80876</xdr:rowOff>
    </xdr:from>
    <xdr:to>
      <xdr:col>55</xdr:col>
      <xdr:colOff>50800</xdr:colOff>
      <xdr:row>79</xdr:row>
      <xdr:rowOff>11026</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10426700" y="13453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71</xdr:row>
      <xdr:rowOff>167500</xdr:rowOff>
    </xdr:from>
    <xdr:to>
      <xdr:col>50</xdr:col>
      <xdr:colOff>114300</xdr:colOff>
      <xdr:row>73</xdr:row>
      <xdr:rowOff>125713</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8750300" y="12340450"/>
          <a:ext cx="889000" cy="301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77721</xdr:rowOff>
    </xdr:from>
    <xdr:to>
      <xdr:col>50</xdr:col>
      <xdr:colOff>165100</xdr:colOff>
      <xdr:row>79</xdr:row>
      <xdr:rowOff>7871</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9588500" y="13450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170448</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9372111" y="13543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73</xdr:row>
      <xdr:rowOff>125713</xdr:rowOff>
    </xdr:from>
    <xdr:to>
      <xdr:col>45</xdr:col>
      <xdr:colOff>177800</xdr:colOff>
      <xdr:row>74</xdr:row>
      <xdr:rowOff>139674</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7861300" y="12641563"/>
          <a:ext cx="889000" cy="185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74512</xdr:rowOff>
    </xdr:from>
    <xdr:to>
      <xdr:col>46</xdr:col>
      <xdr:colOff>38100</xdr:colOff>
      <xdr:row>79</xdr:row>
      <xdr:rowOff>4662</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8699500" y="13447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167239</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483111" y="13540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139674</xdr:rowOff>
    </xdr:from>
    <xdr:to>
      <xdr:col>41</xdr:col>
      <xdr:colOff>50800</xdr:colOff>
      <xdr:row>75</xdr:row>
      <xdr:rowOff>155808</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flipV="1">
          <a:off x="6972300" y="12826974"/>
          <a:ext cx="889000" cy="187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74042</xdr:rowOff>
    </xdr:from>
    <xdr:to>
      <xdr:col>41</xdr:col>
      <xdr:colOff>101600</xdr:colOff>
      <xdr:row>79</xdr:row>
      <xdr:rowOff>4192</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7810500" y="13447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166769</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594111" y="13539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63712</xdr:rowOff>
    </xdr:from>
    <xdr:to>
      <xdr:col>36</xdr:col>
      <xdr:colOff>165100</xdr:colOff>
      <xdr:row>78</xdr:row>
      <xdr:rowOff>165312</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6921500" y="1343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78</xdr:row>
      <xdr:rowOff>156439</xdr:rowOff>
    </xdr:from>
    <xdr:ext cx="59901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672795" y="135295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113764</xdr:rowOff>
    </xdr:from>
    <xdr:to>
      <xdr:col>55</xdr:col>
      <xdr:colOff>50800</xdr:colOff>
      <xdr:row>75</xdr:row>
      <xdr:rowOff>43914</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10426700" y="12801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66791</xdr:rowOff>
    </xdr:from>
    <xdr:ext cx="690189" cy="259045"/>
    <xdr:sp macro="" textlink="">
      <xdr:nvSpPr>
        <xdr:cNvPr id="426" name="普通建設事業費 （ うち新規整備　）該当値テキスト">
          <a:extLst>
            <a:ext uri="{FF2B5EF4-FFF2-40B4-BE49-F238E27FC236}">
              <a16:creationId xmlns:a16="http://schemas.microsoft.com/office/drawing/2014/main" id="{00000000-0008-0000-0600-0000AA010000}"/>
            </a:ext>
          </a:extLst>
        </xdr:cNvPr>
        <xdr:cNvSpPr txBox="1"/>
      </xdr:nvSpPr>
      <xdr:spPr>
        <a:xfrm>
          <a:off x="10528300" y="1275409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2,891,233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71</xdr:row>
      <xdr:rowOff>116700</xdr:rowOff>
    </xdr:from>
    <xdr:to>
      <xdr:col>50</xdr:col>
      <xdr:colOff>165100</xdr:colOff>
      <xdr:row>72</xdr:row>
      <xdr:rowOff>46850</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9588500" y="1228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150205</xdr:colOff>
      <xdr:row>70</xdr:row>
      <xdr:rowOff>63377</xdr:rowOff>
    </xdr:from>
    <xdr:ext cx="690189"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9294205" y="1206487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5,128,391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73</xdr:row>
      <xdr:rowOff>74913</xdr:rowOff>
    </xdr:from>
    <xdr:to>
      <xdr:col>46</xdr:col>
      <xdr:colOff>38100</xdr:colOff>
      <xdr:row>74</xdr:row>
      <xdr:rowOff>5063</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8699500" y="1259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23205</xdr:colOff>
      <xdr:row>72</xdr:row>
      <xdr:rowOff>21590</xdr:rowOff>
    </xdr:from>
    <xdr:ext cx="690189"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8405205" y="123659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3,811,186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88874</xdr:rowOff>
    </xdr:from>
    <xdr:to>
      <xdr:col>41</xdr:col>
      <xdr:colOff>101600</xdr:colOff>
      <xdr:row>75</xdr:row>
      <xdr:rowOff>19024</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7810500" y="12776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86705</xdr:colOff>
      <xdr:row>73</xdr:row>
      <xdr:rowOff>35551</xdr:rowOff>
    </xdr:from>
    <xdr:ext cx="690189"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7516205" y="125514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105008</xdr:rowOff>
    </xdr:from>
    <xdr:to>
      <xdr:col>36</xdr:col>
      <xdr:colOff>165100</xdr:colOff>
      <xdr:row>76</xdr:row>
      <xdr:rowOff>35158</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6921500" y="12963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150205</xdr:colOff>
      <xdr:row>74</xdr:row>
      <xdr:rowOff>51685</xdr:rowOff>
    </xdr:from>
    <xdr:ext cx="690189"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627205" y="1273898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2,179,539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a:extLst>
            <a:ext uri="{FF2B5EF4-FFF2-40B4-BE49-F238E27FC236}">
              <a16:creationId xmlns:a16="http://schemas.microsoft.com/office/drawing/2014/main" id="{00000000-0008-0000-06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8479</xdr:rowOff>
    </xdr:from>
    <xdr:to>
      <xdr:col>54</xdr:col>
      <xdr:colOff>189865</xdr:colOff>
      <xdr:row>98</xdr:row>
      <xdr:rowOff>132572</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flipV="1">
          <a:off x="10475595" y="15438979"/>
          <a:ext cx="1270" cy="1495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136399</xdr:rowOff>
    </xdr:from>
    <xdr:ext cx="469744" cy="259045"/>
    <xdr:sp macro="" textlink="">
      <xdr:nvSpPr>
        <xdr:cNvPr id="457" name="普通建設事業費 （ うち更新整備　）最小値テキスト">
          <a:extLst>
            <a:ext uri="{FF2B5EF4-FFF2-40B4-BE49-F238E27FC236}">
              <a16:creationId xmlns:a16="http://schemas.microsoft.com/office/drawing/2014/main" id="{00000000-0008-0000-0600-0000C9010000}"/>
            </a:ext>
          </a:extLst>
        </xdr:cNvPr>
        <xdr:cNvSpPr txBox="1"/>
      </xdr:nvSpPr>
      <xdr:spPr>
        <a:xfrm>
          <a:off x="10528300" y="16938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132572</xdr:rowOff>
    </xdr:from>
    <xdr:to>
      <xdr:col>55</xdr:col>
      <xdr:colOff>88900</xdr:colOff>
      <xdr:row>98</xdr:row>
      <xdr:rowOff>132572</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6934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126606</xdr:rowOff>
    </xdr:from>
    <xdr:ext cx="599010" cy="259045"/>
    <xdr:sp macro="" textlink="">
      <xdr:nvSpPr>
        <xdr:cNvPr id="459" name="普通建設事業費 （ うち更新整備　）最大値テキスト">
          <a:extLst>
            <a:ext uri="{FF2B5EF4-FFF2-40B4-BE49-F238E27FC236}">
              <a16:creationId xmlns:a16="http://schemas.microsoft.com/office/drawing/2014/main" id="{00000000-0008-0000-0600-0000CB010000}"/>
            </a:ext>
          </a:extLst>
        </xdr:cNvPr>
        <xdr:cNvSpPr txBox="1"/>
      </xdr:nvSpPr>
      <xdr:spPr>
        <a:xfrm>
          <a:off x="10528300" y="15214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657,402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8479</xdr:rowOff>
    </xdr:from>
    <xdr:to>
      <xdr:col>55</xdr:col>
      <xdr:colOff>88900</xdr:colOff>
      <xdr:row>90</xdr:row>
      <xdr:rowOff>8479</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10388600" y="15438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15058</xdr:rowOff>
    </xdr:from>
    <xdr:to>
      <xdr:col>55</xdr:col>
      <xdr:colOff>0</xdr:colOff>
      <xdr:row>98</xdr:row>
      <xdr:rowOff>89774</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9639300" y="16817158"/>
          <a:ext cx="838200" cy="74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137058</xdr:rowOff>
    </xdr:from>
    <xdr:ext cx="534377" cy="259045"/>
    <xdr:sp macro="" textlink="">
      <xdr:nvSpPr>
        <xdr:cNvPr id="462" name="普通建設事業費 （ うち更新整備　）平均値テキスト">
          <a:extLst>
            <a:ext uri="{FF2B5EF4-FFF2-40B4-BE49-F238E27FC236}">
              <a16:creationId xmlns:a16="http://schemas.microsoft.com/office/drawing/2014/main" id="{00000000-0008-0000-0600-0000CE010000}"/>
            </a:ext>
          </a:extLst>
        </xdr:cNvPr>
        <xdr:cNvSpPr txBox="1"/>
      </xdr:nvSpPr>
      <xdr:spPr>
        <a:xfrm>
          <a:off x="10528300" y="165962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114181</xdr:rowOff>
    </xdr:from>
    <xdr:to>
      <xdr:col>55</xdr:col>
      <xdr:colOff>50800</xdr:colOff>
      <xdr:row>98</xdr:row>
      <xdr:rowOff>44331</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10426700" y="1674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58502</xdr:rowOff>
    </xdr:from>
    <xdr:to>
      <xdr:col>50</xdr:col>
      <xdr:colOff>114300</xdr:colOff>
      <xdr:row>98</xdr:row>
      <xdr:rowOff>89774</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8750300" y="16860602"/>
          <a:ext cx="889000" cy="31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123606</xdr:rowOff>
    </xdr:from>
    <xdr:to>
      <xdr:col>50</xdr:col>
      <xdr:colOff>165100</xdr:colOff>
      <xdr:row>98</xdr:row>
      <xdr:rowOff>53756</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9588500" y="1675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70283</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9372111" y="16529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125819</xdr:rowOff>
    </xdr:from>
    <xdr:to>
      <xdr:col>45</xdr:col>
      <xdr:colOff>177800</xdr:colOff>
      <xdr:row>98</xdr:row>
      <xdr:rowOff>58502</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7861300" y="16756469"/>
          <a:ext cx="889000" cy="104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130773</xdr:rowOff>
    </xdr:from>
    <xdr:to>
      <xdr:col>46</xdr:col>
      <xdr:colOff>38100</xdr:colOff>
      <xdr:row>98</xdr:row>
      <xdr:rowOff>60923</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8699500" y="16761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77450</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8483111" y="16536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125819</xdr:rowOff>
    </xdr:from>
    <xdr:to>
      <xdr:col>41</xdr:col>
      <xdr:colOff>50800</xdr:colOff>
      <xdr:row>97</xdr:row>
      <xdr:rowOff>126389</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flipV="1">
          <a:off x="6972300" y="16756469"/>
          <a:ext cx="889000" cy="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157809</xdr:rowOff>
    </xdr:from>
    <xdr:to>
      <xdr:col>41</xdr:col>
      <xdr:colOff>101600</xdr:colOff>
      <xdr:row>98</xdr:row>
      <xdr:rowOff>87959</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7810500" y="16788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79086</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594111" y="16881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25546</xdr:rowOff>
    </xdr:from>
    <xdr:to>
      <xdr:col>36</xdr:col>
      <xdr:colOff>165100</xdr:colOff>
      <xdr:row>98</xdr:row>
      <xdr:rowOff>127146</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6921500" y="16827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118273</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6705111" y="16920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135708</xdr:rowOff>
    </xdr:from>
    <xdr:to>
      <xdr:col>55</xdr:col>
      <xdr:colOff>50800</xdr:colOff>
      <xdr:row>98</xdr:row>
      <xdr:rowOff>65858</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10426700" y="16766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92608</xdr:rowOff>
    </xdr:from>
    <xdr:ext cx="534377" cy="259045"/>
    <xdr:sp macro="" textlink="">
      <xdr:nvSpPr>
        <xdr:cNvPr id="481" name="普通建設事業費 （ うち更新整備　）該当値テキスト">
          <a:extLst>
            <a:ext uri="{FF2B5EF4-FFF2-40B4-BE49-F238E27FC236}">
              <a16:creationId xmlns:a16="http://schemas.microsoft.com/office/drawing/2014/main" id="{00000000-0008-0000-0600-0000E1010000}"/>
            </a:ext>
          </a:extLst>
        </xdr:cNvPr>
        <xdr:cNvSpPr txBox="1"/>
      </xdr:nvSpPr>
      <xdr:spPr>
        <a:xfrm>
          <a:off x="10528300" y="16723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38974</xdr:rowOff>
    </xdr:from>
    <xdr:to>
      <xdr:col>50</xdr:col>
      <xdr:colOff>165100</xdr:colOff>
      <xdr:row>98</xdr:row>
      <xdr:rowOff>140574</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9588500" y="16841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131701</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9372111" y="16933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7702</xdr:rowOff>
    </xdr:from>
    <xdr:to>
      <xdr:col>46</xdr:col>
      <xdr:colOff>38100</xdr:colOff>
      <xdr:row>98</xdr:row>
      <xdr:rowOff>109302</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8699500" y="16809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100429</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8483111" y="16902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75019</xdr:rowOff>
    </xdr:from>
    <xdr:to>
      <xdr:col>41</xdr:col>
      <xdr:colOff>101600</xdr:colOff>
      <xdr:row>98</xdr:row>
      <xdr:rowOff>5169</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7810500" y="16705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21696</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7594111" y="16480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75589</xdr:rowOff>
    </xdr:from>
    <xdr:to>
      <xdr:col>36</xdr:col>
      <xdr:colOff>165100</xdr:colOff>
      <xdr:row>98</xdr:row>
      <xdr:rowOff>5739</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6921500" y="1670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22266</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6705111" y="16481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a:extLst>
            <a:ext uri="{FF2B5EF4-FFF2-40B4-BE49-F238E27FC236}">
              <a16:creationId xmlns:a16="http://schemas.microsoft.com/office/drawing/2014/main" id="{00000000-0008-0000-06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114341</xdr:rowOff>
    </xdr:from>
    <xdr:to>
      <xdr:col>85</xdr:col>
      <xdr:colOff>126364</xdr:colOff>
      <xdr:row>39</xdr:row>
      <xdr:rowOff>44450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flipV="1">
          <a:off x="16317595" y="5600741"/>
          <a:ext cx="1269" cy="11302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80539</xdr:rowOff>
    </xdr:from>
    <xdr:ext cx="249299" cy="259045"/>
    <xdr:sp macro="" textlink="">
      <xdr:nvSpPr>
        <xdr:cNvPr id="514" name="災害復旧事業費最小値テキスト">
          <a:extLst>
            <a:ext uri="{FF2B5EF4-FFF2-40B4-BE49-F238E27FC236}">
              <a16:creationId xmlns:a16="http://schemas.microsoft.com/office/drawing/2014/main" id="{00000000-0008-0000-0600-000002020000}"/>
            </a:ext>
          </a:extLst>
        </xdr:cNvPr>
        <xdr:cNvSpPr txBox="1"/>
      </xdr:nvSpPr>
      <xdr:spPr>
        <a:xfrm>
          <a:off x="16370300" y="676708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61018</xdr:rowOff>
    </xdr:from>
    <xdr:ext cx="599010" cy="259045"/>
    <xdr:sp macro="" textlink="">
      <xdr:nvSpPr>
        <xdr:cNvPr id="516" name="災害復旧事業費最大値テキスト">
          <a:extLst>
            <a:ext uri="{FF2B5EF4-FFF2-40B4-BE49-F238E27FC236}">
              <a16:creationId xmlns:a16="http://schemas.microsoft.com/office/drawing/2014/main" id="{00000000-0008-0000-0600-000004020000}"/>
            </a:ext>
          </a:extLst>
        </xdr:cNvPr>
        <xdr:cNvSpPr txBox="1"/>
      </xdr:nvSpPr>
      <xdr:spPr>
        <a:xfrm>
          <a:off x="16370300" y="5375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114341</xdr:rowOff>
    </xdr:from>
    <xdr:to>
      <xdr:col>86</xdr:col>
      <xdr:colOff>25400</xdr:colOff>
      <xdr:row>32</xdr:row>
      <xdr:rowOff>114341</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6230600" y="5600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31</xdr:row>
      <xdr:rowOff>121894</xdr:rowOff>
    </xdr:from>
    <xdr:to>
      <xdr:col>85</xdr:col>
      <xdr:colOff>127000</xdr:colOff>
      <xdr:row>32</xdr:row>
      <xdr:rowOff>114341</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5481300" y="5436844"/>
          <a:ext cx="838200" cy="163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124989</xdr:rowOff>
    </xdr:from>
    <xdr:ext cx="469744" cy="259045"/>
    <xdr:sp macro="" textlink="">
      <xdr:nvSpPr>
        <xdr:cNvPr id="519" name="災害復旧事業費平均値テキスト">
          <a:extLst>
            <a:ext uri="{FF2B5EF4-FFF2-40B4-BE49-F238E27FC236}">
              <a16:creationId xmlns:a16="http://schemas.microsoft.com/office/drawing/2014/main" id="{00000000-0008-0000-0600-000007020000}"/>
            </a:ext>
          </a:extLst>
        </xdr:cNvPr>
        <xdr:cNvSpPr txBox="1"/>
      </xdr:nvSpPr>
      <xdr:spPr>
        <a:xfrm>
          <a:off x="16370300" y="66400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146562</xdr:rowOff>
    </xdr:from>
    <xdr:to>
      <xdr:col>85</xdr:col>
      <xdr:colOff>177800</xdr:colOff>
      <xdr:row>39</xdr:row>
      <xdr:rowOff>76712</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6268700" y="6661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31</xdr:row>
      <xdr:rowOff>121894</xdr:rowOff>
    </xdr:from>
    <xdr:to>
      <xdr:col>81</xdr:col>
      <xdr:colOff>50800</xdr:colOff>
      <xdr:row>32</xdr:row>
      <xdr:rowOff>163356</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flipV="1">
          <a:off x="14592300" y="5436844"/>
          <a:ext cx="889000" cy="212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146551</xdr:rowOff>
    </xdr:from>
    <xdr:to>
      <xdr:col>81</xdr:col>
      <xdr:colOff>101600</xdr:colOff>
      <xdr:row>39</xdr:row>
      <xdr:rowOff>76701</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5430500" y="6661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67828</xdr:rowOff>
    </xdr:from>
    <xdr:ext cx="469744"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5246428" y="6754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32</xdr:row>
      <xdr:rowOff>163356</xdr:rowOff>
    </xdr:from>
    <xdr:to>
      <xdr:col>76</xdr:col>
      <xdr:colOff>114300</xdr:colOff>
      <xdr:row>36</xdr:row>
      <xdr:rowOff>157392</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flipV="1">
          <a:off x="13703300" y="5649756"/>
          <a:ext cx="889000" cy="679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147557</xdr:rowOff>
    </xdr:from>
    <xdr:to>
      <xdr:col>76</xdr:col>
      <xdr:colOff>165100</xdr:colOff>
      <xdr:row>39</xdr:row>
      <xdr:rowOff>77707</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4541500" y="666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68834</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4357428" y="6755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82485</xdr:rowOff>
    </xdr:from>
    <xdr:to>
      <xdr:col>71</xdr:col>
      <xdr:colOff>177800</xdr:colOff>
      <xdr:row>36</xdr:row>
      <xdr:rowOff>157392</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2814300" y="6083235"/>
          <a:ext cx="889000" cy="246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152889</xdr:rowOff>
    </xdr:from>
    <xdr:to>
      <xdr:col>72</xdr:col>
      <xdr:colOff>38100</xdr:colOff>
      <xdr:row>39</xdr:row>
      <xdr:rowOff>83039</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3652500" y="666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74166</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3468428" y="6760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134789</xdr:rowOff>
    </xdr:from>
    <xdr:to>
      <xdr:col>67</xdr:col>
      <xdr:colOff>101600</xdr:colOff>
      <xdr:row>39</xdr:row>
      <xdr:rowOff>64939</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2763500" y="6649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56066</xdr:rowOff>
    </xdr:from>
    <xdr:ext cx="534377"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2547111" y="6742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32</xdr:row>
      <xdr:rowOff>63541</xdr:rowOff>
    </xdr:from>
    <xdr:to>
      <xdr:col>85</xdr:col>
      <xdr:colOff>177800</xdr:colOff>
      <xdr:row>32</xdr:row>
      <xdr:rowOff>165141</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6268700" y="5549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32</xdr:row>
      <xdr:rowOff>16568</xdr:rowOff>
    </xdr:from>
    <xdr:ext cx="599010" cy="259045"/>
    <xdr:sp macro="" textlink="">
      <xdr:nvSpPr>
        <xdr:cNvPr id="538" name="災害復旧事業費該当値テキスト">
          <a:extLst>
            <a:ext uri="{FF2B5EF4-FFF2-40B4-BE49-F238E27FC236}">
              <a16:creationId xmlns:a16="http://schemas.microsoft.com/office/drawing/2014/main" id="{00000000-0008-0000-0600-00001A020000}"/>
            </a:ext>
          </a:extLst>
        </xdr:cNvPr>
        <xdr:cNvSpPr txBox="1"/>
      </xdr:nvSpPr>
      <xdr:spPr>
        <a:xfrm>
          <a:off x="16370300" y="5502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31</xdr:row>
      <xdr:rowOff>71094</xdr:rowOff>
    </xdr:from>
    <xdr:to>
      <xdr:col>81</xdr:col>
      <xdr:colOff>101600</xdr:colOff>
      <xdr:row>32</xdr:row>
      <xdr:rowOff>1244</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5430500" y="5386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30</xdr:row>
      <xdr:rowOff>17771</xdr:rowOff>
    </xdr:from>
    <xdr:ext cx="59901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5181795" y="5161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32</xdr:row>
      <xdr:rowOff>112556</xdr:rowOff>
    </xdr:from>
    <xdr:to>
      <xdr:col>76</xdr:col>
      <xdr:colOff>165100</xdr:colOff>
      <xdr:row>33</xdr:row>
      <xdr:rowOff>42706</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4541500" y="5598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31</xdr:row>
      <xdr:rowOff>59233</xdr:rowOff>
    </xdr:from>
    <xdr:ext cx="59901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4292795" y="5374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106592</xdr:rowOff>
    </xdr:from>
    <xdr:to>
      <xdr:col>72</xdr:col>
      <xdr:colOff>38100</xdr:colOff>
      <xdr:row>37</xdr:row>
      <xdr:rowOff>36742</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3652500" y="6278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35</xdr:row>
      <xdr:rowOff>53269</xdr:rowOff>
    </xdr:from>
    <xdr:ext cx="599010"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3403795" y="6054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31685</xdr:rowOff>
    </xdr:from>
    <xdr:to>
      <xdr:col>67</xdr:col>
      <xdr:colOff>101600</xdr:colOff>
      <xdr:row>35</xdr:row>
      <xdr:rowOff>133285</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2763500" y="6032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33</xdr:row>
      <xdr:rowOff>149812</xdr:rowOff>
    </xdr:from>
    <xdr:ext cx="599010"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514795" y="5807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失業対策事業費グラフ枠">
          <a:extLst>
            <a:ext uri="{FF2B5EF4-FFF2-40B4-BE49-F238E27FC236}">
              <a16:creationId xmlns:a16="http://schemas.microsoft.com/office/drawing/2014/main" id="{00000000-0008-0000-0600-00003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3" name="失業対策事業費最小値テキスト">
          <a:extLst>
            <a:ext uri="{FF2B5EF4-FFF2-40B4-BE49-F238E27FC236}">
              <a16:creationId xmlns:a16="http://schemas.microsoft.com/office/drawing/2014/main" id="{00000000-0008-0000-0600-000033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5" name="失業対策事業費最大値テキスト">
          <a:extLst>
            <a:ext uri="{FF2B5EF4-FFF2-40B4-BE49-F238E27FC236}">
              <a16:creationId xmlns:a16="http://schemas.microsoft.com/office/drawing/2014/main" id="{00000000-0008-0000-0600-000035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8" name="失業対策事業費平均値テキスト">
          <a:extLst>
            <a:ext uri="{FF2B5EF4-FFF2-40B4-BE49-F238E27FC236}">
              <a16:creationId xmlns:a16="http://schemas.microsoft.com/office/drawing/2014/main" id="{00000000-0008-0000-0600-000038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7" name="失業対策事業費該当値テキスト">
          <a:extLst>
            <a:ext uri="{FF2B5EF4-FFF2-40B4-BE49-F238E27FC236}">
              <a16:creationId xmlns:a16="http://schemas.microsoft.com/office/drawing/2014/main" id="{00000000-0008-0000-0600-00004B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a:extLst>
            <a:ext uri="{FF2B5EF4-FFF2-40B4-BE49-F238E27FC236}">
              <a16:creationId xmlns:a16="http://schemas.microsoft.com/office/drawing/2014/main" id="{00000000-0008-0000-0600-00006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33598</xdr:rowOff>
    </xdr:from>
    <xdr:to>
      <xdr:col>85</xdr:col>
      <xdr:colOff>126364</xdr:colOff>
      <xdr:row>78</xdr:row>
      <xdr:rowOff>105080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flipV="1">
          <a:off x="16317595" y="12377998"/>
          <a:ext cx="1269" cy="1100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108907</xdr:rowOff>
    </xdr:from>
    <xdr:ext cx="469744" cy="259045"/>
    <xdr:sp macro="" textlink="">
      <xdr:nvSpPr>
        <xdr:cNvPr id="618" name="公債費最小値テキスト">
          <a:extLst>
            <a:ext uri="{FF2B5EF4-FFF2-40B4-BE49-F238E27FC236}">
              <a16:creationId xmlns:a16="http://schemas.microsoft.com/office/drawing/2014/main" id="{00000000-0008-0000-0600-00006A020000}"/>
            </a:ext>
          </a:extLst>
        </xdr:cNvPr>
        <xdr:cNvSpPr txBox="1"/>
      </xdr:nvSpPr>
      <xdr:spPr>
        <a:xfrm>
          <a:off x="16370300" y="13482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105080</xdr:rowOff>
    </xdr:from>
    <xdr:to>
      <xdr:col>86</xdr:col>
      <xdr:colOff>25400</xdr:colOff>
      <xdr:row>78</xdr:row>
      <xdr:rowOff>105080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3478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151725</xdr:rowOff>
    </xdr:from>
    <xdr:ext cx="599010" cy="259045"/>
    <xdr:sp macro="" textlink="">
      <xdr:nvSpPr>
        <xdr:cNvPr id="620" name="公債費最大値テキスト">
          <a:extLst>
            <a:ext uri="{FF2B5EF4-FFF2-40B4-BE49-F238E27FC236}">
              <a16:creationId xmlns:a16="http://schemas.microsoft.com/office/drawing/2014/main" id="{00000000-0008-0000-0600-00006C020000}"/>
            </a:ext>
          </a:extLst>
        </xdr:cNvPr>
        <xdr:cNvSpPr txBox="1"/>
      </xdr:nvSpPr>
      <xdr:spPr>
        <a:xfrm>
          <a:off x="16370300" y="12153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33598</xdr:rowOff>
    </xdr:from>
    <xdr:to>
      <xdr:col>86</xdr:col>
      <xdr:colOff>25400</xdr:colOff>
      <xdr:row>72</xdr:row>
      <xdr:rowOff>33598</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6230600" y="12377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82796</xdr:rowOff>
    </xdr:from>
    <xdr:to>
      <xdr:col>85</xdr:col>
      <xdr:colOff>127000</xdr:colOff>
      <xdr:row>77</xdr:row>
      <xdr:rowOff>104020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5481300" y="13284446"/>
          <a:ext cx="838200" cy="21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139693</xdr:rowOff>
    </xdr:from>
    <xdr:ext cx="534377" cy="259045"/>
    <xdr:sp macro="" textlink="">
      <xdr:nvSpPr>
        <xdr:cNvPr id="623" name="公債費平均値テキスト">
          <a:extLst>
            <a:ext uri="{FF2B5EF4-FFF2-40B4-BE49-F238E27FC236}">
              <a16:creationId xmlns:a16="http://schemas.microsoft.com/office/drawing/2014/main" id="{00000000-0008-0000-0600-00006F020000}"/>
            </a:ext>
          </a:extLst>
        </xdr:cNvPr>
        <xdr:cNvSpPr txBox="1"/>
      </xdr:nvSpPr>
      <xdr:spPr>
        <a:xfrm>
          <a:off x="16370300" y="129984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116816</xdr:rowOff>
    </xdr:from>
    <xdr:to>
      <xdr:col>85</xdr:col>
      <xdr:colOff>177800</xdr:colOff>
      <xdr:row>77</xdr:row>
      <xdr:rowOff>46966</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6268700" y="13147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104020</xdr:rowOff>
    </xdr:from>
    <xdr:to>
      <xdr:col>81</xdr:col>
      <xdr:colOff>50800</xdr:colOff>
      <xdr:row>77</xdr:row>
      <xdr:rowOff>116004</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4592300" y="13305670"/>
          <a:ext cx="889000" cy="11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111517</xdr:rowOff>
    </xdr:from>
    <xdr:to>
      <xdr:col>81</xdr:col>
      <xdr:colOff>101600</xdr:colOff>
      <xdr:row>77</xdr:row>
      <xdr:rowOff>41667</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5430500" y="1314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58195</xdr:rowOff>
    </xdr:from>
    <xdr:ext cx="534377"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5214111" y="12916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106607</xdr:rowOff>
    </xdr:from>
    <xdr:to>
      <xdr:col>76</xdr:col>
      <xdr:colOff>114300</xdr:colOff>
      <xdr:row>77</xdr:row>
      <xdr:rowOff>116004</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3703300" y="13308257"/>
          <a:ext cx="889000" cy="9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116204</xdr:rowOff>
    </xdr:from>
    <xdr:to>
      <xdr:col>76</xdr:col>
      <xdr:colOff>165100</xdr:colOff>
      <xdr:row>77</xdr:row>
      <xdr:rowOff>46354</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4541500" y="1314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62881</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4325111" y="12921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94693</xdr:rowOff>
    </xdr:from>
    <xdr:to>
      <xdr:col>71</xdr:col>
      <xdr:colOff>177800</xdr:colOff>
      <xdr:row>77</xdr:row>
      <xdr:rowOff>106607</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2814300" y="13296343"/>
          <a:ext cx="889000" cy="11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118943</xdr:rowOff>
    </xdr:from>
    <xdr:to>
      <xdr:col>72</xdr:col>
      <xdr:colOff>38100</xdr:colOff>
      <xdr:row>77</xdr:row>
      <xdr:rowOff>49093</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3652500" y="1314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65619</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436111" y="12924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57508</xdr:rowOff>
    </xdr:from>
    <xdr:to>
      <xdr:col>67</xdr:col>
      <xdr:colOff>101600</xdr:colOff>
      <xdr:row>77</xdr:row>
      <xdr:rowOff>159108</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2763500" y="13259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150235</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2547111" y="13351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31996</xdr:rowOff>
    </xdr:from>
    <xdr:to>
      <xdr:col>85</xdr:col>
      <xdr:colOff>177800</xdr:colOff>
      <xdr:row>77</xdr:row>
      <xdr:rowOff>133596</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6268700" y="13233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10423</xdr:rowOff>
    </xdr:from>
    <xdr:ext cx="534377" cy="259045"/>
    <xdr:sp macro="" textlink="">
      <xdr:nvSpPr>
        <xdr:cNvPr id="642" name="公債費該当値テキスト">
          <a:extLst>
            <a:ext uri="{FF2B5EF4-FFF2-40B4-BE49-F238E27FC236}">
              <a16:creationId xmlns:a16="http://schemas.microsoft.com/office/drawing/2014/main" id="{00000000-0008-0000-0600-000082020000}"/>
            </a:ext>
          </a:extLst>
        </xdr:cNvPr>
        <xdr:cNvSpPr txBox="1"/>
      </xdr:nvSpPr>
      <xdr:spPr>
        <a:xfrm>
          <a:off x="16370300" y="13212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53220</xdr:rowOff>
    </xdr:from>
    <xdr:to>
      <xdr:col>81</xdr:col>
      <xdr:colOff>101600</xdr:colOff>
      <xdr:row>77</xdr:row>
      <xdr:rowOff>154820</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5430500" y="13254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145947</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214111" y="13347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65204</xdr:rowOff>
    </xdr:from>
    <xdr:to>
      <xdr:col>76</xdr:col>
      <xdr:colOff>165100</xdr:colOff>
      <xdr:row>77</xdr:row>
      <xdr:rowOff>166804</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4541500" y="13266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157931</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325111" y="13359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55807</xdr:rowOff>
    </xdr:from>
    <xdr:to>
      <xdr:col>72</xdr:col>
      <xdr:colOff>38100</xdr:colOff>
      <xdr:row>77</xdr:row>
      <xdr:rowOff>157407</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3652500" y="1325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148534</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436111" y="13350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43893</xdr:rowOff>
    </xdr:from>
    <xdr:to>
      <xdr:col>67</xdr:col>
      <xdr:colOff>101600</xdr:colOff>
      <xdr:row>77</xdr:row>
      <xdr:rowOff>145493</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2763500" y="13245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162020</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547111" y="13020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96</xdr:row>
      <xdr:rowOff>35577</xdr:rowOff>
    </xdr:from>
    <xdr:ext cx="685572"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760428" y="1649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93</xdr:row>
      <xdr:rowOff>168927</xdr:rowOff>
    </xdr:from>
    <xdr:ext cx="685572"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130827</xdr:rowOff>
    </xdr:from>
    <xdr:ext cx="685572"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760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積立金グラフ枠">
          <a:extLst>
            <a:ext uri="{FF2B5EF4-FFF2-40B4-BE49-F238E27FC236}">
              <a16:creationId xmlns:a16="http://schemas.microsoft.com/office/drawing/2014/main" id="{00000000-0008-0000-0600-0000A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97</xdr:row>
      <xdr:rowOff>55674</xdr:rowOff>
    </xdr:from>
    <xdr:to>
      <xdr:col>85</xdr:col>
      <xdr:colOff>126364</xdr:colOff>
      <xdr:row>99</xdr:row>
      <xdr:rowOff>44368</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flipV="1">
          <a:off x="16317595" y="16686324"/>
          <a:ext cx="1269" cy="3315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86859</xdr:rowOff>
    </xdr:from>
    <xdr:ext cx="378565" cy="259045"/>
    <xdr:sp macro="" textlink="">
      <xdr:nvSpPr>
        <xdr:cNvPr id="675" name="積立金最小値テキスト">
          <a:extLst>
            <a:ext uri="{FF2B5EF4-FFF2-40B4-BE49-F238E27FC236}">
              <a16:creationId xmlns:a16="http://schemas.microsoft.com/office/drawing/2014/main" id="{00000000-0008-0000-0600-0000A3020000}"/>
            </a:ext>
          </a:extLst>
        </xdr:cNvPr>
        <xdr:cNvSpPr txBox="1"/>
      </xdr:nvSpPr>
      <xdr:spPr>
        <a:xfrm>
          <a:off x="16370300" y="170604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44368</xdr:rowOff>
    </xdr:from>
    <xdr:to>
      <xdr:col>86</xdr:col>
      <xdr:colOff>25400</xdr:colOff>
      <xdr:row>99</xdr:row>
      <xdr:rowOff>44368</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6230600" y="17017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2351</xdr:rowOff>
    </xdr:from>
    <xdr:ext cx="599010" cy="259045"/>
    <xdr:sp macro="" textlink="">
      <xdr:nvSpPr>
        <xdr:cNvPr id="677" name="積立金最大値テキスト">
          <a:extLst>
            <a:ext uri="{FF2B5EF4-FFF2-40B4-BE49-F238E27FC236}">
              <a16:creationId xmlns:a16="http://schemas.microsoft.com/office/drawing/2014/main" id="{00000000-0008-0000-0600-0000A5020000}"/>
            </a:ext>
          </a:extLst>
        </xdr:cNvPr>
        <xdr:cNvSpPr txBox="1"/>
      </xdr:nvSpPr>
      <xdr:spPr>
        <a:xfrm>
          <a:off x="16370300" y="16461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870,542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55674</xdr:rowOff>
    </xdr:from>
    <xdr:to>
      <xdr:col>86</xdr:col>
      <xdr:colOff>25400</xdr:colOff>
      <xdr:row>97</xdr:row>
      <xdr:rowOff>55674</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6230600" y="16686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92433</xdr:rowOff>
    </xdr:from>
    <xdr:to>
      <xdr:col>85</xdr:col>
      <xdr:colOff>127000</xdr:colOff>
      <xdr:row>97</xdr:row>
      <xdr:rowOff>55674</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5481300" y="16551633"/>
          <a:ext cx="838200" cy="134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131308</xdr:rowOff>
    </xdr:from>
    <xdr:ext cx="534377" cy="259045"/>
    <xdr:sp macro="" textlink="">
      <xdr:nvSpPr>
        <xdr:cNvPr id="680" name="積立金平均値テキスト">
          <a:extLst>
            <a:ext uri="{FF2B5EF4-FFF2-40B4-BE49-F238E27FC236}">
              <a16:creationId xmlns:a16="http://schemas.microsoft.com/office/drawing/2014/main" id="{00000000-0008-0000-0600-0000A8020000}"/>
            </a:ext>
          </a:extLst>
        </xdr:cNvPr>
        <xdr:cNvSpPr txBox="1"/>
      </xdr:nvSpPr>
      <xdr:spPr>
        <a:xfrm>
          <a:off x="16370300" y="169334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152881</xdr:rowOff>
    </xdr:from>
    <xdr:to>
      <xdr:col>85</xdr:col>
      <xdr:colOff>177800</xdr:colOff>
      <xdr:row>99</xdr:row>
      <xdr:rowOff>83031</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6268700" y="16954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38243</xdr:rowOff>
    </xdr:from>
    <xdr:to>
      <xdr:col>81</xdr:col>
      <xdr:colOff>50800</xdr:colOff>
      <xdr:row>96</xdr:row>
      <xdr:rowOff>92433</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4592300" y="15983093"/>
          <a:ext cx="889000" cy="568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153231</xdr:rowOff>
    </xdr:from>
    <xdr:to>
      <xdr:col>81</xdr:col>
      <xdr:colOff>101600</xdr:colOff>
      <xdr:row>99</xdr:row>
      <xdr:rowOff>83381</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5430500" y="16955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74508</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5214111" y="17048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38243</xdr:rowOff>
    </xdr:from>
    <xdr:to>
      <xdr:col>76</xdr:col>
      <xdr:colOff>114300</xdr:colOff>
      <xdr:row>93</xdr:row>
      <xdr:rowOff>80510</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3703300" y="15983093"/>
          <a:ext cx="889000" cy="42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152143</xdr:rowOff>
    </xdr:from>
    <xdr:to>
      <xdr:col>76</xdr:col>
      <xdr:colOff>165100</xdr:colOff>
      <xdr:row>99</xdr:row>
      <xdr:rowOff>82293</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4541500" y="169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73420</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4325111" y="17046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90</xdr:row>
      <xdr:rowOff>16424</xdr:rowOff>
    </xdr:from>
    <xdr:to>
      <xdr:col>71</xdr:col>
      <xdr:colOff>177800</xdr:colOff>
      <xdr:row>93</xdr:row>
      <xdr:rowOff>80510</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2814300" y="15446924"/>
          <a:ext cx="889000" cy="578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150037</xdr:rowOff>
    </xdr:from>
    <xdr:to>
      <xdr:col>72</xdr:col>
      <xdr:colOff>38100</xdr:colOff>
      <xdr:row>99</xdr:row>
      <xdr:rowOff>80187</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3652500" y="16952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71314</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3436111" y="17044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117033</xdr:rowOff>
    </xdr:from>
    <xdr:to>
      <xdr:col>67</xdr:col>
      <xdr:colOff>101600</xdr:colOff>
      <xdr:row>99</xdr:row>
      <xdr:rowOff>47183</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2763500" y="16919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99</xdr:row>
      <xdr:rowOff>38310</xdr:rowOff>
    </xdr:from>
    <xdr:ext cx="59901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2514795" y="17011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4874</xdr:rowOff>
    </xdr:from>
    <xdr:to>
      <xdr:col>85</xdr:col>
      <xdr:colOff>177800</xdr:colOff>
      <xdr:row>97</xdr:row>
      <xdr:rowOff>106474</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6268700" y="16635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129351</xdr:rowOff>
    </xdr:from>
    <xdr:ext cx="599010" cy="259045"/>
    <xdr:sp macro="" textlink="">
      <xdr:nvSpPr>
        <xdr:cNvPr id="699" name="積立金該当値テキスト">
          <a:extLst>
            <a:ext uri="{FF2B5EF4-FFF2-40B4-BE49-F238E27FC236}">
              <a16:creationId xmlns:a16="http://schemas.microsoft.com/office/drawing/2014/main" id="{00000000-0008-0000-0600-0000BB020000}"/>
            </a:ext>
          </a:extLst>
        </xdr:cNvPr>
        <xdr:cNvSpPr txBox="1"/>
      </xdr:nvSpPr>
      <xdr:spPr>
        <a:xfrm>
          <a:off x="16370300" y="16588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870,542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41633</xdr:rowOff>
    </xdr:from>
    <xdr:to>
      <xdr:col>81</xdr:col>
      <xdr:colOff>101600</xdr:colOff>
      <xdr:row>96</xdr:row>
      <xdr:rowOff>143233</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5430500" y="16500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86705</xdr:colOff>
      <xdr:row>94</xdr:row>
      <xdr:rowOff>159760</xdr:rowOff>
    </xdr:from>
    <xdr:ext cx="690189"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5136205" y="162760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1,224,061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92</xdr:row>
      <xdr:rowOff>158893</xdr:rowOff>
    </xdr:from>
    <xdr:to>
      <xdr:col>76</xdr:col>
      <xdr:colOff>165100</xdr:colOff>
      <xdr:row>93</xdr:row>
      <xdr:rowOff>89043</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4541500" y="15932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74</xdr:col>
      <xdr:colOff>150205</xdr:colOff>
      <xdr:row>91</xdr:row>
      <xdr:rowOff>105570</xdr:rowOff>
    </xdr:from>
    <xdr:ext cx="690189"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247205" y="1570752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2,716,293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29710</xdr:rowOff>
    </xdr:from>
    <xdr:to>
      <xdr:col>72</xdr:col>
      <xdr:colOff>38100</xdr:colOff>
      <xdr:row>93</xdr:row>
      <xdr:rowOff>131310</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3652500" y="1597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23205</xdr:colOff>
      <xdr:row>91</xdr:row>
      <xdr:rowOff>147837</xdr:rowOff>
    </xdr:from>
    <xdr:ext cx="690189"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3358205" y="1574978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2,605,356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89</xdr:row>
      <xdr:rowOff>137074</xdr:rowOff>
    </xdr:from>
    <xdr:to>
      <xdr:col>67</xdr:col>
      <xdr:colOff>101600</xdr:colOff>
      <xdr:row>90</xdr:row>
      <xdr:rowOff>67224</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2763500" y="1539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86705</xdr:colOff>
      <xdr:row>88</xdr:row>
      <xdr:rowOff>83751</xdr:rowOff>
    </xdr:from>
    <xdr:ext cx="690189"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2469205" y="151713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4,123,560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a:extLst>
            <a:ext uri="{FF2B5EF4-FFF2-40B4-BE49-F238E27FC236}">
              <a16:creationId xmlns:a16="http://schemas.microsoft.com/office/drawing/2014/main" id="{00000000-0008-0000-0600-0000D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123812</xdr:rowOff>
    </xdr:from>
    <xdr:to>
      <xdr:col>116</xdr:col>
      <xdr:colOff>62864</xdr:colOff>
      <xdr:row>38</xdr:row>
      <xdr:rowOff>25400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flipV="1">
          <a:off x="22159595" y="5267312"/>
          <a:ext cx="1269" cy="1273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28" name="投資及び出資金最小値テキスト">
          <a:extLst>
            <a:ext uri="{FF2B5EF4-FFF2-40B4-BE49-F238E27FC236}">
              <a16:creationId xmlns:a16="http://schemas.microsoft.com/office/drawing/2014/main" id="{00000000-0008-0000-0600-0000D8020000}"/>
            </a:ext>
          </a:extLst>
        </xdr:cNvPr>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70489</xdr:rowOff>
    </xdr:from>
    <xdr:ext cx="534377" cy="259045"/>
    <xdr:sp macro="" textlink="">
      <xdr:nvSpPr>
        <xdr:cNvPr id="730" name="投資及び出資金最大値テキスト">
          <a:extLst>
            <a:ext uri="{FF2B5EF4-FFF2-40B4-BE49-F238E27FC236}">
              <a16:creationId xmlns:a16="http://schemas.microsoft.com/office/drawing/2014/main" id="{00000000-0008-0000-0600-0000DA020000}"/>
            </a:ext>
          </a:extLst>
        </xdr:cNvPr>
        <xdr:cNvSpPr txBox="1"/>
      </xdr:nvSpPr>
      <xdr:spPr>
        <a:xfrm>
          <a:off x="22212300" y="5042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123812</xdr:rowOff>
    </xdr:from>
    <xdr:to>
      <xdr:col>116</xdr:col>
      <xdr:colOff>152400</xdr:colOff>
      <xdr:row>30</xdr:row>
      <xdr:rowOff>123812</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2072600" y="5267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22657</xdr:rowOff>
    </xdr:from>
    <xdr:to>
      <xdr:col>116</xdr:col>
      <xdr:colOff>63500</xdr:colOff>
      <xdr:row>38</xdr:row>
      <xdr:rowOff>22885</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flipV="1">
          <a:off x="21323300" y="6537757"/>
          <a:ext cx="8382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42168</xdr:rowOff>
    </xdr:from>
    <xdr:ext cx="469744" cy="259045"/>
    <xdr:sp macro="" textlink="">
      <xdr:nvSpPr>
        <xdr:cNvPr id="733" name="投資及び出資金平均値テキスト">
          <a:extLst>
            <a:ext uri="{FF2B5EF4-FFF2-40B4-BE49-F238E27FC236}">
              <a16:creationId xmlns:a16="http://schemas.microsoft.com/office/drawing/2014/main" id="{00000000-0008-0000-0600-0000DD020000}"/>
            </a:ext>
          </a:extLst>
        </xdr:cNvPr>
        <xdr:cNvSpPr txBox="1"/>
      </xdr:nvSpPr>
      <xdr:spPr>
        <a:xfrm>
          <a:off x="22212300" y="62143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19291</xdr:rowOff>
    </xdr:from>
    <xdr:to>
      <xdr:col>116</xdr:col>
      <xdr:colOff>114300</xdr:colOff>
      <xdr:row>37</xdr:row>
      <xdr:rowOff>120891</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2110700" y="6362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22885</xdr:rowOff>
    </xdr:from>
    <xdr:to>
      <xdr:col>111</xdr:col>
      <xdr:colOff>177800</xdr:colOff>
      <xdr:row>38</xdr:row>
      <xdr:rowOff>23057</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flipV="1">
          <a:off x="20434300" y="6537985"/>
          <a:ext cx="889000" cy="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12948</xdr:rowOff>
    </xdr:from>
    <xdr:to>
      <xdr:col>112</xdr:col>
      <xdr:colOff>38100</xdr:colOff>
      <xdr:row>37</xdr:row>
      <xdr:rowOff>114548</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21272500" y="6356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131075</xdr:rowOff>
    </xdr:from>
    <xdr:ext cx="469744"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21088428" y="6131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23057</xdr:rowOff>
    </xdr:from>
    <xdr:to>
      <xdr:col>107</xdr:col>
      <xdr:colOff>50800</xdr:colOff>
      <xdr:row>38</xdr:row>
      <xdr:rowOff>23285</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flipV="1">
          <a:off x="19545300" y="6538157"/>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7975</xdr:rowOff>
    </xdr:from>
    <xdr:to>
      <xdr:col>107</xdr:col>
      <xdr:colOff>101600</xdr:colOff>
      <xdr:row>37</xdr:row>
      <xdr:rowOff>109575</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0383500" y="635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126102</xdr:rowOff>
    </xdr:from>
    <xdr:ext cx="469744"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0199428" y="6126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4197</xdr:rowOff>
    </xdr:from>
    <xdr:to>
      <xdr:col>102</xdr:col>
      <xdr:colOff>114300</xdr:colOff>
      <xdr:row>38</xdr:row>
      <xdr:rowOff>23285</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18656300" y="6519297"/>
          <a:ext cx="889000" cy="19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15748</xdr:rowOff>
    </xdr:from>
    <xdr:to>
      <xdr:col>102</xdr:col>
      <xdr:colOff>165100</xdr:colOff>
      <xdr:row>37</xdr:row>
      <xdr:rowOff>117348</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9494500" y="6359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133875</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9310428" y="6134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135077</xdr:rowOff>
    </xdr:from>
    <xdr:to>
      <xdr:col>98</xdr:col>
      <xdr:colOff>38100</xdr:colOff>
      <xdr:row>37</xdr:row>
      <xdr:rowOff>65227</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18605500" y="6307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81754</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8421428" y="6082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143307</xdr:rowOff>
    </xdr:from>
    <xdr:to>
      <xdr:col>116</xdr:col>
      <xdr:colOff>114300</xdr:colOff>
      <xdr:row>38</xdr:row>
      <xdr:rowOff>73457</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2110700" y="6486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58234</xdr:rowOff>
    </xdr:from>
    <xdr:ext cx="313932" cy="259045"/>
    <xdr:sp macro="" textlink="">
      <xdr:nvSpPr>
        <xdr:cNvPr id="752" name="投資及び出資金該当値テキスト">
          <a:extLst>
            <a:ext uri="{FF2B5EF4-FFF2-40B4-BE49-F238E27FC236}">
              <a16:creationId xmlns:a16="http://schemas.microsoft.com/office/drawing/2014/main" id="{00000000-0008-0000-0600-0000F0020000}"/>
            </a:ext>
          </a:extLst>
        </xdr:cNvPr>
        <xdr:cNvSpPr txBox="1"/>
      </xdr:nvSpPr>
      <xdr:spPr>
        <a:xfrm>
          <a:off x="22212300" y="64018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143535</xdr:rowOff>
    </xdr:from>
    <xdr:to>
      <xdr:col>112</xdr:col>
      <xdr:colOff>38100</xdr:colOff>
      <xdr:row>38</xdr:row>
      <xdr:rowOff>73685</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1272500" y="6487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38</xdr:row>
      <xdr:rowOff>64812</xdr:rowOff>
    </xdr:from>
    <xdr:ext cx="313932"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166333" y="65799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143707</xdr:rowOff>
    </xdr:from>
    <xdr:to>
      <xdr:col>107</xdr:col>
      <xdr:colOff>101600</xdr:colOff>
      <xdr:row>38</xdr:row>
      <xdr:rowOff>73857</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0383500" y="6487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38</xdr:row>
      <xdr:rowOff>64984</xdr:rowOff>
    </xdr:from>
    <xdr:ext cx="313932"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277333" y="65800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143935</xdr:rowOff>
    </xdr:from>
    <xdr:to>
      <xdr:col>102</xdr:col>
      <xdr:colOff>165100</xdr:colOff>
      <xdr:row>38</xdr:row>
      <xdr:rowOff>74085</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9494500" y="648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38</xdr:row>
      <xdr:rowOff>65212</xdr:rowOff>
    </xdr:from>
    <xdr:ext cx="313932"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388333" y="65803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124847</xdr:rowOff>
    </xdr:from>
    <xdr:to>
      <xdr:col>98</xdr:col>
      <xdr:colOff>38100</xdr:colOff>
      <xdr:row>38</xdr:row>
      <xdr:rowOff>54997</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18605500" y="6468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46124</xdr:rowOff>
    </xdr:from>
    <xdr:ext cx="378565"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8467017" y="65612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56</xdr:row>
      <xdr:rowOff>144434</xdr:rowOff>
    </xdr:from>
    <xdr:ext cx="59541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692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54</xdr:row>
      <xdr:rowOff>160762</xdr:rowOff>
    </xdr:from>
    <xdr:ext cx="59541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692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53</xdr:row>
      <xdr:rowOff>5642</xdr:rowOff>
    </xdr:from>
    <xdr:ext cx="59541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692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貸付金グラフ枠">
          <a:extLst>
            <a:ext uri="{FF2B5EF4-FFF2-40B4-BE49-F238E27FC236}">
              <a16:creationId xmlns:a16="http://schemas.microsoft.com/office/drawing/2014/main" id="{00000000-0008-0000-0600-00001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62410</xdr:rowOff>
    </xdr:from>
    <xdr:to>
      <xdr:col>116</xdr:col>
      <xdr:colOff>62864</xdr:colOff>
      <xdr:row>59</xdr:row>
      <xdr:rowOff>98878</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flipV="1">
          <a:off x="22159595" y="8634910"/>
          <a:ext cx="1269" cy="1579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144632</xdr:rowOff>
    </xdr:from>
    <xdr:ext cx="249299" cy="259045"/>
    <xdr:sp macro="" textlink="">
      <xdr:nvSpPr>
        <xdr:cNvPr id="787" name="貸付金最小値テキスト">
          <a:extLst>
            <a:ext uri="{FF2B5EF4-FFF2-40B4-BE49-F238E27FC236}">
              <a16:creationId xmlns:a16="http://schemas.microsoft.com/office/drawing/2014/main" id="{00000000-0008-0000-0600-000013030000}"/>
            </a:ext>
          </a:extLst>
        </xdr:cNvPr>
        <xdr:cNvSpPr txBox="1"/>
      </xdr:nvSpPr>
      <xdr:spPr>
        <a:xfrm>
          <a:off x="22212300" y="10260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9087</xdr:rowOff>
    </xdr:from>
    <xdr:ext cx="599010" cy="259045"/>
    <xdr:sp macro="" textlink="">
      <xdr:nvSpPr>
        <xdr:cNvPr id="789" name="貸付金最大値テキスト">
          <a:extLst>
            <a:ext uri="{FF2B5EF4-FFF2-40B4-BE49-F238E27FC236}">
              <a16:creationId xmlns:a16="http://schemas.microsoft.com/office/drawing/2014/main" id="{00000000-0008-0000-0600-000015030000}"/>
            </a:ext>
          </a:extLst>
        </xdr:cNvPr>
        <xdr:cNvSpPr txBox="1"/>
      </xdr:nvSpPr>
      <xdr:spPr>
        <a:xfrm>
          <a:off x="22212300" y="8410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483,667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62410</xdr:rowOff>
    </xdr:from>
    <xdr:to>
      <xdr:col>116</xdr:col>
      <xdr:colOff>152400</xdr:colOff>
      <xdr:row>50</xdr:row>
      <xdr:rowOff>62410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2072600" y="8634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50</xdr:row>
      <xdr:rowOff>62410</xdr:rowOff>
    </xdr:from>
    <xdr:to>
      <xdr:col>116</xdr:col>
      <xdr:colOff>63500</xdr:colOff>
      <xdr:row>51</xdr:row>
      <xdr:rowOff>8520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flipV="1">
          <a:off x="21323300" y="8634910"/>
          <a:ext cx="838200" cy="117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17632</xdr:rowOff>
    </xdr:from>
    <xdr:ext cx="469744" cy="259045"/>
    <xdr:sp macro="" textlink="">
      <xdr:nvSpPr>
        <xdr:cNvPr id="792" name="貸付金平均値テキスト">
          <a:extLst>
            <a:ext uri="{FF2B5EF4-FFF2-40B4-BE49-F238E27FC236}">
              <a16:creationId xmlns:a16="http://schemas.microsoft.com/office/drawing/2014/main" id="{00000000-0008-0000-0600-000018030000}"/>
            </a:ext>
          </a:extLst>
        </xdr:cNvPr>
        <xdr:cNvSpPr txBox="1"/>
      </xdr:nvSpPr>
      <xdr:spPr>
        <a:xfrm>
          <a:off x="22212300" y="101331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39205</xdr:rowOff>
    </xdr:from>
    <xdr:to>
      <xdr:col>116</xdr:col>
      <xdr:colOff>114300</xdr:colOff>
      <xdr:row>59</xdr:row>
      <xdr:rowOff>140805</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2110700" y="1015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51</xdr:row>
      <xdr:rowOff>8520</xdr:rowOff>
    </xdr:from>
    <xdr:to>
      <xdr:col>111</xdr:col>
      <xdr:colOff>177800</xdr:colOff>
      <xdr:row>52</xdr:row>
      <xdr:rowOff>118397</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20434300" y="8752470"/>
          <a:ext cx="889000" cy="281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59</xdr:row>
      <xdr:rowOff>37164</xdr:rowOff>
    </xdr:from>
    <xdr:to>
      <xdr:col>112</xdr:col>
      <xdr:colOff>38100</xdr:colOff>
      <xdr:row>59</xdr:row>
      <xdr:rowOff>138764</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1272500" y="10152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129891</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21088428" y="10245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52</xdr:row>
      <xdr:rowOff>118397</xdr:rowOff>
    </xdr:from>
    <xdr:to>
      <xdr:col>107</xdr:col>
      <xdr:colOff>50800</xdr:colOff>
      <xdr:row>58</xdr:row>
      <xdr:rowOff>83837</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flipV="1">
          <a:off x="19545300" y="9033797"/>
          <a:ext cx="889000" cy="994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36375</xdr:rowOff>
    </xdr:from>
    <xdr:to>
      <xdr:col>107</xdr:col>
      <xdr:colOff>101600</xdr:colOff>
      <xdr:row>59</xdr:row>
      <xdr:rowOff>137975</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0383500" y="1015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129102</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0199428" y="10244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83837</xdr:rowOff>
    </xdr:from>
    <xdr:to>
      <xdr:col>102</xdr:col>
      <xdr:colOff>114300</xdr:colOff>
      <xdr:row>58</xdr:row>
      <xdr:rowOff>118136</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flipV="1">
          <a:off x="18656300" y="10027937"/>
          <a:ext cx="889000" cy="34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34731</xdr:rowOff>
    </xdr:from>
    <xdr:to>
      <xdr:col>102</xdr:col>
      <xdr:colOff>165100</xdr:colOff>
      <xdr:row>59</xdr:row>
      <xdr:rowOff>136331</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9494500" y="10150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127458</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9310428" y="10243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36737</xdr:rowOff>
    </xdr:from>
    <xdr:to>
      <xdr:col>98</xdr:col>
      <xdr:colOff>38100</xdr:colOff>
      <xdr:row>59</xdr:row>
      <xdr:rowOff>138337</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18605500" y="10152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129464</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8421428" y="10245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50</xdr:row>
      <xdr:rowOff>11610</xdr:rowOff>
    </xdr:from>
    <xdr:to>
      <xdr:col>116</xdr:col>
      <xdr:colOff>114300</xdr:colOff>
      <xdr:row>50</xdr:row>
      <xdr:rowOff>113210</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2110700" y="8584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49</xdr:row>
      <xdr:rowOff>136087</xdr:rowOff>
    </xdr:from>
    <xdr:ext cx="599010" cy="259045"/>
    <xdr:sp macro="" textlink="">
      <xdr:nvSpPr>
        <xdr:cNvPr id="811" name="貸付金該当値テキスト">
          <a:extLst>
            <a:ext uri="{FF2B5EF4-FFF2-40B4-BE49-F238E27FC236}">
              <a16:creationId xmlns:a16="http://schemas.microsoft.com/office/drawing/2014/main" id="{00000000-0008-0000-0600-00002B030000}"/>
            </a:ext>
          </a:extLst>
        </xdr:cNvPr>
        <xdr:cNvSpPr txBox="1"/>
      </xdr:nvSpPr>
      <xdr:spPr>
        <a:xfrm>
          <a:off x="22212300" y="8537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483,667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50</xdr:row>
      <xdr:rowOff>129170</xdr:rowOff>
    </xdr:from>
    <xdr:to>
      <xdr:col>112</xdr:col>
      <xdr:colOff>38100</xdr:colOff>
      <xdr:row>51</xdr:row>
      <xdr:rowOff>59320</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1272500" y="8701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49</xdr:row>
      <xdr:rowOff>75847</xdr:rowOff>
    </xdr:from>
    <xdr:ext cx="59901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023795" y="8476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52</xdr:row>
      <xdr:rowOff>67597</xdr:rowOff>
    </xdr:from>
    <xdr:to>
      <xdr:col>107</xdr:col>
      <xdr:colOff>101600</xdr:colOff>
      <xdr:row>52</xdr:row>
      <xdr:rowOff>169197</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0383500" y="8982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51</xdr:row>
      <xdr:rowOff>14274</xdr:rowOff>
    </xdr:from>
    <xdr:ext cx="59901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0134795" y="8758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33037</xdr:rowOff>
    </xdr:from>
    <xdr:to>
      <xdr:col>102</xdr:col>
      <xdr:colOff>165100</xdr:colOff>
      <xdr:row>58</xdr:row>
      <xdr:rowOff>134637</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9494500" y="9977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151164</xdr:rowOff>
    </xdr:from>
    <xdr:ext cx="534377"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9278111" y="9752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67336</xdr:rowOff>
    </xdr:from>
    <xdr:to>
      <xdr:col>98</xdr:col>
      <xdr:colOff>38100</xdr:colOff>
      <xdr:row>58</xdr:row>
      <xdr:rowOff>168936</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18605500" y="10011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57</xdr:row>
      <xdr:rowOff>14013</xdr:rowOff>
    </xdr:from>
    <xdr:ext cx="534377"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389111" y="9786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a:extLst>
            <a:ext uri="{FF2B5EF4-FFF2-40B4-BE49-F238E27FC236}">
              <a16:creationId xmlns:a16="http://schemas.microsoft.com/office/drawing/2014/main" id="{00000000-0008-0000-0600-00004D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72</xdr:row>
      <xdr:rowOff>33956</xdr:rowOff>
    </xdr:from>
    <xdr:to>
      <xdr:col>116</xdr:col>
      <xdr:colOff>62864</xdr:colOff>
      <xdr:row>79</xdr:row>
      <xdr:rowOff>111288</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22159595" y="12378356"/>
          <a:ext cx="1269" cy="12774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115115</xdr:rowOff>
    </xdr:from>
    <xdr:ext cx="534377" cy="259045"/>
    <xdr:sp macro="" textlink="">
      <xdr:nvSpPr>
        <xdr:cNvPr id="847" name="繰出金最小値テキスト">
          <a:extLst>
            <a:ext uri="{FF2B5EF4-FFF2-40B4-BE49-F238E27FC236}">
              <a16:creationId xmlns:a16="http://schemas.microsoft.com/office/drawing/2014/main" id="{00000000-0008-0000-0600-00004F030000}"/>
            </a:ext>
          </a:extLst>
        </xdr:cNvPr>
        <xdr:cNvSpPr txBox="1"/>
      </xdr:nvSpPr>
      <xdr:spPr>
        <a:xfrm>
          <a:off x="22212300" y="13659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111288</xdr:rowOff>
    </xdr:from>
    <xdr:to>
      <xdr:col>116</xdr:col>
      <xdr:colOff>152400</xdr:colOff>
      <xdr:row>79</xdr:row>
      <xdr:rowOff>111288</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2072600" y="13655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152083</xdr:rowOff>
    </xdr:from>
    <xdr:ext cx="599010" cy="259045"/>
    <xdr:sp macro="" textlink="">
      <xdr:nvSpPr>
        <xdr:cNvPr id="849" name="繰出金最大値テキスト">
          <a:extLst>
            <a:ext uri="{FF2B5EF4-FFF2-40B4-BE49-F238E27FC236}">
              <a16:creationId xmlns:a16="http://schemas.microsoft.com/office/drawing/2014/main" id="{00000000-0008-0000-0600-000051030000}"/>
            </a:ext>
          </a:extLst>
        </xdr:cNvPr>
        <xdr:cNvSpPr txBox="1"/>
      </xdr:nvSpPr>
      <xdr:spPr>
        <a:xfrm>
          <a:off x="22212300" y="12153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72</xdr:row>
      <xdr:rowOff>33956</xdr:rowOff>
    </xdr:from>
    <xdr:to>
      <xdr:col>116</xdr:col>
      <xdr:colOff>152400</xdr:colOff>
      <xdr:row>72</xdr:row>
      <xdr:rowOff>33956</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2072600" y="12378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93098</xdr:rowOff>
    </xdr:from>
    <xdr:to>
      <xdr:col>116</xdr:col>
      <xdr:colOff>63500</xdr:colOff>
      <xdr:row>74</xdr:row>
      <xdr:rowOff>107609</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1323300" y="12780398"/>
          <a:ext cx="838200" cy="14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79629</xdr:rowOff>
    </xdr:from>
    <xdr:ext cx="534377" cy="259045"/>
    <xdr:sp macro="" textlink="">
      <xdr:nvSpPr>
        <xdr:cNvPr id="852" name="繰出金平均値テキスト">
          <a:extLst>
            <a:ext uri="{FF2B5EF4-FFF2-40B4-BE49-F238E27FC236}">
              <a16:creationId xmlns:a16="http://schemas.microsoft.com/office/drawing/2014/main" id="{00000000-0008-0000-0600-000054030000}"/>
            </a:ext>
          </a:extLst>
        </xdr:cNvPr>
        <xdr:cNvSpPr txBox="1"/>
      </xdr:nvSpPr>
      <xdr:spPr>
        <a:xfrm>
          <a:off x="22212300" y="131098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101202</xdr:rowOff>
    </xdr:from>
    <xdr:to>
      <xdr:col>116</xdr:col>
      <xdr:colOff>114300</xdr:colOff>
      <xdr:row>77</xdr:row>
      <xdr:rowOff>31352</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2110700" y="13131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71</xdr:row>
      <xdr:rowOff>18031</xdr:rowOff>
    </xdr:from>
    <xdr:to>
      <xdr:col>111</xdr:col>
      <xdr:colOff>177800</xdr:colOff>
      <xdr:row>74</xdr:row>
      <xdr:rowOff>107609</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20434300" y="12190981"/>
          <a:ext cx="889000" cy="603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94844</xdr:rowOff>
    </xdr:from>
    <xdr:to>
      <xdr:col>112</xdr:col>
      <xdr:colOff>38100</xdr:colOff>
      <xdr:row>77</xdr:row>
      <xdr:rowOff>24994</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1272500" y="13125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16121</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1056111" y="13217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71</xdr:row>
      <xdr:rowOff>18031</xdr:rowOff>
    </xdr:from>
    <xdr:to>
      <xdr:col>107</xdr:col>
      <xdr:colOff>50800</xdr:colOff>
      <xdr:row>75</xdr:row>
      <xdr:rowOff>9017</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19545300" y="12190981"/>
          <a:ext cx="889000" cy="676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81083</xdr:rowOff>
    </xdr:from>
    <xdr:to>
      <xdr:col>107</xdr:col>
      <xdr:colOff>101600</xdr:colOff>
      <xdr:row>77</xdr:row>
      <xdr:rowOff>11233</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0383500" y="131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2360</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0167111" y="13204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142465</xdr:rowOff>
    </xdr:from>
    <xdr:to>
      <xdr:col>102</xdr:col>
      <xdr:colOff>114300</xdr:colOff>
      <xdr:row>75</xdr:row>
      <xdr:rowOff>9017</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18656300" y="12486865"/>
          <a:ext cx="889000" cy="380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88215</xdr:rowOff>
    </xdr:from>
    <xdr:to>
      <xdr:col>102</xdr:col>
      <xdr:colOff>165100</xdr:colOff>
      <xdr:row>77</xdr:row>
      <xdr:rowOff>18365</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19494500" y="1311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9492</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9278111" y="13211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135120</xdr:rowOff>
    </xdr:from>
    <xdr:to>
      <xdr:col>98</xdr:col>
      <xdr:colOff>38100</xdr:colOff>
      <xdr:row>78</xdr:row>
      <xdr:rowOff>65270</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18605500" y="13336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56397</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389111" y="13429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42298</xdr:rowOff>
    </xdr:from>
    <xdr:to>
      <xdr:col>116</xdr:col>
      <xdr:colOff>114300</xdr:colOff>
      <xdr:row>74</xdr:row>
      <xdr:rowOff>143898</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22110700" y="12729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65175</xdr:rowOff>
    </xdr:from>
    <xdr:ext cx="599010" cy="259045"/>
    <xdr:sp macro="" textlink="">
      <xdr:nvSpPr>
        <xdr:cNvPr id="871" name="繰出金該当値テキスト">
          <a:extLst>
            <a:ext uri="{FF2B5EF4-FFF2-40B4-BE49-F238E27FC236}">
              <a16:creationId xmlns:a16="http://schemas.microsoft.com/office/drawing/2014/main" id="{00000000-0008-0000-0600-000067030000}"/>
            </a:ext>
          </a:extLst>
        </xdr:cNvPr>
        <xdr:cNvSpPr txBox="1"/>
      </xdr:nvSpPr>
      <xdr:spPr>
        <a:xfrm>
          <a:off x="22212300" y="12581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56809</xdr:rowOff>
    </xdr:from>
    <xdr:to>
      <xdr:col>112</xdr:col>
      <xdr:colOff>38100</xdr:colOff>
      <xdr:row>74</xdr:row>
      <xdr:rowOff>158409</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1272500" y="12744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73</xdr:row>
      <xdr:rowOff>3486</xdr:rowOff>
    </xdr:from>
    <xdr:ext cx="59901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023795" y="12519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70</xdr:row>
      <xdr:rowOff>138681</xdr:rowOff>
    </xdr:from>
    <xdr:to>
      <xdr:col>107</xdr:col>
      <xdr:colOff>101600</xdr:colOff>
      <xdr:row>71</xdr:row>
      <xdr:rowOff>68831</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0383500" y="12140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69</xdr:row>
      <xdr:rowOff>85358</xdr:rowOff>
    </xdr:from>
    <xdr:ext cx="59901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134795" y="11915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129667</xdr:rowOff>
    </xdr:from>
    <xdr:to>
      <xdr:col>102</xdr:col>
      <xdr:colOff>165100</xdr:colOff>
      <xdr:row>75</xdr:row>
      <xdr:rowOff>59817</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19494500" y="12816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73</xdr:row>
      <xdr:rowOff>76344</xdr:rowOff>
    </xdr:from>
    <xdr:ext cx="59901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9245795" y="12592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91665</xdr:rowOff>
    </xdr:from>
    <xdr:to>
      <xdr:col>98</xdr:col>
      <xdr:colOff>38100</xdr:colOff>
      <xdr:row>73</xdr:row>
      <xdr:rowOff>21815</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18605500" y="12436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71</xdr:row>
      <xdr:rowOff>38342</xdr:rowOff>
    </xdr:from>
    <xdr:ext cx="59901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356795" y="12211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4" name="前年度繰上充用金グラフ枠">
          <a:extLst>
            <a:ext uri="{FF2B5EF4-FFF2-40B4-BE49-F238E27FC236}">
              <a16:creationId xmlns:a16="http://schemas.microsoft.com/office/drawing/2014/main" id="{00000000-0008-0000-0600-00007E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6" name="前年度繰上充用金最小値テキスト">
          <a:extLst>
            <a:ext uri="{FF2B5EF4-FFF2-40B4-BE49-F238E27FC236}">
              <a16:creationId xmlns:a16="http://schemas.microsoft.com/office/drawing/2014/main" id="{00000000-0008-0000-0600-000080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8" name="前年度繰上充用金最大値テキスト">
          <a:extLst>
            <a:ext uri="{FF2B5EF4-FFF2-40B4-BE49-F238E27FC236}">
              <a16:creationId xmlns:a16="http://schemas.microsoft.com/office/drawing/2014/main" id="{00000000-0008-0000-0600-000082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1" name="前年度繰上充用金平均値テキスト">
          <a:extLst>
            <a:ext uri="{FF2B5EF4-FFF2-40B4-BE49-F238E27FC236}">
              <a16:creationId xmlns:a16="http://schemas.microsoft.com/office/drawing/2014/main" id="{00000000-0008-0000-0600-000085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0" name="前年度繰上充用金該当値テキスト">
          <a:extLst>
            <a:ext uri="{FF2B5EF4-FFF2-40B4-BE49-F238E27FC236}">
              <a16:creationId xmlns:a16="http://schemas.microsoft.com/office/drawing/2014/main" id="{00000000-0008-0000-0600-000098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9" name="正方形/長方形 928">
          <a:extLst>
            <a:ext uri="{FF2B5EF4-FFF2-40B4-BE49-F238E27FC236}">
              <a16:creationId xmlns:a16="http://schemas.microsoft.com/office/drawing/2014/main" id="{00000000-0008-0000-0600-0000A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歳出決算総額における住民一人当たりのコストは、</a:t>
          </a:r>
          <a:r>
            <a:rPr kumimoji="1" lang="en-US" altLang="ja-JP" sz="1300">
              <a:latin typeface="ＭＳ Ｐゴシック" panose="020B0600070205080204" pitchFamily="50" charset="-128"/>
              <a:ea typeface="ＭＳ Ｐゴシック" panose="020B0600070205080204" pitchFamily="50" charset="-128"/>
            </a:rPr>
            <a:t>6,314,896</a:t>
          </a:r>
          <a:r>
            <a:rPr kumimoji="1" lang="ja-JP" altLang="en-US" sz="1300">
              <a:latin typeface="ＭＳ Ｐゴシック" panose="020B0600070205080204" pitchFamily="50" charset="-128"/>
              <a:ea typeface="ＭＳ Ｐゴシック" panose="020B0600070205080204" pitchFamily="50" charset="-128"/>
            </a:rPr>
            <a:t>円と大きくなっている。人件費は類似団体中３番目に高い金額となっているが、東日本大震災に伴う復旧・復興事業に対するマンパワー</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附則を解消するため、任期付職員の採用や再任用制度の導入など職員数を増やしてきていることが要因である。住民一人当たりのコストのうち最も高い割合を示しているのが普通建設事業費の</a:t>
          </a:r>
          <a:r>
            <a:rPr kumimoji="1" lang="en-US" altLang="ja-JP" sz="1300">
              <a:latin typeface="ＭＳ Ｐゴシック" panose="020B0600070205080204" pitchFamily="50" charset="-128"/>
              <a:ea typeface="ＭＳ Ｐゴシック" panose="020B0600070205080204" pitchFamily="50" charset="-128"/>
            </a:rPr>
            <a:t>3,337,385</a:t>
          </a:r>
          <a:r>
            <a:rPr kumimoji="1" lang="ja-JP" altLang="en-US" sz="1300">
              <a:latin typeface="ＭＳ Ｐゴシック" panose="020B0600070205080204" pitchFamily="50" charset="-128"/>
              <a:ea typeface="ＭＳ Ｐゴシック" panose="020B0600070205080204" pitchFamily="50" charset="-128"/>
            </a:rPr>
            <a:t>円で、類似団体平均から大きく突出している状況である。これは、東日本大震災に係る復旧・復興事業による影響であるが、復旧・復興事業の進捗により前年度から大きく減少している。今後も、事業の進捗状況により減少していくものと思われる。次いで高い値を示しているのが積立金の</a:t>
          </a:r>
          <a:r>
            <a:rPr kumimoji="1" lang="en-US" altLang="ja-JP" sz="1300">
              <a:latin typeface="ＭＳ Ｐゴシック" panose="020B0600070205080204" pitchFamily="50" charset="-128"/>
              <a:ea typeface="ＭＳ Ｐゴシック" panose="020B0600070205080204" pitchFamily="50" charset="-128"/>
            </a:rPr>
            <a:t>870,542</a:t>
          </a:r>
          <a:r>
            <a:rPr kumimoji="1" lang="ja-JP" altLang="en-US" sz="1300">
              <a:latin typeface="ＭＳ Ｐゴシック" panose="020B0600070205080204" pitchFamily="50" charset="-128"/>
              <a:ea typeface="ＭＳ Ｐゴシック" panose="020B0600070205080204" pitchFamily="50" charset="-128"/>
            </a:rPr>
            <a:t>円で、普通建設事業同様に類似団体内で最も高い状況である。これは、復興事業の財源である東日本大震災復興交付金を基金に積立てしているためである。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復旧・復興事業が完了するまでは、同じような状況で推移するものと思われるが、いかに効果的な投資でコストを削減できるかについて徹底して努めていくこととしている。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宮城県女川町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6,500
6,291
65.35
42,572,867
41,046,826
1,317,960
3,513,470
6,104,338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49530</xdr:rowOff>
    </xdr:from>
    <xdr:to>
      <xdr:col>24</xdr:col>
      <xdr:colOff>62865</xdr:colOff>
      <xdr:row>37</xdr:row>
      <xdr:rowOff>145288</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193030"/>
          <a:ext cx="1270" cy="12959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149115</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492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145288</xdr:rowOff>
    </xdr:from>
    <xdr:to>
      <xdr:col>24</xdr:col>
      <xdr:colOff>152400</xdr:colOff>
      <xdr:row>37</xdr:row>
      <xdr:rowOff>145288</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488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167657</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68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15,110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49530</xdr:rowOff>
    </xdr:from>
    <xdr:to>
      <xdr:col>24</xdr:col>
      <xdr:colOff>152400</xdr:colOff>
      <xdr:row>30</xdr:row>
      <xdr:rowOff>49530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19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30</xdr:row>
      <xdr:rowOff>49530</xdr:rowOff>
    </xdr:from>
    <xdr:to>
      <xdr:col>24</xdr:col>
      <xdr:colOff>63500</xdr:colOff>
      <xdr:row>30</xdr:row>
      <xdr:rowOff>130556</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5193030"/>
          <a:ext cx="838200" cy="81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30751</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8600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52324</xdr:rowOff>
    </xdr:from>
    <xdr:to>
      <xdr:col>24</xdr:col>
      <xdr:colOff>114300</xdr:colOff>
      <xdr:row>34</xdr:row>
      <xdr:rowOff>153924</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5881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30</xdr:row>
      <xdr:rowOff>2032</xdr:rowOff>
    </xdr:from>
    <xdr:to>
      <xdr:col>19</xdr:col>
      <xdr:colOff>177800</xdr:colOff>
      <xdr:row>30</xdr:row>
      <xdr:rowOff>130556</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5145532"/>
          <a:ext cx="889000" cy="128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57150</xdr:rowOff>
    </xdr:from>
    <xdr:to>
      <xdr:col>20</xdr:col>
      <xdr:colOff>38100</xdr:colOff>
      <xdr:row>34</xdr:row>
      <xdr:rowOff>158750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588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149877</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979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30</xdr:row>
      <xdr:rowOff>2032</xdr:rowOff>
    </xdr:from>
    <xdr:to>
      <xdr:col>15</xdr:col>
      <xdr:colOff>50800</xdr:colOff>
      <xdr:row>30</xdr:row>
      <xdr:rowOff>46990</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5145532"/>
          <a:ext cx="889000" cy="44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44323</xdr:rowOff>
    </xdr:from>
    <xdr:to>
      <xdr:col>15</xdr:col>
      <xdr:colOff>101600</xdr:colOff>
      <xdr:row>34</xdr:row>
      <xdr:rowOff>145923</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87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137050</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966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30</xdr:row>
      <xdr:rowOff>46990</xdr:rowOff>
    </xdr:from>
    <xdr:to>
      <xdr:col>10</xdr:col>
      <xdr:colOff>114300</xdr:colOff>
      <xdr:row>31</xdr:row>
      <xdr:rowOff>36195</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5190490"/>
          <a:ext cx="889000" cy="160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762</xdr:rowOff>
    </xdr:from>
    <xdr:to>
      <xdr:col>10</xdr:col>
      <xdr:colOff>165100</xdr:colOff>
      <xdr:row>34</xdr:row>
      <xdr:rowOff>102362</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830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93489</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922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151511</xdr:rowOff>
    </xdr:from>
    <xdr:to>
      <xdr:col>6</xdr:col>
      <xdr:colOff>38100</xdr:colOff>
      <xdr:row>36</xdr:row>
      <xdr:rowOff>81661</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152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72788</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244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29</xdr:row>
      <xdr:rowOff>170180</xdr:rowOff>
    </xdr:from>
    <xdr:to>
      <xdr:col>24</xdr:col>
      <xdr:colOff>114300</xdr:colOff>
      <xdr:row>30</xdr:row>
      <xdr:rowOff>100330</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14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29</xdr:row>
      <xdr:rowOff>123207</xdr:rowOff>
    </xdr:from>
    <xdr:ext cx="534377"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095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30</xdr:row>
      <xdr:rowOff>79756</xdr:rowOff>
    </xdr:from>
    <xdr:to>
      <xdr:col>20</xdr:col>
      <xdr:colOff>38100</xdr:colOff>
      <xdr:row>31</xdr:row>
      <xdr:rowOff>9906</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223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29</xdr:row>
      <xdr:rowOff>26433</xdr:rowOff>
    </xdr:from>
    <xdr:ext cx="534377"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30111" y="4998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29</xdr:row>
      <xdr:rowOff>122682</xdr:rowOff>
    </xdr:from>
    <xdr:to>
      <xdr:col>15</xdr:col>
      <xdr:colOff>101600</xdr:colOff>
      <xdr:row>30</xdr:row>
      <xdr:rowOff>52832</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094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28</xdr:row>
      <xdr:rowOff>69359</xdr:rowOff>
    </xdr:from>
    <xdr:ext cx="534377"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41111" y="4869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29</xdr:row>
      <xdr:rowOff>167640</xdr:rowOff>
    </xdr:from>
    <xdr:to>
      <xdr:col>10</xdr:col>
      <xdr:colOff>165100</xdr:colOff>
      <xdr:row>30</xdr:row>
      <xdr:rowOff>97790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139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28</xdr:row>
      <xdr:rowOff>114317</xdr:rowOff>
    </xdr:from>
    <xdr:ext cx="534377"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52111" y="4914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30</xdr:row>
      <xdr:rowOff>156845</xdr:rowOff>
    </xdr:from>
    <xdr:to>
      <xdr:col>6</xdr:col>
      <xdr:colOff>38100</xdr:colOff>
      <xdr:row>31</xdr:row>
      <xdr:rowOff>86995</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300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29</xdr:row>
      <xdr:rowOff>103522</xdr:rowOff>
    </xdr:from>
    <xdr:ext cx="534377"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63111" y="5075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144434</xdr:rowOff>
    </xdr:from>
    <xdr:ext cx="685572"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76428" y="9745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54</xdr:row>
      <xdr:rowOff>160762</xdr:rowOff>
    </xdr:from>
    <xdr:ext cx="685572"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76428" y="9419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5642</xdr:rowOff>
    </xdr:from>
    <xdr:ext cx="685572"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76428" y="9092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57</xdr:row>
      <xdr:rowOff>66611</xdr:rowOff>
    </xdr:from>
    <xdr:to>
      <xdr:col>24</xdr:col>
      <xdr:colOff>62865</xdr:colOff>
      <xdr:row>59</xdr:row>
      <xdr:rowOff>78480</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9839261"/>
          <a:ext cx="1270" cy="3547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111560</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22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78480</xdr:rowOff>
    </xdr:from>
    <xdr:to>
      <xdr:col>24</xdr:col>
      <xdr:colOff>152400</xdr:colOff>
      <xdr:row>59</xdr:row>
      <xdr:rowOff>78480</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194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13288</xdr:rowOff>
    </xdr:from>
    <xdr:ext cx="690189"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961448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1,148,808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57</xdr:row>
      <xdr:rowOff>66611</xdr:rowOff>
    </xdr:from>
    <xdr:to>
      <xdr:col>24</xdr:col>
      <xdr:colOff>152400</xdr:colOff>
      <xdr:row>57</xdr:row>
      <xdr:rowOff>66611</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9839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110557</xdr:rowOff>
    </xdr:from>
    <xdr:to>
      <xdr:col>24</xdr:col>
      <xdr:colOff>63500</xdr:colOff>
      <xdr:row>57</xdr:row>
      <xdr:rowOff>66611</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3797300" y="9711757"/>
          <a:ext cx="838200" cy="127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156010</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101001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6133</xdr:rowOff>
    </xdr:from>
    <xdr:to>
      <xdr:col>24</xdr:col>
      <xdr:colOff>114300</xdr:colOff>
      <xdr:row>59</xdr:row>
      <xdr:rowOff>107733</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10121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150710</xdr:rowOff>
    </xdr:from>
    <xdr:to>
      <xdr:col>19</xdr:col>
      <xdr:colOff>177800</xdr:colOff>
      <xdr:row>56</xdr:row>
      <xdr:rowOff>110557</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9237560"/>
          <a:ext cx="889000" cy="474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59</xdr:row>
      <xdr:rowOff>4458</xdr:rowOff>
    </xdr:from>
    <xdr:to>
      <xdr:col>20</xdr:col>
      <xdr:colOff>38100</xdr:colOff>
      <xdr:row>59</xdr:row>
      <xdr:rowOff>106058</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10120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59</xdr:row>
      <xdr:rowOff>97185</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10212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53</xdr:row>
      <xdr:rowOff>150710</xdr:rowOff>
    </xdr:from>
    <xdr:to>
      <xdr:col>15</xdr:col>
      <xdr:colOff>50800</xdr:colOff>
      <xdr:row>54</xdr:row>
      <xdr:rowOff>42506</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9237560"/>
          <a:ext cx="889000" cy="63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4428</xdr:rowOff>
    </xdr:from>
    <xdr:to>
      <xdr:col>15</xdr:col>
      <xdr:colOff>101600</xdr:colOff>
      <xdr:row>59</xdr:row>
      <xdr:rowOff>106028</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10119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59</xdr:row>
      <xdr:rowOff>97155</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10212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51</xdr:row>
      <xdr:rowOff>49224</xdr:rowOff>
    </xdr:from>
    <xdr:to>
      <xdr:col>10</xdr:col>
      <xdr:colOff>114300</xdr:colOff>
      <xdr:row>54</xdr:row>
      <xdr:rowOff>42506</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a:off x="1130300" y="8793174"/>
          <a:ext cx="889000" cy="507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6304</xdr:rowOff>
    </xdr:from>
    <xdr:to>
      <xdr:col>10</xdr:col>
      <xdr:colOff>165100</xdr:colOff>
      <xdr:row>59</xdr:row>
      <xdr:rowOff>107904</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10121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99031</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10214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157876</xdr:rowOff>
    </xdr:from>
    <xdr:to>
      <xdr:col>6</xdr:col>
      <xdr:colOff>38100</xdr:colOff>
      <xdr:row>59</xdr:row>
      <xdr:rowOff>88026</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1010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79153</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10194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15811</xdr:rowOff>
    </xdr:from>
    <xdr:to>
      <xdr:col>24</xdr:col>
      <xdr:colOff>114300</xdr:colOff>
      <xdr:row>57</xdr:row>
      <xdr:rowOff>117411</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788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140288</xdr:rowOff>
    </xdr:from>
    <xdr:ext cx="690189"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74148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1,148,808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59757</xdr:rowOff>
    </xdr:from>
    <xdr:to>
      <xdr:col>20</xdr:col>
      <xdr:colOff>38100</xdr:colOff>
      <xdr:row>56</xdr:row>
      <xdr:rowOff>161357</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660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23205</xdr:colOff>
      <xdr:row>55</xdr:row>
      <xdr:rowOff>6434</xdr:rowOff>
    </xdr:from>
    <xdr:ext cx="690189"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52205" y="94361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1,539,240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99910</xdr:rowOff>
    </xdr:from>
    <xdr:to>
      <xdr:col>15</xdr:col>
      <xdr:colOff>101600</xdr:colOff>
      <xdr:row>54</xdr:row>
      <xdr:rowOff>30060</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186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86705</xdr:colOff>
      <xdr:row>52</xdr:row>
      <xdr:rowOff>46587</xdr:rowOff>
    </xdr:from>
    <xdr:ext cx="690189"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563205" y="896198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2,991,286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53</xdr:row>
      <xdr:rowOff>163156</xdr:rowOff>
    </xdr:from>
    <xdr:to>
      <xdr:col>10</xdr:col>
      <xdr:colOff>165100</xdr:colOff>
      <xdr:row>54</xdr:row>
      <xdr:rowOff>93306</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250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xdr:col>
      <xdr:colOff>150205</xdr:colOff>
      <xdr:row>52</xdr:row>
      <xdr:rowOff>109833</xdr:rowOff>
    </xdr:from>
    <xdr:ext cx="690189"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674205" y="902523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2,797,620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50</xdr:row>
      <xdr:rowOff>169874</xdr:rowOff>
    </xdr:from>
    <xdr:to>
      <xdr:col>6</xdr:col>
      <xdr:colOff>38100</xdr:colOff>
      <xdr:row>51</xdr:row>
      <xdr:rowOff>100024</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8742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23205</xdr:colOff>
      <xdr:row>49</xdr:row>
      <xdr:rowOff>116551</xdr:rowOff>
    </xdr:from>
    <xdr:ext cx="690189"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785205" y="85176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4,352,048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74</xdr:row>
      <xdr:rowOff>19145</xdr:rowOff>
    </xdr:from>
    <xdr:to>
      <xdr:col>24</xdr:col>
      <xdr:colOff>62865</xdr:colOff>
      <xdr:row>78</xdr:row>
      <xdr:rowOff>135658</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706445"/>
          <a:ext cx="1270" cy="802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139485</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512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135658</xdr:rowOff>
    </xdr:from>
    <xdr:to>
      <xdr:col>24</xdr:col>
      <xdr:colOff>152400</xdr:colOff>
      <xdr:row>78</xdr:row>
      <xdr:rowOff>135658</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508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137272</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2481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276,368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74</xdr:row>
      <xdr:rowOff>19145</xdr:rowOff>
    </xdr:from>
    <xdr:to>
      <xdr:col>24</xdr:col>
      <xdr:colOff>152400</xdr:colOff>
      <xdr:row>74</xdr:row>
      <xdr:rowOff>19145</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706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36940</xdr:rowOff>
    </xdr:from>
    <xdr:to>
      <xdr:col>24</xdr:col>
      <xdr:colOff>63500</xdr:colOff>
      <xdr:row>74</xdr:row>
      <xdr:rowOff>161422</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3797300" y="12724240"/>
          <a:ext cx="838200" cy="124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158438</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31886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8561</xdr:rowOff>
    </xdr:from>
    <xdr:to>
      <xdr:col>24</xdr:col>
      <xdr:colOff>114300</xdr:colOff>
      <xdr:row>77</xdr:row>
      <xdr:rowOff>110161</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3210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72</xdr:row>
      <xdr:rowOff>105378</xdr:rowOff>
    </xdr:from>
    <xdr:to>
      <xdr:col>19</xdr:col>
      <xdr:colOff>177800</xdr:colOff>
      <xdr:row>74</xdr:row>
      <xdr:rowOff>36940</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2908300" y="12449778"/>
          <a:ext cx="889000" cy="274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2032</xdr:rowOff>
    </xdr:from>
    <xdr:to>
      <xdr:col>20</xdr:col>
      <xdr:colOff>38100</xdr:colOff>
      <xdr:row>77</xdr:row>
      <xdr:rowOff>103632</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20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94759</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3296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72</xdr:row>
      <xdr:rowOff>33269</xdr:rowOff>
    </xdr:from>
    <xdr:to>
      <xdr:col>15</xdr:col>
      <xdr:colOff>50800</xdr:colOff>
      <xdr:row>72</xdr:row>
      <xdr:rowOff>105378</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a:off x="2019300" y="12377669"/>
          <a:ext cx="889000" cy="72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157727</xdr:rowOff>
    </xdr:from>
    <xdr:to>
      <xdr:col>15</xdr:col>
      <xdr:colOff>101600</xdr:colOff>
      <xdr:row>77</xdr:row>
      <xdr:rowOff>87877</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18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79004</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280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71</xdr:row>
      <xdr:rowOff>57427</xdr:rowOff>
    </xdr:from>
    <xdr:to>
      <xdr:col>10</xdr:col>
      <xdr:colOff>114300</xdr:colOff>
      <xdr:row>72</xdr:row>
      <xdr:rowOff>33269</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a:off x="1130300" y="12230377"/>
          <a:ext cx="889000" cy="147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151916</xdr:rowOff>
    </xdr:from>
    <xdr:to>
      <xdr:col>10</xdr:col>
      <xdr:colOff>165100</xdr:colOff>
      <xdr:row>77</xdr:row>
      <xdr:rowOff>82066</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18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73193</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274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15464</xdr:rowOff>
    </xdr:from>
    <xdr:to>
      <xdr:col>6</xdr:col>
      <xdr:colOff>38100</xdr:colOff>
      <xdr:row>77</xdr:row>
      <xdr:rowOff>117064</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217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108191</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309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110622</xdr:rowOff>
    </xdr:from>
    <xdr:to>
      <xdr:col>24</xdr:col>
      <xdr:colOff>114300</xdr:colOff>
      <xdr:row>75</xdr:row>
      <xdr:rowOff>40772</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2797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133499</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649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157590</xdr:rowOff>
    </xdr:from>
    <xdr:to>
      <xdr:col>20</xdr:col>
      <xdr:colOff>38100</xdr:colOff>
      <xdr:row>74</xdr:row>
      <xdr:rowOff>87740</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2673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104267</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2448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72</xdr:row>
      <xdr:rowOff>54578</xdr:rowOff>
    </xdr:from>
    <xdr:to>
      <xdr:col>15</xdr:col>
      <xdr:colOff>101600</xdr:colOff>
      <xdr:row>72</xdr:row>
      <xdr:rowOff>156178</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2398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71</xdr:row>
      <xdr:rowOff>1255</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2174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71</xdr:row>
      <xdr:rowOff>153919</xdr:rowOff>
    </xdr:from>
    <xdr:to>
      <xdr:col>10</xdr:col>
      <xdr:colOff>165100</xdr:colOff>
      <xdr:row>72</xdr:row>
      <xdr:rowOff>84069</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232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70</xdr:row>
      <xdr:rowOff>100596</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2102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71</xdr:row>
      <xdr:rowOff>6627</xdr:rowOff>
    </xdr:from>
    <xdr:to>
      <xdr:col>6</xdr:col>
      <xdr:colOff>38100</xdr:colOff>
      <xdr:row>71</xdr:row>
      <xdr:rowOff>108227</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2179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69</xdr:row>
      <xdr:rowOff>124754</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19548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a:extLst>
            <a:ext uri="{FF2B5EF4-FFF2-40B4-BE49-F238E27FC236}">
              <a16:creationId xmlns:a16="http://schemas.microsoft.com/office/drawing/2014/main" id="{00000000-0008-0000-07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93042</xdr:rowOff>
    </xdr:from>
    <xdr:to>
      <xdr:col>24</xdr:col>
      <xdr:colOff>62865</xdr:colOff>
      <xdr:row>99</xdr:row>
      <xdr:rowOff>7756</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flipV="1">
          <a:off x="4633595" y="15694992"/>
          <a:ext cx="1270" cy="1286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11583</xdr:rowOff>
    </xdr:from>
    <xdr:ext cx="534377" cy="259045"/>
    <xdr:sp macro="" textlink="">
      <xdr:nvSpPr>
        <xdr:cNvPr id="229" name="衛生費最小値テキスト">
          <a:extLst>
            <a:ext uri="{FF2B5EF4-FFF2-40B4-BE49-F238E27FC236}">
              <a16:creationId xmlns:a16="http://schemas.microsoft.com/office/drawing/2014/main" id="{00000000-0008-0000-0700-0000E5000000}"/>
            </a:ext>
          </a:extLst>
        </xdr:cNvPr>
        <xdr:cNvSpPr txBox="1"/>
      </xdr:nvSpPr>
      <xdr:spPr>
        <a:xfrm>
          <a:off x="4686300" y="16985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7756</xdr:rowOff>
    </xdr:from>
    <xdr:to>
      <xdr:col>24</xdr:col>
      <xdr:colOff>152400</xdr:colOff>
      <xdr:row>99</xdr:row>
      <xdr:rowOff>7756</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6981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39719</xdr:rowOff>
    </xdr:from>
    <xdr:ext cx="599010" cy="259045"/>
    <xdr:sp macro="" textlink="">
      <xdr:nvSpPr>
        <xdr:cNvPr id="231" name="衛生費最大値テキスト">
          <a:extLst>
            <a:ext uri="{FF2B5EF4-FFF2-40B4-BE49-F238E27FC236}">
              <a16:creationId xmlns:a16="http://schemas.microsoft.com/office/drawing/2014/main" id="{00000000-0008-0000-0700-0000E7000000}"/>
            </a:ext>
          </a:extLst>
        </xdr:cNvPr>
        <xdr:cNvSpPr txBox="1"/>
      </xdr:nvSpPr>
      <xdr:spPr>
        <a:xfrm>
          <a:off x="4686300" y="15470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694,492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93042</xdr:rowOff>
    </xdr:from>
    <xdr:to>
      <xdr:col>24</xdr:col>
      <xdr:colOff>152400</xdr:colOff>
      <xdr:row>91</xdr:row>
      <xdr:rowOff>93042</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5694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91</xdr:row>
      <xdr:rowOff>93042</xdr:rowOff>
    </xdr:from>
    <xdr:to>
      <xdr:col>24</xdr:col>
      <xdr:colOff>63500</xdr:colOff>
      <xdr:row>92</xdr:row>
      <xdr:rowOff>88272</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3797300" y="15694992"/>
          <a:ext cx="838200" cy="16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30864</xdr:rowOff>
    </xdr:from>
    <xdr:ext cx="534377" cy="259045"/>
    <xdr:sp macro="" textlink="">
      <xdr:nvSpPr>
        <xdr:cNvPr id="234" name="衛生費平均値テキスト">
          <a:extLst>
            <a:ext uri="{FF2B5EF4-FFF2-40B4-BE49-F238E27FC236}">
              <a16:creationId xmlns:a16="http://schemas.microsoft.com/office/drawing/2014/main" id="{00000000-0008-0000-0700-0000EA000000}"/>
            </a:ext>
          </a:extLst>
        </xdr:cNvPr>
        <xdr:cNvSpPr txBox="1"/>
      </xdr:nvSpPr>
      <xdr:spPr>
        <a:xfrm>
          <a:off x="4686300" y="168329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52437</xdr:rowOff>
    </xdr:from>
    <xdr:to>
      <xdr:col>24</xdr:col>
      <xdr:colOff>114300</xdr:colOff>
      <xdr:row>98</xdr:row>
      <xdr:rowOff>154037</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4584700" y="1685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88272</xdr:rowOff>
    </xdr:from>
    <xdr:to>
      <xdr:col>19</xdr:col>
      <xdr:colOff>177800</xdr:colOff>
      <xdr:row>93</xdr:row>
      <xdr:rowOff>112957</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2908300" y="15861672"/>
          <a:ext cx="889000" cy="196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48102</xdr:rowOff>
    </xdr:from>
    <xdr:to>
      <xdr:col>20</xdr:col>
      <xdr:colOff>38100</xdr:colOff>
      <xdr:row>98</xdr:row>
      <xdr:rowOff>149702</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3746500" y="16850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140829</xdr:rowOff>
    </xdr:from>
    <xdr:ext cx="534377"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3530111" y="16942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112957</xdr:rowOff>
    </xdr:from>
    <xdr:to>
      <xdr:col>15</xdr:col>
      <xdr:colOff>50800</xdr:colOff>
      <xdr:row>97</xdr:row>
      <xdr:rowOff>90346</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019300" y="16057807"/>
          <a:ext cx="889000" cy="663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40235</xdr:rowOff>
    </xdr:from>
    <xdr:to>
      <xdr:col>15</xdr:col>
      <xdr:colOff>101600</xdr:colOff>
      <xdr:row>98</xdr:row>
      <xdr:rowOff>141835</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2857500" y="1684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132962</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2641111" y="16935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90346</xdr:rowOff>
    </xdr:from>
    <xdr:to>
      <xdr:col>10</xdr:col>
      <xdr:colOff>114300</xdr:colOff>
      <xdr:row>97</xdr:row>
      <xdr:rowOff>101577</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1130300" y="16720996"/>
          <a:ext cx="889000" cy="11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55039</xdr:rowOff>
    </xdr:from>
    <xdr:to>
      <xdr:col>10</xdr:col>
      <xdr:colOff>165100</xdr:colOff>
      <xdr:row>98</xdr:row>
      <xdr:rowOff>156639</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968500" y="1685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147766</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752111" y="16949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81257</xdr:rowOff>
    </xdr:from>
    <xdr:to>
      <xdr:col>6</xdr:col>
      <xdr:colOff>38100</xdr:colOff>
      <xdr:row>99</xdr:row>
      <xdr:rowOff>11407</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079500" y="1688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2534</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863111" y="16976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91</xdr:row>
      <xdr:rowOff>42242</xdr:rowOff>
    </xdr:from>
    <xdr:to>
      <xdr:col>24</xdr:col>
      <xdr:colOff>114300</xdr:colOff>
      <xdr:row>91</xdr:row>
      <xdr:rowOff>143842</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4584700" y="15644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166719</xdr:rowOff>
    </xdr:from>
    <xdr:ext cx="599010" cy="259045"/>
    <xdr:sp macro="" textlink="">
      <xdr:nvSpPr>
        <xdr:cNvPr id="253" name="衛生費該当値テキスト">
          <a:extLst>
            <a:ext uri="{FF2B5EF4-FFF2-40B4-BE49-F238E27FC236}">
              <a16:creationId xmlns:a16="http://schemas.microsoft.com/office/drawing/2014/main" id="{00000000-0008-0000-0700-0000FD000000}"/>
            </a:ext>
          </a:extLst>
        </xdr:cNvPr>
        <xdr:cNvSpPr txBox="1"/>
      </xdr:nvSpPr>
      <xdr:spPr>
        <a:xfrm>
          <a:off x="4686300" y="15597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694,492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37472</xdr:rowOff>
    </xdr:from>
    <xdr:to>
      <xdr:col>20</xdr:col>
      <xdr:colOff>38100</xdr:colOff>
      <xdr:row>92</xdr:row>
      <xdr:rowOff>139072</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3746500" y="15810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90</xdr:row>
      <xdr:rowOff>155599</xdr:rowOff>
    </xdr:from>
    <xdr:ext cx="59901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3497795" y="15586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62157</xdr:rowOff>
    </xdr:from>
    <xdr:to>
      <xdr:col>15</xdr:col>
      <xdr:colOff>101600</xdr:colOff>
      <xdr:row>93</xdr:row>
      <xdr:rowOff>163757</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2857500" y="16007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92</xdr:row>
      <xdr:rowOff>8834</xdr:rowOff>
    </xdr:from>
    <xdr:ext cx="59901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2608795" y="15782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39546</xdr:rowOff>
    </xdr:from>
    <xdr:to>
      <xdr:col>10</xdr:col>
      <xdr:colOff>165100</xdr:colOff>
      <xdr:row>97</xdr:row>
      <xdr:rowOff>141146</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968500" y="16670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157673</xdr:rowOff>
    </xdr:from>
    <xdr:ext cx="599010"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1719795" y="16445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50777</xdr:rowOff>
    </xdr:from>
    <xdr:to>
      <xdr:col>6</xdr:col>
      <xdr:colOff>38100</xdr:colOff>
      <xdr:row>97</xdr:row>
      <xdr:rowOff>152377</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079500" y="16681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168904</xdr:rowOff>
    </xdr:from>
    <xdr:ext cx="599010"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830795" y="16456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54627</xdr:rowOff>
    </xdr:from>
    <xdr:ext cx="53129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a:extLst>
            <a:ext uri="{FF2B5EF4-FFF2-40B4-BE49-F238E27FC236}">
              <a16:creationId xmlns:a16="http://schemas.microsoft.com/office/drawing/2014/main" id="{00000000-0008-0000-07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38</xdr:row>
      <xdr:rowOff>60741</xdr:rowOff>
    </xdr:from>
    <xdr:to>
      <xdr:col>54</xdr:col>
      <xdr:colOff>189865</xdr:colOff>
      <xdr:row>38</xdr:row>
      <xdr:rowOff>139700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flipV="1">
          <a:off x="10475595" y="6575841"/>
          <a:ext cx="1270" cy="78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45519</xdr:rowOff>
    </xdr:from>
    <xdr:ext cx="249299" cy="259045"/>
    <xdr:sp macro="" textlink="">
      <xdr:nvSpPr>
        <xdr:cNvPr id="284" name="労働費最小値テキスト">
          <a:extLst>
            <a:ext uri="{FF2B5EF4-FFF2-40B4-BE49-F238E27FC236}">
              <a16:creationId xmlns:a16="http://schemas.microsoft.com/office/drawing/2014/main" id="{00000000-0008-0000-0700-00001C010000}"/>
            </a:ext>
          </a:extLst>
        </xdr:cNvPr>
        <xdr:cNvSpPr txBox="1"/>
      </xdr:nvSpPr>
      <xdr:spPr>
        <a:xfrm>
          <a:off x="10528300" y="67320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7419</xdr:rowOff>
    </xdr:from>
    <xdr:ext cx="469744" cy="259045"/>
    <xdr:sp macro="" textlink="">
      <xdr:nvSpPr>
        <xdr:cNvPr id="286" name="労働費最大値テキスト">
          <a:extLst>
            <a:ext uri="{FF2B5EF4-FFF2-40B4-BE49-F238E27FC236}">
              <a16:creationId xmlns:a16="http://schemas.microsoft.com/office/drawing/2014/main" id="{00000000-0008-0000-0700-00001E010000}"/>
            </a:ext>
          </a:extLst>
        </xdr:cNvPr>
        <xdr:cNvSpPr txBox="1"/>
      </xdr:nvSpPr>
      <xdr:spPr>
        <a:xfrm>
          <a:off x="10528300" y="6351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38</xdr:row>
      <xdr:rowOff>60741</xdr:rowOff>
    </xdr:from>
    <xdr:to>
      <xdr:col>55</xdr:col>
      <xdr:colOff>88900</xdr:colOff>
      <xdr:row>38</xdr:row>
      <xdr:rowOff>60741</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575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78618</xdr:rowOff>
    </xdr:from>
    <xdr:to>
      <xdr:col>55</xdr:col>
      <xdr:colOff>0</xdr:colOff>
      <xdr:row>38</xdr:row>
      <xdr:rowOff>112291</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9639300" y="6593718"/>
          <a:ext cx="838200" cy="33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89969</xdr:rowOff>
    </xdr:from>
    <xdr:ext cx="378565" cy="259045"/>
    <xdr:sp macro="" textlink="">
      <xdr:nvSpPr>
        <xdr:cNvPr id="289" name="労働費平均値テキスト">
          <a:extLst>
            <a:ext uri="{FF2B5EF4-FFF2-40B4-BE49-F238E27FC236}">
              <a16:creationId xmlns:a16="http://schemas.microsoft.com/office/drawing/2014/main" id="{00000000-0008-0000-0700-000021010000}"/>
            </a:ext>
          </a:extLst>
        </xdr:cNvPr>
        <xdr:cNvSpPr txBox="1"/>
      </xdr:nvSpPr>
      <xdr:spPr>
        <a:xfrm>
          <a:off x="10528300" y="660506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79802</xdr:rowOff>
    </xdr:from>
    <xdr:to>
      <xdr:col>55</xdr:col>
      <xdr:colOff>50800</xdr:colOff>
      <xdr:row>39</xdr:row>
      <xdr:rowOff>9952</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10426700" y="6594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70777</xdr:rowOff>
    </xdr:from>
    <xdr:to>
      <xdr:col>50</xdr:col>
      <xdr:colOff>114300</xdr:colOff>
      <xdr:row>38</xdr:row>
      <xdr:rowOff>78618</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8750300" y="6585877"/>
          <a:ext cx="889000" cy="7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78201</xdr:rowOff>
    </xdr:from>
    <xdr:to>
      <xdr:col>50</xdr:col>
      <xdr:colOff>165100</xdr:colOff>
      <xdr:row>39</xdr:row>
      <xdr:rowOff>8351</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9588500" y="6593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170928</xdr:rowOff>
    </xdr:from>
    <xdr:ext cx="378565" cy="259045"/>
    <xdr:sp macro="" textlink="">
      <xdr:nvSpPr>
        <xdr:cNvPr id="293" name="テキスト ボックス 292">
          <a:extLst>
            <a:ext uri="{FF2B5EF4-FFF2-40B4-BE49-F238E27FC236}">
              <a16:creationId xmlns:a16="http://schemas.microsoft.com/office/drawing/2014/main" id="{00000000-0008-0000-0700-000025010000}"/>
            </a:ext>
          </a:extLst>
        </xdr:cNvPr>
        <xdr:cNvSpPr txBox="1"/>
      </xdr:nvSpPr>
      <xdr:spPr>
        <a:xfrm>
          <a:off x="9450017" y="66860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140454</xdr:rowOff>
    </xdr:from>
    <xdr:to>
      <xdr:col>45</xdr:col>
      <xdr:colOff>177800</xdr:colOff>
      <xdr:row>38</xdr:row>
      <xdr:rowOff>70777</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7861300" y="6484104"/>
          <a:ext cx="889000" cy="101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67960</xdr:rowOff>
    </xdr:from>
    <xdr:to>
      <xdr:col>46</xdr:col>
      <xdr:colOff>38100</xdr:colOff>
      <xdr:row>38</xdr:row>
      <xdr:rowOff>169560</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8699500" y="6583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160687</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8561017" y="66757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30</xdr:row>
      <xdr:rowOff>133642</xdr:rowOff>
    </xdr:from>
    <xdr:to>
      <xdr:col>41</xdr:col>
      <xdr:colOff>50800</xdr:colOff>
      <xdr:row>37</xdr:row>
      <xdr:rowOff>140454</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6972300" y="5277142"/>
          <a:ext cx="889000" cy="1206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60028</xdr:rowOff>
    </xdr:from>
    <xdr:to>
      <xdr:col>41</xdr:col>
      <xdr:colOff>101600</xdr:colOff>
      <xdr:row>38</xdr:row>
      <xdr:rowOff>161628</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7810500" y="657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152755</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7626428" y="6667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34356</xdr:rowOff>
    </xdr:from>
    <xdr:to>
      <xdr:col>36</xdr:col>
      <xdr:colOff>165100</xdr:colOff>
      <xdr:row>38</xdr:row>
      <xdr:rowOff>135956</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6921500" y="654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127083</xdr:rowOff>
    </xdr:from>
    <xdr:ext cx="469744"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6737428" y="6642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61491</xdr:rowOff>
    </xdr:from>
    <xdr:to>
      <xdr:col>55</xdr:col>
      <xdr:colOff>50800</xdr:colOff>
      <xdr:row>38</xdr:row>
      <xdr:rowOff>163091</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10426700" y="6576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134419</xdr:rowOff>
    </xdr:from>
    <xdr:ext cx="469744" cy="259045"/>
    <xdr:sp macro="" textlink="">
      <xdr:nvSpPr>
        <xdr:cNvPr id="308" name="労働費該当値テキスト">
          <a:extLst>
            <a:ext uri="{FF2B5EF4-FFF2-40B4-BE49-F238E27FC236}">
              <a16:creationId xmlns:a16="http://schemas.microsoft.com/office/drawing/2014/main" id="{00000000-0008-0000-0700-000034010000}"/>
            </a:ext>
          </a:extLst>
        </xdr:cNvPr>
        <xdr:cNvSpPr txBox="1"/>
      </xdr:nvSpPr>
      <xdr:spPr>
        <a:xfrm>
          <a:off x="10528300" y="6478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27818</xdr:rowOff>
    </xdr:from>
    <xdr:to>
      <xdr:col>50</xdr:col>
      <xdr:colOff>165100</xdr:colOff>
      <xdr:row>38</xdr:row>
      <xdr:rowOff>129418</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9588500" y="6542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145945</xdr:rowOff>
    </xdr:from>
    <xdr:ext cx="469744"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04428" y="6318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19977</xdr:rowOff>
    </xdr:from>
    <xdr:to>
      <xdr:col>46</xdr:col>
      <xdr:colOff>38100</xdr:colOff>
      <xdr:row>38</xdr:row>
      <xdr:rowOff>121577</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8699500" y="6535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138104</xdr:rowOff>
    </xdr:from>
    <xdr:ext cx="469744"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8515428" y="6310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89654</xdr:rowOff>
    </xdr:from>
    <xdr:to>
      <xdr:col>41</xdr:col>
      <xdr:colOff>101600</xdr:colOff>
      <xdr:row>38</xdr:row>
      <xdr:rowOff>19804</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7810500" y="6433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36331</xdr:rowOff>
    </xdr:from>
    <xdr:ext cx="469744"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7626428" y="6208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30</xdr:row>
      <xdr:rowOff>82842</xdr:rowOff>
    </xdr:from>
    <xdr:to>
      <xdr:col>36</xdr:col>
      <xdr:colOff>165100</xdr:colOff>
      <xdr:row>31</xdr:row>
      <xdr:rowOff>12992</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6921500" y="5226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29</xdr:row>
      <xdr:rowOff>29519</xdr:rowOff>
    </xdr:from>
    <xdr:ext cx="534377"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6705111" y="5001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7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21970</xdr:rowOff>
    </xdr:from>
    <xdr:ext cx="685572"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54</xdr:row>
      <xdr:rowOff>60530</xdr:rowOff>
    </xdr:from>
    <xdr:to>
      <xdr:col>54</xdr:col>
      <xdr:colOff>189865</xdr:colOff>
      <xdr:row>59</xdr:row>
      <xdr:rowOff>95883</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9318830"/>
          <a:ext cx="1270" cy="892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102611</xdr:rowOff>
    </xdr:from>
    <xdr:ext cx="469744"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218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95883</xdr:rowOff>
    </xdr:from>
    <xdr:to>
      <xdr:col>55</xdr:col>
      <xdr:colOff>88900</xdr:colOff>
      <xdr:row>59</xdr:row>
      <xdr:rowOff>95883</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211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53</xdr:row>
      <xdr:rowOff>7207</xdr:rowOff>
    </xdr:from>
    <xdr:ext cx="599010"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9094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822,728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54</xdr:row>
      <xdr:rowOff>60530</xdr:rowOff>
    </xdr:from>
    <xdr:to>
      <xdr:col>55</xdr:col>
      <xdr:colOff>88900</xdr:colOff>
      <xdr:row>54</xdr:row>
      <xdr:rowOff>60530</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9318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123973</xdr:rowOff>
    </xdr:from>
    <xdr:to>
      <xdr:col>55</xdr:col>
      <xdr:colOff>0</xdr:colOff>
      <xdr:row>54</xdr:row>
      <xdr:rowOff>60530</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9639300" y="9210823"/>
          <a:ext cx="838200" cy="108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147060</xdr:rowOff>
    </xdr:from>
    <xdr:ext cx="534377"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100911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168633</xdr:rowOff>
    </xdr:from>
    <xdr:to>
      <xdr:col>55</xdr:col>
      <xdr:colOff>50800</xdr:colOff>
      <xdr:row>59</xdr:row>
      <xdr:rowOff>98783</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10112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123973</xdr:rowOff>
    </xdr:from>
    <xdr:to>
      <xdr:col>50</xdr:col>
      <xdr:colOff>114300</xdr:colOff>
      <xdr:row>55</xdr:row>
      <xdr:rowOff>106807</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8750300" y="9210823"/>
          <a:ext cx="889000" cy="325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156009</xdr:rowOff>
    </xdr:from>
    <xdr:to>
      <xdr:col>50</xdr:col>
      <xdr:colOff>165100</xdr:colOff>
      <xdr:row>59</xdr:row>
      <xdr:rowOff>86159</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10100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77286</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372111" y="10192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50</xdr:row>
      <xdr:rowOff>111144</xdr:rowOff>
    </xdr:from>
    <xdr:to>
      <xdr:col>45</xdr:col>
      <xdr:colOff>177800</xdr:colOff>
      <xdr:row>55</xdr:row>
      <xdr:rowOff>106807</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7861300" y="8683644"/>
          <a:ext cx="889000" cy="852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161971</xdr:rowOff>
    </xdr:from>
    <xdr:to>
      <xdr:col>46</xdr:col>
      <xdr:colOff>38100</xdr:colOff>
      <xdr:row>59</xdr:row>
      <xdr:rowOff>92121</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10106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83248</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483111" y="10198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50</xdr:row>
      <xdr:rowOff>111144</xdr:rowOff>
    </xdr:from>
    <xdr:to>
      <xdr:col>41</xdr:col>
      <xdr:colOff>50800</xdr:colOff>
      <xdr:row>55</xdr:row>
      <xdr:rowOff>12116</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flipV="1">
          <a:off x="6972300" y="8683644"/>
          <a:ext cx="889000" cy="758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167012</xdr:rowOff>
    </xdr:from>
    <xdr:to>
      <xdr:col>41</xdr:col>
      <xdr:colOff>101600</xdr:colOff>
      <xdr:row>59</xdr:row>
      <xdr:rowOff>97162</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10111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88289</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594111" y="10203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167014</xdr:rowOff>
    </xdr:from>
    <xdr:to>
      <xdr:col>36</xdr:col>
      <xdr:colOff>165100</xdr:colOff>
      <xdr:row>59</xdr:row>
      <xdr:rowOff>97164</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1011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88291</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05111" y="10203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9730</xdr:rowOff>
    </xdr:from>
    <xdr:to>
      <xdr:col>55</xdr:col>
      <xdr:colOff>50800</xdr:colOff>
      <xdr:row>54</xdr:row>
      <xdr:rowOff>111330</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9268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134207</xdr:rowOff>
    </xdr:from>
    <xdr:ext cx="599010"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9221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822,728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73173</xdr:rowOff>
    </xdr:from>
    <xdr:to>
      <xdr:col>50</xdr:col>
      <xdr:colOff>165100</xdr:colOff>
      <xdr:row>54</xdr:row>
      <xdr:rowOff>3323</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9160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52</xdr:row>
      <xdr:rowOff>19850</xdr:rowOff>
    </xdr:from>
    <xdr:ext cx="59901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339795" y="8935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56007</xdr:rowOff>
    </xdr:from>
    <xdr:to>
      <xdr:col>46</xdr:col>
      <xdr:colOff>38100</xdr:colOff>
      <xdr:row>55</xdr:row>
      <xdr:rowOff>157607</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948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2684</xdr:rowOff>
    </xdr:from>
    <xdr:ext cx="59901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450795" y="9260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50</xdr:row>
      <xdr:rowOff>60344</xdr:rowOff>
    </xdr:from>
    <xdr:to>
      <xdr:col>41</xdr:col>
      <xdr:colOff>101600</xdr:colOff>
      <xdr:row>50</xdr:row>
      <xdr:rowOff>161944</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8632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86705</xdr:colOff>
      <xdr:row>49</xdr:row>
      <xdr:rowOff>7021</xdr:rowOff>
    </xdr:from>
    <xdr:ext cx="690189"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516205" y="84080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1,406,233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132766</xdr:rowOff>
    </xdr:from>
    <xdr:to>
      <xdr:col>36</xdr:col>
      <xdr:colOff>165100</xdr:colOff>
      <xdr:row>55</xdr:row>
      <xdr:rowOff>62916</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9391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53</xdr:row>
      <xdr:rowOff>79443</xdr:rowOff>
    </xdr:from>
    <xdr:ext cx="599010"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672795" y="9166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a:extLst>
            <a:ext uri="{FF2B5EF4-FFF2-40B4-BE49-F238E27FC236}">
              <a16:creationId xmlns:a16="http://schemas.microsoft.com/office/drawing/2014/main" id="{00000000-0008-0000-07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59241</xdr:rowOff>
    </xdr:from>
    <xdr:to>
      <xdr:col>54</xdr:col>
      <xdr:colOff>189865</xdr:colOff>
      <xdr:row>79</xdr:row>
      <xdr:rowOff>39306</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10475595" y="12060741"/>
          <a:ext cx="1270" cy="1523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43133</xdr:rowOff>
    </xdr:from>
    <xdr:ext cx="378565" cy="259045"/>
    <xdr:sp macro="" textlink="">
      <xdr:nvSpPr>
        <xdr:cNvPr id="400" name="商工費最小値テキスト">
          <a:extLst>
            <a:ext uri="{FF2B5EF4-FFF2-40B4-BE49-F238E27FC236}">
              <a16:creationId xmlns:a16="http://schemas.microsoft.com/office/drawing/2014/main" id="{00000000-0008-0000-0700-000090010000}"/>
            </a:ext>
          </a:extLst>
        </xdr:cNvPr>
        <xdr:cNvSpPr txBox="1"/>
      </xdr:nvSpPr>
      <xdr:spPr>
        <a:xfrm>
          <a:off x="10528300" y="135876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39306</xdr:rowOff>
    </xdr:from>
    <xdr:to>
      <xdr:col>55</xdr:col>
      <xdr:colOff>88900</xdr:colOff>
      <xdr:row>79</xdr:row>
      <xdr:rowOff>39306</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3583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5918</xdr:rowOff>
    </xdr:from>
    <xdr:ext cx="599010" cy="259045"/>
    <xdr:sp macro="" textlink="">
      <xdr:nvSpPr>
        <xdr:cNvPr id="402" name="商工費最大値テキスト">
          <a:extLst>
            <a:ext uri="{FF2B5EF4-FFF2-40B4-BE49-F238E27FC236}">
              <a16:creationId xmlns:a16="http://schemas.microsoft.com/office/drawing/2014/main" id="{00000000-0008-0000-0700-000092010000}"/>
            </a:ext>
          </a:extLst>
        </xdr:cNvPr>
        <xdr:cNvSpPr txBox="1"/>
      </xdr:nvSpPr>
      <xdr:spPr>
        <a:xfrm>
          <a:off x="10528300" y="11835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200,559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59241</xdr:rowOff>
    </xdr:from>
    <xdr:to>
      <xdr:col>55</xdr:col>
      <xdr:colOff>88900</xdr:colOff>
      <xdr:row>70</xdr:row>
      <xdr:rowOff>59241</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2060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104930</xdr:rowOff>
    </xdr:from>
    <xdr:to>
      <xdr:col>55</xdr:col>
      <xdr:colOff>0</xdr:colOff>
      <xdr:row>76</xdr:row>
      <xdr:rowOff>147168</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9639300" y="13135130"/>
          <a:ext cx="838200" cy="42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2672</xdr:rowOff>
    </xdr:from>
    <xdr:ext cx="534377" cy="259045"/>
    <xdr:sp macro="" textlink="">
      <xdr:nvSpPr>
        <xdr:cNvPr id="405" name="商工費平均値テキスト">
          <a:extLst>
            <a:ext uri="{FF2B5EF4-FFF2-40B4-BE49-F238E27FC236}">
              <a16:creationId xmlns:a16="http://schemas.microsoft.com/office/drawing/2014/main" id="{00000000-0008-0000-0700-000095010000}"/>
            </a:ext>
          </a:extLst>
        </xdr:cNvPr>
        <xdr:cNvSpPr txBox="1"/>
      </xdr:nvSpPr>
      <xdr:spPr>
        <a:xfrm>
          <a:off x="10528300" y="133757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24245</xdr:rowOff>
    </xdr:from>
    <xdr:to>
      <xdr:col>55</xdr:col>
      <xdr:colOff>50800</xdr:colOff>
      <xdr:row>78</xdr:row>
      <xdr:rowOff>125845</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10426700" y="13397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104930</xdr:rowOff>
    </xdr:from>
    <xdr:to>
      <xdr:col>50</xdr:col>
      <xdr:colOff>114300</xdr:colOff>
      <xdr:row>77</xdr:row>
      <xdr:rowOff>19244</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8750300" y="13135130"/>
          <a:ext cx="889000" cy="85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2794</xdr:rowOff>
    </xdr:from>
    <xdr:to>
      <xdr:col>50</xdr:col>
      <xdr:colOff>165100</xdr:colOff>
      <xdr:row>78</xdr:row>
      <xdr:rowOff>104394</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9588500" y="1337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95521</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372111" y="13468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72</xdr:row>
      <xdr:rowOff>69360</xdr:rowOff>
    </xdr:from>
    <xdr:to>
      <xdr:col>45</xdr:col>
      <xdr:colOff>177800</xdr:colOff>
      <xdr:row>77</xdr:row>
      <xdr:rowOff>19244</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7861300" y="12413760"/>
          <a:ext cx="889000" cy="807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27795</xdr:rowOff>
    </xdr:from>
    <xdr:to>
      <xdr:col>46</xdr:col>
      <xdr:colOff>38100</xdr:colOff>
      <xdr:row>78</xdr:row>
      <xdr:rowOff>129395</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8699500" y="1340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120522</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483111" y="13493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72</xdr:row>
      <xdr:rowOff>69360</xdr:rowOff>
    </xdr:from>
    <xdr:to>
      <xdr:col>41</xdr:col>
      <xdr:colOff>50800</xdr:colOff>
      <xdr:row>77</xdr:row>
      <xdr:rowOff>66380</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6972300" y="12413760"/>
          <a:ext cx="889000" cy="854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16456</xdr:rowOff>
    </xdr:from>
    <xdr:to>
      <xdr:col>41</xdr:col>
      <xdr:colOff>101600</xdr:colOff>
      <xdr:row>78</xdr:row>
      <xdr:rowOff>118056</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7810500" y="13389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109183</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594111" y="13482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85936</xdr:rowOff>
    </xdr:from>
    <xdr:to>
      <xdr:col>36</xdr:col>
      <xdr:colOff>165100</xdr:colOff>
      <xdr:row>79</xdr:row>
      <xdr:rowOff>16086</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6921500" y="13459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7213</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05111" y="13551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96368</xdr:rowOff>
    </xdr:from>
    <xdr:to>
      <xdr:col>55</xdr:col>
      <xdr:colOff>50800</xdr:colOff>
      <xdr:row>77</xdr:row>
      <xdr:rowOff>26518</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10426700" y="13126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119245</xdr:rowOff>
    </xdr:from>
    <xdr:ext cx="534377" cy="259045"/>
    <xdr:sp macro="" textlink="">
      <xdr:nvSpPr>
        <xdr:cNvPr id="424" name="商工費該当値テキスト">
          <a:extLst>
            <a:ext uri="{FF2B5EF4-FFF2-40B4-BE49-F238E27FC236}">
              <a16:creationId xmlns:a16="http://schemas.microsoft.com/office/drawing/2014/main" id="{00000000-0008-0000-0700-0000A8010000}"/>
            </a:ext>
          </a:extLst>
        </xdr:cNvPr>
        <xdr:cNvSpPr txBox="1"/>
      </xdr:nvSpPr>
      <xdr:spPr>
        <a:xfrm>
          <a:off x="10528300" y="12977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54130</xdr:rowOff>
    </xdr:from>
    <xdr:to>
      <xdr:col>50</xdr:col>
      <xdr:colOff>165100</xdr:colOff>
      <xdr:row>76</xdr:row>
      <xdr:rowOff>155730</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9588500" y="1308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807</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372111" y="12859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139894</xdr:rowOff>
    </xdr:from>
    <xdr:to>
      <xdr:col>46</xdr:col>
      <xdr:colOff>38100</xdr:colOff>
      <xdr:row>77</xdr:row>
      <xdr:rowOff>70044</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8699500" y="1317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86570</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483111" y="12945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72</xdr:row>
      <xdr:rowOff>18560</xdr:rowOff>
    </xdr:from>
    <xdr:to>
      <xdr:col>41</xdr:col>
      <xdr:colOff>101600</xdr:colOff>
      <xdr:row>72</xdr:row>
      <xdr:rowOff>120160</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7810500" y="12362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70</xdr:row>
      <xdr:rowOff>136687</xdr:rowOff>
    </xdr:from>
    <xdr:ext cx="599010"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7561795" y="12138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15580</xdr:rowOff>
    </xdr:from>
    <xdr:to>
      <xdr:col>36</xdr:col>
      <xdr:colOff>165100</xdr:colOff>
      <xdr:row>77</xdr:row>
      <xdr:rowOff>117180</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6921500" y="1321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133707</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705111" y="12992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125,887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144434</xdr:rowOff>
    </xdr:from>
    <xdr:ext cx="685572"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5918428" y="16603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94</xdr:row>
      <xdr:rowOff>160763</xdr:rowOff>
    </xdr:from>
    <xdr:ext cx="685572"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5918428" y="16277063"/>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5641</xdr:rowOff>
    </xdr:from>
    <xdr:ext cx="685572"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5918428" y="15950491"/>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21970</xdr:rowOff>
    </xdr:from>
    <xdr:ext cx="685572"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5918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a:extLst>
            <a:ext uri="{FF2B5EF4-FFF2-40B4-BE49-F238E27FC236}">
              <a16:creationId xmlns:a16="http://schemas.microsoft.com/office/drawing/2014/main" id="{00000000-0008-0000-07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94</xdr:row>
      <xdr:rowOff>142987</xdr:rowOff>
    </xdr:from>
    <xdr:to>
      <xdr:col>54</xdr:col>
      <xdr:colOff>189865</xdr:colOff>
      <xdr:row>99</xdr:row>
      <xdr:rowOff>91909</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10475595" y="16259287"/>
          <a:ext cx="1270" cy="806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122371</xdr:rowOff>
    </xdr:from>
    <xdr:ext cx="534377" cy="259045"/>
    <xdr:sp macro="" textlink="">
      <xdr:nvSpPr>
        <xdr:cNvPr id="459" name="土木費最小値テキスト">
          <a:extLst>
            <a:ext uri="{FF2B5EF4-FFF2-40B4-BE49-F238E27FC236}">
              <a16:creationId xmlns:a16="http://schemas.microsoft.com/office/drawing/2014/main" id="{00000000-0008-0000-0700-0000CB010000}"/>
            </a:ext>
          </a:extLst>
        </xdr:cNvPr>
        <xdr:cNvSpPr txBox="1"/>
      </xdr:nvSpPr>
      <xdr:spPr>
        <a:xfrm>
          <a:off x="10528300" y="17095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91909</xdr:rowOff>
    </xdr:from>
    <xdr:to>
      <xdr:col>55</xdr:col>
      <xdr:colOff>88900</xdr:colOff>
      <xdr:row>99</xdr:row>
      <xdr:rowOff>91909</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7065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89664</xdr:rowOff>
    </xdr:from>
    <xdr:ext cx="690189" cy="259045"/>
    <xdr:sp macro="" textlink="">
      <xdr:nvSpPr>
        <xdr:cNvPr id="461" name="土木費最大値テキスト">
          <a:extLst>
            <a:ext uri="{FF2B5EF4-FFF2-40B4-BE49-F238E27FC236}">
              <a16:creationId xmlns:a16="http://schemas.microsoft.com/office/drawing/2014/main" id="{00000000-0008-0000-0700-0000CD010000}"/>
            </a:ext>
          </a:extLst>
        </xdr:cNvPr>
        <xdr:cNvSpPr txBox="1"/>
      </xdr:nvSpPr>
      <xdr:spPr>
        <a:xfrm>
          <a:off x="10528300" y="1603451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2,489,936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94</xdr:row>
      <xdr:rowOff>142987</xdr:rowOff>
    </xdr:from>
    <xdr:to>
      <xdr:col>55</xdr:col>
      <xdr:colOff>88900</xdr:colOff>
      <xdr:row>94</xdr:row>
      <xdr:rowOff>142987</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6259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90</xdr:row>
      <xdr:rowOff>33138</xdr:rowOff>
    </xdr:from>
    <xdr:to>
      <xdr:col>55</xdr:col>
      <xdr:colOff>0</xdr:colOff>
      <xdr:row>94</xdr:row>
      <xdr:rowOff>142987</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9639300" y="15463638"/>
          <a:ext cx="838200" cy="795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166822</xdr:rowOff>
    </xdr:from>
    <xdr:ext cx="534377" cy="259045"/>
    <xdr:sp macro="" textlink="">
      <xdr:nvSpPr>
        <xdr:cNvPr id="464" name="土木費平均値テキスト">
          <a:extLst>
            <a:ext uri="{FF2B5EF4-FFF2-40B4-BE49-F238E27FC236}">
              <a16:creationId xmlns:a16="http://schemas.microsoft.com/office/drawing/2014/main" id="{00000000-0008-0000-0700-0000D0010000}"/>
            </a:ext>
          </a:extLst>
        </xdr:cNvPr>
        <xdr:cNvSpPr txBox="1"/>
      </xdr:nvSpPr>
      <xdr:spPr>
        <a:xfrm>
          <a:off x="10528300" y="169689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99</xdr:row>
      <xdr:rowOff>16945</xdr:rowOff>
    </xdr:from>
    <xdr:to>
      <xdr:col>55</xdr:col>
      <xdr:colOff>50800</xdr:colOff>
      <xdr:row>99</xdr:row>
      <xdr:rowOff>118545</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10426700" y="1699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90</xdr:row>
      <xdr:rowOff>33138</xdr:rowOff>
    </xdr:from>
    <xdr:to>
      <xdr:col>50</xdr:col>
      <xdr:colOff>114300</xdr:colOff>
      <xdr:row>91</xdr:row>
      <xdr:rowOff>159080</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8750300" y="15463638"/>
          <a:ext cx="889000" cy="297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99</xdr:row>
      <xdr:rowOff>22440</xdr:rowOff>
    </xdr:from>
    <xdr:to>
      <xdr:col>50</xdr:col>
      <xdr:colOff>165100</xdr:colOff>
      <xdr:row>99</xdr:row>
      <xdr:rowOff>124040</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9588500" y="1699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115167</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372111" y="17088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91</xdr:row>
      <xdr:rowOff>159080</xdr:rowOff>
    </xdr:from>
    <xdr:to>
      <xdr:col>45</xdr:col>
      <xdr:colOff>177800</xdr:colOff>
      <xdr:row>94</xdr:row>
      <xdr:rowOff>5038</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7861300" y="15761030"/>
          <a:ext cx="889000" cy="360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99</xdr:row>
      <xdr:rowOff>19295</xdr:rowOff>
    </xdr:from>
    <xdr:to>
      <xdr:col>46</xdr:col>
      <xdr:colOff>38100</xdr:colOff>
      <xdr:row>99</xdr:row>
      <xdr:rowOff>120895</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8699500" y="16992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112022</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483111" y="17085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5038</xdr:rowOff>
    </xdr:from>
    <xdr:to>
      <xdr:col>41</xdr:col>
      <xdr:colOff>50800</xdr:colOff>
      <xdr:row>95</xdr:row>
      <xdr:rowOff>140407</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flipV="1">
          <a:off x="6972300" y="16121338"/>
          <a:ext cx="889000" cy="306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99</xdr:row>
      <xdr:rowOff>18749</xdr:rowOff>
    </xdr:from>
    <xdr:to>
      <xdr:col>41</xdr:col>
      <xdr:colOff>101600</xdr:colOff>
      <xdr:row>99</xdr:row>
      <xdr:rowOff>120349</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7810500" y="16992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111476</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594111" y="17085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99</xdr:row>
      <xdr:rowOff>13534</xdr:rowOff>
    </xdr:from>
    <xdr:to>
      <xdr:col>36</xdr:col>
      <xdr:colOff>165100</xdr:colOff>
      <xdr:row>99</xdr:row>
      <xdr:rowOff>115134</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6921500" y="16987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99</xdr:row>
      <xdr:rowOff>106261</xdr:rowOff>
    </xdr:from>
    <xdr:ext cx="59901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672795" y="17079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92187</xdr:rowOff>
    </xdr:from>
    <xdr:to>
      <xdr:col>55</xdr:col>
      <xdr:colOff>50800</xdr:colOff>
      <xdr:row>95</xdr:row>
      <xdr:rowOff>22337</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10426700" y="16208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45214</xdr:rowOff>
    </xdr:from>
    <xdr:ext cx="690189" cy="259045"/>
    <xdr:sp macro="" textlink="">
      <xdr:nvSpPr>
        <xdr:cNvPr id="483" name="土木費該当値テキスト">
          <a:extLst>
            <a:ext uri="{FF2B5EF4-FFF2-40B4-BE49-F238E27FC236}">
              <a16:creationId xmlns:a16="http://schemas.microsoft.com/office/drawing/2014/main" id="{00000000-0008-0000-0700-0000E3010000}"/>
            </a:ext>
          </a:extLst>
        </xdr:cNvPr>
        <xdr:cNvSpPr txBox="1"/>
      </xdr:nvSpPr>
      <xdr:spPr>
        <a:xfrm>
          <a:off x="10528300" y="1616151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2,489,936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89</xdr:row>
      <xdr:rowOff>153788</xdr:rowOff>
    </xdr:from>
    <xdr:to>
      <xdr:col>50</xdr:col>
      <xdr:colOff>165100</xdr:colOff>
      <xdr:row>90</xdr:row>
      <xdr:rowOff>83938</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9588500" y="15412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150205</xdr:colOff>
      <xdr:row>88</xdr:row>
      <xdr:rowOff>100465</xdr:rowOff>
    </xdr:from>
    <xdr:ext cx="690189"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294205" y="151880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4,926,307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91</xdr:row>
      <xdr:rowOff>108280</xdr:rowOff>
    </xdr:from>
    <xdr:to>
      <xdr:col>46</xdr:col>
      <xdr:colOff>38100</xdr:colOff>
      <xdr:row>92</xdr:row>
      <xdr:rowOff>38430</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8699500" y="15710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23205</xdr:colOff>
      <xdr:row>90</xdr:row>
      <xdr:rowOff>54957</xdr:rowOff>
    </xdr:from>
    <xdr:ext cx="690189"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8405205" y="1548545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4,015,656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125688</xdr:rowOff>
    </xdr:from>
    <xdr:to>
      <xdr:col>41</xdr:col>
      <xdr:colOff>101600</xdr:colOff>
      <xdr:row>94</xdr:row>
      <xdr:rowOff>55838</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7810500" y="16070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86705</xdr:colOff>
      <xdr:row>92</xdr:row>
      <xdr:rowOff>72365</xdr:rowOff>
    </xdr:from>
    <xdr:ext cx="690189"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516205" y="158457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2,912,349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89607</xdr:rowOff>
    </xdr:from>
    <xdr:to>
      <xdr:col>36</xdr:col>
      <xdr:colOff>165100</xdr:colOff>
      <xdr:row>96</xdr:row>
      <xdr:rowOff>19757</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6921500" y="16377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150205</xdr:colOff>
      <xdr:row>94</xdr:row>
      <xdr:rowOff>36284</xdr:rowOff>
    </xdr:from>
    <xdr:ext cx="690189"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627205" y="161525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1,972,837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a:extLst>
            <a:ext uri="{FF2B5EF4-FFF2-40B4-BE49-F238E27FC236}">
              <a16:creationId xmlns:a16="http://schemas.microsoft.com/office/drawing/2014/main" id="{00000000-0008-0000-07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9703</xdr:rowOff>
    </xdr:from>
    <xdr:to>
      <xdr:col>85</xdr:col>
      <xdr:colOff>126364</xdr:colOff>
      <xdr:row>39</xdr:row>
      <xdr:rowOff>136919</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6317595" y="5153203"/>
          <a:ext cx="1269" cy="1670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140746</xdr:rowOff>
    </xdr:from>
    <xdr:ext cx="534377" cy="259045"/>
    <xdr:sp macro="" textlink="">
      <xdr:nvSpPr>
        <xdr:cNvPr id="517" name="消防費最小値テキスト">
          <a:extLst>
            <a:ext uri="{FF2B5EF4-FFF2-40B4-BE49-F238E27FC236}">
              <a16:creationId xmlns:a16="http://schemas.microsoft.com/office/drawing/2014/main" id="{00000000-0008-0000-0700-000005020000}"/>
            </a:ext>
          </a:extLst>
        </xdr:cNvPr>
        <xdr:cNvSpPr txBox="1"/>
      </xdr:nvSpPr>
      <xdr:spPr>
        <a:xfrm>
          <a:off x="16370300" y="6827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136919</xdr:rowOff>
    </xdr:from>
    <xdr:to>
      <xdr:col>86</xdr:col>
      <xdr:colOff>25400</xdr:colOff>
      <xdr:row>39</xdr:row>
      <xdr:rowOff>136919</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6823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127830</xdr:rowOff>
    </xdr:from>
    <xdr:ext cx="599010" cy="259045"/>
    <xdr:sp macro="" textlink="">
      <xdr:nvSpPr>
        <xdr:cNvPr id="519" name="消防費最大値テキスト">
          <a:extLst>
            <a:ext uri="{FF2B5EF4-FFF2-40B4-BE49-F238E27FC236}">
              <a16:creationId xmlns:a16="http://schemas.microsoft.com/office/drawing/2014/main" id="{00000000-0008-0000-0700-000007020000}"/>
            </a:ext>
          </a:extLst>
        </xdr:cNvPr>
        <xdr:cNvSpPr txBox="1"/>
      </xdr:nvSpPr>
      <xdr:spPr>
        <a:xfrm>
          <a:off x="16370300" y="4928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102,824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9703</xdr:rowOff>
    </xdr:from>
    <xdr:to>
      <xdr:col>86</xdr:col>
      <xdr:colOff>25400</xdr:colOff>
      <xdr:row>30</xdr:row>
      <xdr:rowOff>9703</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5153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52775</xdr:rowOff>
    </xdr:from>
    <xdr:to>
      <xdr:col>85</xdr:col>
      <xdr:colOff>127000</xdr:colOff>
      <xdr:row>37</xdr:row>
      <xdr:rowOff>11303</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5481300" y="6224975"/>
          <a:ext cx="838200" cy="129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82091</xdr:rowOff>
    </xdr:from>
    <xdr:ext cx="534377" cy="259045"/>
    <xdr:sp macro="" textlink="">
      <xdr:nvSpPr>
        <xdr:cNvPr id="522" name="消防費平均値テキスト">
          <a:extLst>
            <a:ext uri="{FF2B5EF4-FFF2-40B4-BE49-F238E27FC236}">
              <a16:creationId xmlns:a16="http://schemas.microsoft.com/office/drawing/2014/main" id="{00000000-0008-0000-0700-00000A020000}"/>
            </a:ext>
          </a:extLst>
        </xdr:cNvPr>
        <xdr:cNvSpPr txBox="1"/>
      </xdr:nvSpPr>
      <xdr:spPr>
        <a:xfrm>
          <a:off x="16370300" y="64257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103664</xdr:rowOff>
    </xdr:from>
    <xdr:to>
      <xdr:col>85</xdr:col>
      <xdr:colOff>177800</xdr:colOff>
      <xdr:row>38</xdr:row>
      <xdr:rowOff>33813</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6268700" y="64473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52775</xdr:rowOff>
    </xdr:from>
    <xdr:to>
      <xdr:col>81</xdr:col>
      <xdr:colOff>50800</xdr:colOff>
      <xdr:row>38</xdr:row>
      <xdr:rowOff>21209</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4592300" y="6224975"/>
          <a:ext cx="889000" cy="311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84537</xdr:rowOff>
    </xdr:from>
    <xdr:to>
      <xdr:col>81</xdr:col>
      <xdr:colOff>101600</xdr:colOff>
      <xdr:row>38</xdr:row>
      <xdr:rowOff>14687</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5430500" y="6428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5814</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14111" y="6520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12884</xdr:rowOff>
    </xdr:from>
    <xdr:to>
      <xdr:col>76</xdr:col>
      <xdr:colOff>114300</xdr:colOff>
      <xdr:row>38</xdr:row>
      <xdr:rowOff>21209</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3703300" y="6356534"/>
          <a:ext cx="889000" cy="179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24492</xdr:rowOff>
    </xdr:from>
    <xdr:to>
      <xdr:col>76</xdr:col>
      <xdr:colOff>165100</xdr:colOff>
      <xdr:row>37</xdr:row>
      <xdr:rowOff>126092</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4541500" y="6368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142619</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325111" y="6143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12884</xdr:rowOff>
    </xdr:from>
    <xdr:to>
      <xdr:col>71</xdr:col>
      <xdr:colOff>177800</xdr:colOff>
      <xdr:row>37</xdr:row>
      <xdr:rowOff>92456</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flipV="1">
          <a:off x="12814300" y="6356534"/>
          <a:ext cx="889000" cy="79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119685</xdr:rowOff>
    </xdr:from>
    <xdr:to>
      <xdr:col>72</xdr:col>
      <xdr:colOff>38100</xdr:colOff>
      <xdr:row>38</xdr:row>
      <xdr:rowOff>49835</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3652500" y="646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40962</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436111" y="6556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44780</xdr:rowOff>
    </xdr:from>
    <xdr:to>
      <xdr:col>67</xdr:col>
      <xdr:colOff>101600</xdr:colOff>
      <xdr:row>38</xdr:row>
      <xdr:rowOff>146380</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2763500" y="655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137507</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547111" y="6652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131953</xdr:rowOff>
    </xdr:from>
    <xdr:to>
      <xdr:col>85</xdr:col>
      <xdr:colOff>177800</xdr:colOff>
      <xdr:row>37</xdr:row>
      <xdr:rowOff>62103</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6268700" y="6304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154830</xdr:rowOff>
    </xdr:from>
    <xdr:ext cx="534377" cy="259045"/>
    <xdr:sp macro="" textlink="">
      <xdr:nvSpPr>
        <xdr:cNvPr id="541" name="消防費該当値テキスト">
          <a:extLst>
            <a:ext uri="{FF2B5EF4-FFF2-40B4-BE49-F238E27FC236}">
              <a16:creationId xmlns:a16="http://schemas.microsoft.com/office/drawing/2014/main" id="{00000000-0008-0000-0700-00001D020000}"/>
            </a:ext>
          </a:extLst>
        </xdr:cNvPr>
        <xdr:cNvSpPr txBox="1"/>
      </xdr:nvSpPr>
      <xdr:spPr>
        <a:xfrm>
          <a:off x="16370300" y="6155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1975</xdr:rowOff>
    </xdr:from>
    <xdr:to>
      <xdr:col>81</xdr:col>
      <xdr:colOff>101600</xdr:colOff>
      <xdr:row>36</xdr:row>
      <xdr:rowOff>103575</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5430500" y="6174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120102</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5214111" y="5949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141859</xdr:rowOff>
    </xdr:from>
    <xdr:to>
      <xdr:col>76</xdr:col>
      <xdr:colOff>165100</xdr:colOff>
      <xdr:row>38</xdr:row>
      <xdr:rowOff>72010</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4541500" y="648550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63136</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4325111" y="6578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133534</xdr:rowOff>
    </xdr:from>
    <xdr:to>
      <xdr:col>72</xdr:col>
      <xdr:colOff>38100</xdr:colOff>
      <xdr:row>37</xdr:row>
      <xdr:rowOff>63684</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3652500" y="6305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80211</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3436111" y="6080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41656</xdr:rowOff>
    </xdr:from>
    <xdr:to>
      <xdr:col>67</xdr:col>
      <xdr:colOff>101600</xdr:colOff>
      <xdr:row>37</xdr:row>
      <xdr:rowOff>143256</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2763500" y="6385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159783</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547111" y="6160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a:extLst>
            <a:ext uri="{FF2B5EF4-FFF2-40B4-BE49-F238E27FC236}">
              <a16:creationId xmlns:a16="http://schemas.microsoft.com/office/drawing/2014/main" id="{00000000-0008-0000-07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99887</xdr:rowOff>
    </xdr:from>
    <xdr:to>
      <xdr:col>85</xdr:col>
      <xdr:colOff>126364</xdr:colOff>
      <xdr:row>57</xdr:row>
      <xdr:rowOff>163918</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6317595" y="9015287"/>
          <a:ext cx="1269" cy="921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167745</xdr:rowOff>
    </xdr:from>
    <xdr:ext cx="534377" cy="259045"/>
    <xdr:sp macro="" textlink="">
      <xdr:nvSpPr>
        <xdr:cNvPr id="572" name="教育費最小値テキスト">
          <a:extLst>
            <a:ext uri="{FF2B5EF4-FFF2-40B4-BE49-F238E27FC236}">
              <a16:creationId xmlns:a16="http://schemas.microsoft.com/office/drawing/2014/main" id="{00000000-0008-0000-0700-00003C020000}"/>
            </a:ext>
          </a:extLst>
        </xdr:cNvPr>
        <xdr:cNvSpPr txBox="1"/>
      </xdr:nvSpPr>
      <xdr:spPr>
        <a:xfrm>
          <a:off x="16370300" y="9940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163918</xdr:rowOff>
    </xdr:from>
    <xdr:to>
      <xdr:col>86</xdr:col>
      <xdr:colOff>25400</xdr:colOff>
      <xdr:row>57</xdr:row>
      <xdr:rowOff>163918</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9936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51</xdr:row>
      <xdr:rowOff>46564</xdr:rowOff>
    </xdr:from>
    <xdr:ext cx="599010" cy="259045"/>
    <xdr:sp macro="" textlink="">
      <xdr:nvSpPr>
        <xdr:cNvPr id="574" name="教育費最大値テキスト">
          <a:extLst>
            <a:ext uri="{FF2B5EF4-FFF2-40B4-BE49-F238E27FC236}">
              <a16:creationId xmlns:a16="http://schemas.microsoft.com/office/drawing/2014/main" id="{00000000-0008-0000-0700-00003E020000}"/>
            </a:ext>
          </a:extLst>
        </xdr:cNvPr>
        <xdr:cNvSpPr txBox="1"/>
      </xdr:nvSpPr>
      <xdr:spPr>
        <a:xfrm>
          <a:off x="16370300" y="8790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233,708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52</xdr:row>
      <xdr:rowOff>99887</xdr:rowOff>
    </xdr:from>
    <xdr:to>
      <xdr:col>86</xdr:col>
      <xdr:colOff>25400</xdr:colOff>
      <xdr:row>52</xdr:row>
      <xdr:rowOff>99887</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9015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92343</xdr:rowOff>
    </xdr:from>
    <xdr:to>
      <xdr:col>85</xdr:col>
      <xdr:colOff>127000</xdr:colOff>
      <xdr:row>56</xdr:row>
      <xdr:rowOff>18162</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5481300" y="9350643"/>
          <a:ext cx="838200" cy="268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104191</xdr:rowOff>
    </xdr:from>
    <xdr:ext cx="534377" cy="259045"/>
    <xdr:sp macro="" textlink="">
      <xdr:nvSpPr>
        <xdr:cNvPr id="577" name="教育費平均値テキスト">
          <a:extLst>
            <a:ext uri="{FF2B5EF4-FFF2-40B4-BE49-F238E27FC236}">
              <a16:creationId xmlns:a16="http://schemas.microsoft.com/office/drawing/2014/main" id="{00000000-0008-0000-0700-000041020000}"/>
            </a:ext>
          </a:extLst>
        </xdr:cNvPr>
        <xdr:cNvSpPr txBox="1"/>
      </xdr:nvSpPr>
      <xdr:spPr>
        <a:xfrm>
          <a:off x="16370300" y="97053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125764</xdr:rowOff>
    </xdr:from>
    <xdr:to>
      <xdr:col>85</xdr:col>
      <xdr:colOff>177800</xdr:colOff>
      <xdr:row>57</xdr:row>
      <xdr:rowOff>55914</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6268700" y="9726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18162</xdr:rowOff>
    </xdr:from>
    <xdr:to>
      <xdr:col>81</xdr:col>
      <xdr:colOff>50800</xdr:colOff>
      <xdr:row>56</xdr:row>
      <xdr:rowOff>86509</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4592300" y="9619362"/>
          <a:ext cx="889000" cy="68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100257</xdr:rowOff>
    </xdr:from>
    <xdr:to>
      <xdr:col>81</xdr:col>
      <xdr:colOff>101600</xdr:colOff>
      <xdr:row>57</xdr:row>
      <xdr:rowOff>30407</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5430500" y="970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21534</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5214111" y="9794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57</xdr:rowOff>
    </xdr:from>
    <xdr:to>
      <xdr:col>76</xdr:col>
      <xdr:colOff>114300</xdr:colOff>
      <xdr:row>56</xdr:row>
      <xdr:rowOff>86509</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3703300" y="9601257"/>
          <a:ext cx="889000" cy="86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73854</xdr:rowOff>
    </xdr:from>
    <xdr:to>
      <xdr:col>76</xdr:col>
      <xdr:colOff>165100</xdr:colOff>
      <xdr:row>57</xdr:row>
      <xdr:rowOff>4004</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4541500" y="9675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166581</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4325111" y="9767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57</xdr:rowOff>
    </xdr:from>
    <xdr:to>
      <xdr:col>71</xdr:col>
      <xdr:colOff>177800</xdr:colOff>
      <xdr:row>56</xdr:row>
      <xdr:rowOff>89120</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2814300" y="9601257"/>
          <a:ext cx="889000" cy="89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98048</xdr:rowOff>
    </xdr:from>
    <xdr:to>
      <xdr:col>72</xdr:col>
      <xdr:colOff>38100</xdr:colOff>
      <xdr:row>57</xdr:row>
      <xdr:rowOff>28198</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3652500" y="969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19325</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436111" y="9791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74937</xdr:rowOff>
    </xdr:from>
    <xdr:to>
      <xdr:col>67</xdr:col>
      <xdr:colOff>101600</xdr:colOff>
      <xdr:row>57</xdr:row>
      <xdr:rowOff>5087</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2763500" y="9676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167664</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547111" y="9768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41543</xdr:rowOff>
    </xdr:from>
    <xdr:to>
      <xdr:col>85</xdr:col>
      <xdr:colOff>177800</xdr:colOff>
      <xdr:row>54</xdr:row>
      <xdr:rowOff>143143</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6268700" y="9299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64420</xdr:rowOff>
    </xdr:from>
    <xdr:ext cx="599010" cy="259045"/>
    <xdr:sp macro="" textlink="">
      <xdr:nvSpPr>
        <xdr:cNvPr id="596" name="教育費該当値テキスト">
          <a:extLst>
            <a:ext uri="{FF2B5EF4-FFF2-40B4-BE49-F238E27FC236}">
              <a16:creationId xmlns:a16="http://schemas.microsoft.com/office/drawing/2014/main" id="{00000000-0008-0000-0700-000054020000}"/>
            </a:ext>
          </a:extLst>
        </xdr:cNvPr>
        <xdr:cNvSpPr txBox="1"/>
      </xdr:nvSpPr>
      <xdr:spPr>
        <a:xfrm>
          <a:off x="16370300" y="9151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138812</xdr:rowOff>
    </xdr:from>
    <xdr:to>
      <xdr:col>81</xdr:col>
      <xdr:colOff>101600</xdr:colOff>
      <xdr:row>56</xdr:row>
      <xdr:rowOff>68962</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5430500" y="9568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54</xdr:row>
      <xdr:rowOff>85489</xdr:rowOff>
    </xdr:from>
    <xdr:ext cx="59901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181795" y="9343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35709</xdr:rowOff>
    </xdr:from>
    <xdr:to>
      <xdr:col>76</xdr:col>
      <xdr:colOff>165100</xdr:colOff>
      <xdr:row>56</xdr:row>
      <xdr:rowOff>137309</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4541500" y="9636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153836</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325111" y="9412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120707</xdr:rowOff>
    </xdr:from>
    <xdr:to>
      <xdr:col>72</xdr:col>
      <xdr:colOff>38100</xdr:colOff>
      <xdr:row>56</xdr:row>
      <xdr:rowOff>50857</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3652500" y="9550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54</xdr:row>
      <xdr:rowOff>67384</xdr:rowOff>
    </xdr:from>
    <xdr:ext cx="59901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3403795" y="9325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38320</xdr:rowOff>
    </xdr:from>
    <xdr:to>
      <xdr:col>67</xdr:col>
      <xdr:colOff>101600</xdr:colOff>
      <xdr:row>56</xdr:row>
      <xdr:rowOff>139920</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2763500" y="963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156447</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547111" y="9414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a:extLst>
            <a:ext uri="{FF2B5EF4-FFF2-40B4-BE49-F238E27FC236}">
              <a16:creationId xmlns:a16="http://schemas.microsoft.com/office/drawing/2014/main" id="{00000000-0008-0000-07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114340</xdr:rowOff>
    </xdr:from>
    <xdr:to>
      <xdr:col>85</xdr:col>
      <xdr:colOff>126364</xdr:colOff>
      <xdr:row>79</xdr:row>
      <xdr:rowOff>44450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6317595" y="12458740"/>
          <a:ext cx="1269" cy="1130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80539</xdr:rowOff>
    </xdr:from>
    <xdr:ext cx="249299" cy="259045"/>
    <xdr:sp macro="" textlink="">
      <xdr:nvSpPr>
        <xdr:cNvPr id="629" name="災害復旧費最小値テキスト">
          <a:extLst>
            <a:ext uri="{FF2B5EF4-FFF2-40B4-BE49-F238E27FC236}">
              <a16:creationId xmlns:a16="http://schemas.microsoft.com/office/drawing/2014/main" id="{00000000-0008-0000-0700-000075020000}"/>
            </a:ext>
          </a:extLst>
        </xdr:cNvPr>
        <xdr:cNvSpPr txBox="1"/>
      </xdr:nvSpPr>
      <xdr:spPr>
        <a:xfrm>
          <a:off x="16370300" y="1362508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61017</xdr:rowOff>
    </xdr:from>
    <xdr:ext cx="599010" cy="259045"/>
    <xdr:sp macro="" textlink="">
      <xdr:nvSpPr>
        <xdr:cNvPr id="631" name="災害復旧費最大値テキスト">
          <a:extLst>
            <a:ext uri="{FF2B5EF4-FFF2-40B4-BE49-F238E27FC236}">
              <a16:creationId xmlns:a16="http://schemas.microsoft.com/office/drawing/2014/main" id="{00000000-0008-0000-0700-000077020000}"/>
            </a:ext>
          </a:extLst>
        </xdr:cNvPr>
        <xdr:cNvSpPr txBox="1"/>
      </xdr:nvSpPr>
      <xdr:spPr>
        <a:xfrm>
          <a:off x="16370300" y="12233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593,312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114340</xdr:rowOff>
    </xdr:from>
    <xdr:to>
      <xdr:col>86</xdr:col>
      <xdr:colOff>25400</xdr:colOff>
      <xdr:row>72</xdr:row>
      <xdr:rowOff>114340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2458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71</xdr:row>
      <xdr:rowOff>121894</xdr:rowOff>
    </xdr:from>
    <xdr:to>
      <xdr:col>85</xdr:col>
      <xdr:colOff>127000</xdr:colOff>
      <xdr:row>72</xdr:row>
      <xdr:rowOff>114340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5481300" y="12294844"/>
          <a:ext cx="838200" cy="163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124990</xdr:rowOff>
    </xdr:from>
    <xdr:ext cx="469744" cy="259045"/>
    <xdr:sp macro="" textlink="">
      <xdr:nvSpPr>
        <xdr:cNvPr id="634" name="災害復旧費平均値テキスト">
          <a:extLst>
            <a:ext uri="{FF2B5EF4-FFF2-40B4-BE49-F238E27FC236}">
              <a16:creationId xmlns:a16="http://schemas.microsoft.com/office/drawing/2014/main" id="{00000000-0008-0000-0700-00007A020000}"/>
            </a:ext>
          </a:extLst>
        </xdr:cNvPr>
        <xdr:cNvSpPr txBox="1"/>
      </xdr:nvSpPr>
      <xdr:spPr>
        <a:xfrm>
          <a:off x="16370300" y="134980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146563</xdr:rowOff>
    </xdr:from>
    <xdr:to>
      <xdr:col>85</xdr:col>
      <xdr:colOff>177800</xdr:colOff>
      <xdr:row>79</xdr:row>
      <xdr:rowOff>76713</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6268700" y="1351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71</xdr:row>
      <xdr:rowOff>121894</xdr:rowOff>
    </xdr:from>
    <xdr:to>
      <xdr:col>81</xdr:col>
      <xdr:colOff>50800</xdr:colOff>
      <xdr:row>72</xdr:row>
      <xdr:rowOff>163356</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4592300" y="12294844"/>
          <a:ext cx="889000" cy="212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146551</xdr:rowOff>
    </xdr:from>
    <xdr:to>
      <xdr:col>81</xdr:col>
      <xdr:colOff>101600</xdr:colOff>
      <xdr:row>79</xdr:row>
      <xdr:rowOff>76701</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5430500" y="13519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67828</xdr:rowOff>
    </xdr:from>
    <xdr:ext cx="469744"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5246428" y="13612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72</xdr:row>
      <xdr:rowOff>163356</xdr:rowOff>
    </xdr:from>
    <xdr:to>
      <xdr:col>76</xdr:col>
      <xdr:colOff>114300</xdr:colOff>
      <xdr:row>76</xdr:row>
      <xdr:rowOff>157392</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3703300" y="12507756"/>
          <a:ext cx="889000" cy="679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147557</xdr:rowOff>
    </xdr:from>
    <xdr:to>
      <xdr:col>76</xdr:col>
      <xdr:colOff>165100</xdr:colOff>
      <xdr:row>79</xdr:row>
      <xdr:rowOff>77707</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4541500" y="1352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68834</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357428" y="13613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82485</xdr:rowOff>
    </xdr:from>
    <xdr:to>
      <xdr:col>71</xdr:col>
      <xdr:colOff>177800</xdr:colOff>
      <xdr:row>76</xdr:row>
      <xdr:rowOff>157392</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2814300" y="12941235"/>
          <a:ext cx="889000" cy="246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152888</xdr:rowOff>
    </xdr:from>
    <xdr:to>
      <xdr:col>72</xdr:col>
      <xdr:colOff>38100</xdr:colOff>
      <xdr:row>79</xdr:row>
      <xdr:rowOff>83038</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3652500" y="1352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74165</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468428" y="13618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134790</xdr:rowOff>
    </xdr:from>
    <xdr:to>
      <xdr:col>67</xdr:col>
      <xdr:colOff>101600</xdr:colOff>
      <xdr:row>79</xdr:row>
      <xdr:rowOff>64940</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2763500" y="1350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56067</xdr:rowOff>
    </xdr:from>
    <xdr:ext cx="534377"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547111" y="13600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72</xdr:row>
      <xdr:rowOff>63540</xdr:rowOff>
    </xdr:from>
    <xdr:to>
      <xdr:col>85</xdr:col>
      <xdr:colOff>177800</xdr:colOff>
      <xdr:row>72</xdr:row>
      <xdr:rowOff>165140</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6268700" y="1240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16567</xdr:rowOff>
    </xdr:from>
    <xdr:ext cx="599010" cy="259045"/>
    <xdr:sp macro="" textlink="">
      <xdr:nvSpPr>
        <xdr:cNvPr id="653" name="災害復旧費該当値テキスト">
          <a:extLst>
            <a:ext uri="{FF2B5EF4-FFF2-40B4-BE49-F238E27FC236}">
              <a16:creationId xmlns:a16="http://schemas.microsoft.com/office/drawing/2014/main" id="{00000000-0008-0000-0700-00008D020000}"/>
            </a:ext>
          </a:extLst>
        </xdr:cNvPr>
        <xdr:cNvSpPr txBox="1"/>
      </xdr:nvSpPr>
      <xdr:spPr>
        <a:xfrm>
          <a:off x="16370300" y="12360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71</xdr:row>
      <xdr:rowOff>71094</xdr:rowOff>
    </xdr:from>
    <xdr:to>
      <xdr:col>81</xdr:col>
      <xdr:colOff>101600</xdr:colOff>
      <xdr:row>72</xdr:row>
      <xdr:rowOff>1244</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5430500" y="12244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70</xdr:row>
      <xdr:rowOff>17771</xdr:rowOff>
    </xdr:from>
    <xdr:ext cx="59901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181795" y="12019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72</xdr:row>
      <xdr:rowOff>112556</xdr:rowOff>
    </xdr:from>
    <xdr:to>
      <xdr:col>76</xdr:col>
      <xdr:colOff>165100</xdr:colOff>
      <xdr:row>73</xdr:row>
      <xdr:rowOff>42706</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4541500" y="12456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71</xdr:row>
      <xdr:rowOff>59233</xdr:rowOff>
    </xdr:from>
    <xdr:ext cx="59901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292795" y="12232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106592</xdr:rowOff>
    </xdr:from>
    <xdr:to>
      <xdr:col>72</xdr:col>
      <xdr:colOff>38100</xdr:colOff>
      <xdr:row>77</xdr:row>
      <xdr:rowOff>36742</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3652500" y="13136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53269</xdr:rowOff>
    </xdr:from>
    <xdr:ext cx="599010"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403795" y="12912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31685</xdr:rowOff>
    </xdr:from>
    <xdr:to>
      <xdr:col>67</xdr:col>
      <xdr:colOff>101600</xdr:colOff>
      <xdr:row>75</xdr:row>
      <xdr:rowOff>133285</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2763500" y="12890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73</xdr:row>
      <xdr:rowOff>149812</xdr:rowOff>
    </xdr:from>
    <xdr:ext cx="599010"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514795" y="12665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a:extLst>
            <a:ext uri="{FF2B5EF4-FFF2-40B4-BE49-F238E27FC236}">
              <a16:creationId xmlns:a16="http://schemas.microsoft.com/office/drawing/2014/main" id="{00000000-0008-0000-0700-0000AA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33598</xdr:rowOff>
    </xdr:from>
    <xdr:to>
      <xdr:col>85</xdr:col>
      <xdr:colOff>126364</xdr:colOff>
      <xdr:row>98</xdr:row>
      <xdr:rowOff>105080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flipV="1">
          <a:off x="16317595" y="15806998"/>
          <a:ext cx="1269" cy="1100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108907</xdr:rowOff>
    </xdr:from>
    <xdr:ext cx="469744" cy="259045"/>
    <xdr:sp macro="" textlink="">
      <xdr:nvSpPr>
        <xdr:cNvPr id="684" name="公債費最小値テキスト">
          <a:extLst>
            <a:ext uri="{FF2B5EF4-FFF2-40B4-BE49-F238E27FC236}">
              <a16:creationId xmlns:a16="http://schemas.microsoft.com/office/drawing/2014/main" id="{00000000-0008-0000-0700-0000AC020000}"/>
            </a:ext>
          </a:extLst>
        </xdr:cNvPr>
        <xdr:cNvSpPr txBox="1"/>
      </xdr:nvSpPr>
      <xdr:spPr>
        <a:xfrm>
          <a:off x="16370300" y="16911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105080</xdr:rowOff>
    </xdr:from>
    <xdr:to>
      <xdr:col>86</xdr:col>
      <xdr:colOff>25400</xdr:colOff>
      <xdr:row>98</xdr:row>
      <xdr:rowOff>105080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6230600" y="16907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151725</xdr:rowOff>
    </xdr:from>
    <xdr:ext cx="599010" cy="259045"/>
    <xdr:sp macro="" textlink="">
      <xdr:nvSpPr>
        <xdr:cNvPr id="686" name="公債費最大値テキスト">
          <a:extLst>
            <a:ext uri="{FF2B5EF4-FFF2-40B4-BE49-F238E27FC236}">
              <a16:creationId xmlns:a16="http://schemas.microsoft.com/office/drawing/2014/main" id="{00000000-0008-0000-0700-0000AE020000}"/>
            </a:ext>
          </a:extLst>
        </xdr:cNvPr>
        <xdr:cNvSpPr txBox="1"/>
      </xdr:nvSpPr>
      <xdr:spPr>
        <a:xfrm>
          <a:off x="16370300" y="15582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248,207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33598</xdr:rowOff>
    </xdr:from>
    <xdr:to>
      <xdr:col>86</xdr:col>
      <xdr:colOff>25400</xdr:colOff>
      <xdr:row>92</xdr:row>
      <xdr:rowOff>33598</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5806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82796</xdr:rowOff>
    </xdr:from>
    <xdr:to>
      <xdr:col>85</xdr:col>
      <xdr:colOff>127000</xdr:colOff>
      <xdr:row>97</xdr:row>
      <xdr:rowOff>104020</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5481300" y="16713446"/>
          <a:ext cx="838200" cy="21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139693</xdr:rowOff>
    </xdr:from>
    <xdr:ext cx="534377" cy="259045"/>
    <xdr:sp macro="" textlink="">
      <xdr:nvSpPr>
        <xdr:cNvPr id="689" name="公債費平均値テキスト">
          <a:extLst>
            <a:ext uri="{FF2B5EF4-FFF2-40B4-BE49-F238E27FC236}">
              <a16:creationId xmlns:a16="http://schemas.microsoft.com/office/drawing/2014/main" id="{00000000-0008-0000-0700-0000B1020000}"/>
            </a:ext>
          </a:extLst>
        </xdr:cNvPr>
        <xdr:cNvSpPr txBox="1"/>
      </xdr:nvSpPr>
      <xdr:spPr>
        <a:xfrm>
          <a:off x="16370300" y="164274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116816</xdr:rowOff>
    </xdr:from>
    <xdr:to>
      <xdr:col>85</xdr:col>
      <xdr:colOff>177800</xdr:colOff>
      <xdr:row>97</xdr:row>
      <xdr:rowOff>46966</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6268700" y="16576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104020</xdr:rowOff>
    </xdr:from>
    <xdr:to>
      <xdr:col>81</xdr:col>
      <xdr:colOff>50800</xdr:colOff>
      <xdr:row>97</xdr:row>
      <xdr:rowOff>116004</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4592300" y="16734670"/>
          <a:ext cx="889000" cy="11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111454</xdr:rowOff>
    </xdr:from>
    <xdr:to>
      <xdr:col>81</xdr:col>
      <xdr:colOff>101600</xdr:colOff>
      <xdr:row>97</xdr:row>
      <xdr:rowOff>41604</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5430500" y="1657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58131</xdr:rowOff>
    </xdr:from>
    <xdr:ext cx="534377"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5214111" y="16345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106607</xdr:rowOff>
    </xdr:from>
    <xdr:to>
      <xdr:col>76</xdr:col>
      <xdr:colOff>114300</xdr:colOff>
      <xdr:row>97</xdr:row>
      <xdr:rowOff>116004</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3703300" y="16737257"/>
          <a:ext cx="889000" cy="9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116204</xdr:rowOff>
    </xdr:from>
    <xdr:to>
      <xdr:col>76</xdr:col>
      <xdr:colOff>165100</xdr:colOff>
      <xdr:row>97</xdr:row>
      <xdr:rowOff>46354</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4541500" y="16575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62881</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4325111" y="16350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94693</xdr:rowOff>
    </xdr:from>
    <xdr:to>
      <xdr:col>71</xdr:col>
      <xdr:colOff>177800</xdr:colOff>
      <xdr:row>97</xdr:row>
      <xdr:rowOff>106607</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2814300" y="16725343"/>
          <a:ext cx="889000" cy="11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118787</xdr:rowOff>
    </xdr:from>
    <xdr:to>
      <xdr:col>72</xdr:col>
      <xdr:colOff>38100</xdr:colOff>
      <xdr:row>97</xdr:row>
      <xdr:rowOff>48937</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3652500" y="1657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65464</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3436111" y="16353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57494</xdr:rowOff>
    </xdr:from>
    <xdr:to>
      <xdr:col>67</xdr:col>
      <xdr:colOff>101600</xdr:colOff>
      <xdr:row>97</xdr:row>
      <xdr:rowOff>159094</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2763500" y="16688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150221</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2547111" y="16780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31996</xdr:rowOff>
    </xdr:from>
    <xdr:to>
      <xdr:col>85</xdr:col>
      <xdr:colOff>177800</xdr:colOff>
      <xdr:row>97</xdr:row>
      <xdr:rowOff>133596</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6268700" y="16662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10423</xdr:rowOff>
    </xdr:from>
    <xdr:ext cx="534377" cy="259045"/>
    <xdr:sp macro="" textlink="">
      <xdr:nvSpPr>
        <xdr:cNvPr id="708" name="公債費該当値テキスト">
          <a:extLst>
            <a:ext uri="{FF2B5EF4-FFF2-40B4-BE49-F238E27FC236}">
              <a16:creationId xmlns:a16="http://schemas.microsoft.com/office/drawing/2014/main" id="{00000000-0008-0000-0700-0000C4020000}"/>
            </a:ext>
          </a:extLst>
        </xdr:cNvPr>
        <xdr:cNvSpPr txBox="1"/>
      </xdr:nvSpPr>
      <xdr:spPr>
        <a:xfrm>
          <a:off x="16370300" y="16641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53220</xdr:rowOff>
    </xdr:from>
    <xdr:to>
      <xdr:col>81</xdr:col>
      <xdr:colOff>101600</xdr:colOff>
      <xdr:row>97</xdr:row>
      <xdr:rowOff>154820</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5430500" y="1668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145947</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14111" y="16776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65204</xdr:rowOff>
    </xdr:from>
    <xdr:to>
      <xdr:col>76</xdr:col>
      <xdr:colOff>165100</xdr:colOff>
      <xdr:row>97</xdr:row>
      <xdr:rowOff>166804</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4541500" y="16695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157931</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4325111" y="16788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55807</xdr:rowOff>
    </xdr:from>
    <xdr:to>
      <xdr:col>72</xdr:col>
      <xdr:colOff>38100</xdr:colOff>
      <xdr:row>97</xdr:row>
      <xdr:rowOff>157407</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3652500" y="16686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148534</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3436111" y="16779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43893</xdr:rowOff>
    </xdr:from>
    <xdr:to>
      <xdr:col>67</xdr:col>
      <xdr:colOff>101600</xdr:colOff>
      <xdr:row>97</xdr:row>
      <xdr:rowOff>145493</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2763500" y="16674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162020</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2547111" y="16449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a:extLst>
            <a:ext uri="{FF2B5EF4-FFF2-40B4-BE49-F238E27FC236}">
              <a16:creationId xmlns:a16="http://schemas.microsoft.com/office/drawing/2014/main" id="{00000000-0008-0000-0700-0000E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114554</xdr:rowOff>
    </xdr:from>
    <xdr:to>
      <xdr:col>116</xdr:col>
      <xdr:colOff>62864</xdr:colOff>
      <xdr:row>38</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flipV="1">
          <a:off x="22159595" y="5429504"/>
          <a:ext cx="1269" cy="1225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9" name="諸支出金最小値テキスト">
          <a:extLst>
            <a:ext uri="{FF2B5EF4-FFF2-40B4-BE49-F238E27FC236}">
              <a16:creationId xmlns:a16="http://schemas.microsoft.com/office/drawing/2014/main" id="{00000000-0008-0000-0700-0000E3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61231</xdr:rowOff>
    </xdr:from>
    <xdr:ext cx="469744" cy="259045"/>
    <xdr:sp macro="" textlink="">
      <xdr:nvSpPr>
        <xdr:cNvPr id="741" name="諸支出金最大値テキスト">
          <a:extLst>
            <a:ext uri="{FF2B5EF4-FFF2-40B4-BE49-F238E27FC236}">
              <a16:creationId xmlns:a16="http://schemas.microsoft.com/office/drawing/2014/main" id="{00000000-0008-0000-0700-0000E5020000}"/>
            </a:ext>
          </a:extLst>
        </xdr:cNvPr>
        <xdr:cNvSpPr txBox="1"/>
      </xdr:nvSpPr>
      <xdr:spPr>
        <a:xfrm>
          <a:off x="22212300" y="5204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5,360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114554</xdr:rowOff>
    </xdr:from>
    <xdr:to>
      <xdr:col>116</xdr:col>
      <xdr:colOff>152400</xdr:colOff>
      <xdr:row>31</xdr:row>
      <xdr:rowOff>114554</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5429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56456</xdr:rowOff>
    </xdr:from>
    <xdr:ext cx="378565" cy="259045"/>
    <xdr:sp macro="" textlink="">
      <xdr:nvSpPr>
        <xdr:cNvPr id="744" name="諸支出金平均値テキスト">
          <a:extLst>
            <a:ext uri="{FF2B5EF4-FFF2-40B4-BE49-F238E27FC236}">
              <a16:creationId xmlns:a16="http://schemas.microsoft.com/office/drawing/2014/main" id="{00000000-0008-0000-0700-0000E8020000}"/>
            </a:ext>
          </a:extLst>
        </xdr:cNvPr>
        <xdr:cNvSpPr txBox="1"/>
      </xdr:nvSpPr>
      <xdr:spPr>
        <a:xfrm>
          <a:off x="22212300" y="640010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33579</xdr:rowOff>
    </xdr:from>
    <xdr:to>
      <xdr:col>116</xdr:col>
      <xdr:colOff>114300</xdr:colOff>
      <xdr:row>38</xdr:row>
      <xdr:rowOff>135179</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2110700" y="6548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43409</xdr:rowOff>
    </xdr:from>
    <xdr:to>
      <xdr:col>112</xdr:col>
      <xdr:colOff>38100</xdr:colOff>
      <xdr:row>38</xdr:row>
      <xdr:rowOff>145009</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1272500" y="6558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161536</xdr:rowOff>
    </xdr:from>
    <xdr:ext cx="378565"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21134017" y="63337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52324</xdr:rowOff>
    </xdr:from>
    <xdr:to>
      <xdr:col>107</xdr:col>
      <xdr:colOff>101600</xdr:colOff>
      <xdr:row>38</xdr:row>
      <xdr:rowOff>153924</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0383500" y="65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170451</xdr:rowOff>
    </xdr:from>
    <xdr:ext cx="378565"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0245017" y="63426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34951</xdr:rowOff>
    </xdr:from>
    <xdr:to>
      <xdr:col>102</xdr:col>
      <xdr:colOff>165100</xdr:colOff>
      <xdr:row>37</xdr:row>
      <xdr:rowOff>136551</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19494500" y="637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153078</xdr:rowOff>
    </xdr:from>
    <xdr:ext cx="378565"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9356017" y="61538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122275</xdr:rowOff>
    </xdr:from>
    <xdr:to>
      <xdr:col>98</xdr:col>
      <xdr:colOff>38100</xdr:colOff>
      <xdr:row>38</xdr:row>
      <xdr:rowOff>52425</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8605500" y="6465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68952</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8467017" y="62411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12006</xdr:rowOff>
    </xdr:from>
    <xdr:ext cx="249299" cy="259045"/>
    <xdr:sp macro="" textlink="">
      <xdr:nvSpPr>
        <xdr:cNvPr id="763" name="諸支出金該当値テキスト">
          <a:extLst>
            <a:ext uri="{FF2B5EF4-FFF2-40B4-BE49-F238E27FC236}">
              <a16:creationId xmlns:a16="http://schemas.microsoft.com/office/drawing/2014/main" id="{00000000-0008-0000-0700-0000FB020000}"/>
            </a:ext>
          </a:extLst>
        </xdr:cNvPr>
        <xdr:cNvSpPr txBox="1"/>
      </xdr:nvSpPr>
      <xdr:spPr>
        <a:xfrm>
          <a:off x="22212300" y="652710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8" name="前年度繰上充用金最小値テキスト">
          <a:extLst>
            <a:ext uri="{FF2B5EF4-FFF2-40B4-BE49-F238E27FC236}">
              <a16:creationId xmlns:a16="http://schemas.microsoft.com/office/drawing/2014/main" id="{00000000-0008-0000-0700-000014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0" name="前年度繰上充用金最大値テキスト">
          <a:extLst>
            <a:ext uri="{FF2B5EF4-FFF2-40B4-BE49-F238E27FC236}">
              <a16:creationId xmlns:a16="http://schemas.microsoft.com/office/drawing/2014/main" id="{00000000-0008-0000-0700-000016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3" name="前年度繰上充用金平均値テキスト">
          <a:extLst>
            <a:ext uri="{FF2B5EF4-FFF2-40B4-BE49-F238E27FC236}">
              <a16:creationId xmlns:a16="http://schemas.microsoft.com/office/drawing/2014/main" id="{00000000-0008-0000-0700-000019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2" name="前年度繰上充用金該当値テキスト">
          <a:extLst>
            <a:ext uri="{FF2B5EF4-FFF2-40B4-BE49-F238E27FC236}">
              <a16:creationId xmlns:a16="http://schemas.microsoft.com/office/drawing/2014/main" id="{00000000-0008-0000-0700-00002C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a:extLst>
            <a:ext uri="{FF2B5EF4-FFF2-40B4-BE49-F238E27FC236}">
              <a16:creationId xmlns:a16="http://schemas.microsoft.com/office/drawing/2014/main" id="{00000000-0008-0000-0700-000035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a:extLst>
            <a:ext uri="{FF2B5EF4-FFF2-40B4-BE49-F238E27FC236}">
              <a16:creationId xmlns:a16="http://schemas.microsoft.com/office/drawing/2014/main" id="{00000000-0008-0000-0700-000036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土木費は、住民一人当たり</a:t>
          </a:r>
          <a:r>
            <a:rPr kumimoji="1" lang="en-US" altLang="ja-JP" sz="1300">
              <a:latin typeface="ＭＳ Ｐゴシック" panose="020B0600070205080204" pitchFamily="50" charset="-128"/>
              <a:ea typeface="ＭＳ Ｐゴシック" panose="020B0600070205080204" pitchFamily="50" charset="-128"/>
            </a:rPr>
            <a:t>2,489,936</a:t>
          </a:r>
          <a:r>
            <a:rPr kumimoji="1" lang="ja-JP" altLang="en-US" sz="1300">
              <a:latin typeface="ＭＳ Ｐゴシック" panose="020B0600070205080204" pitchFamily="50" charset="-128"/>
              <a:ea typeface="ＭＳ Ｐゴシック" panose="020B0600070205080204" pitchFamily="50" charset="-128"/>
            </a:rPr>
            <a:t>円となっている。これは、土地区画整理事業や防災集団移転事業など東日本大震災に伴う復旧・復興事業の影響により大きくなっているが、復旧・復興事業の進捗により前年度から大きく減少している。今後も、事業の進捗状況により減少していくものと思われる。次いで大きい値を示しているのが総務費の</a:t>
          </a:r>
          <a:r>
            <a:rPr kumimoji="1" lang="en-US" altLang="ja-JP" sz="1300">
              <a:latin typeface="ＭＳ Ｐゴシック" panose="020B0600070205080204" pitchFamily="50" charset="-128"/>
              <a:ea typeface="ＭＳ Ｐゴシック" panose="020B0600070205080204" pitchFamily="50" charset="-128"/>
            </a:rPr>
            <a:t>1,148,808</a:t>
          </a:r>
          <a:r>
            <a:rPr kumimoji="1" lang="ja-JP" altLang="en-US" sz="1300">
              <a:latin typeface="ＭＳ Ｐゴシック" panose="020B0600070205080204" pitchFamily="50" charset="-128"/>
              <a:ea typeface="ＭＳ Ｐゴシック" panose="020B0600070205080204" pitchFamily="50" charset="-128"/>
            </a:rPr>
            <a:t>円であるが、復興事業の財源となる東日本大震災復興交付金の基金への積立など基金積立金によるものである。土木費同様に類似団体と比べ突出しており類似団体で最も高い状況である。その他の農林水産業費や災害復旧費も同様の状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復旧・復興事業が完了するまでは、同じような状況で推移するものと思われるが、いかに効果的な投資でコストを削減できるかについて徹底して努めていくこととしている。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宮城県女川町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財政調整基金について、原子力発電施設の固定資産税（償却資産分）等について、例年、計画的に積立を行ってきている。しかし、固定資産税については、性質上、毎年減収となり標準財政規模も減少傾向にあることから、当該比率については上昇傾向となっているものの、震災復興特別交付税の影響により増減の幅が大きくなっ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実質収支額及び実質単年度収支については、東日本大震災の復旧・復興事業等の実施に伴い、予算規模も大きくなっているため、震災前の水準より大きい値となっている。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宮城県女川町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数値算定以降、全会計とも黒字経営となっており、健全な運営を行ってきている。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一般会計については、東日本大震災からの復旧・復興関連事業に伴い、平成</a:t>
          </a:r>
          <a:r>
            <a:rPr kumimoji="1" lang="en-US" altLang="ja-JP" sz="1400">
              <a:latin typeface="ＭＳ ゴシック" pitchFamily="49" charset="-128"/>
              <a:ea typeface="ＭＳ ゴシック" pitchFamily="49" charset="-128"/>
            </a:rPr>
            <a:t>23</a:t>
          </a:r>
          <a:r>
            <a:rPr kumimoji="1" lang="ja-JP" altLang="en-US" sz="1400">
              <a:latin typeface="ＭＳ ゴシック" pitchFamily="49" charset="-128"/>
              <a:ea typeface="ＭＳ ゴシック" pitchFamily="49" charset="-128"/>
            </a:rPr>
            <a:t>年度以降、震災復興特別交付税における過大過少算定の影響を受け、値に増減の動きが生じている。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今後とも、より一層健全な財政運営に努める。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44" t="s">
        <v>80</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45" t="s">
        <v>82</v>
      </c>
      <c r="C3" s="646"/>
      <c r="D3" s="646"/>
      <c r="E3" s="647"/>
      <c r="F3" s="647"/>
      <c r="G3" s="647"/>
      <c r="H3" s="647"/>
      <c r="I3" s="647"/>
      <c r="J3" s="647"/>
      <c r="K3" s="647"/>
      <c r="L3" s="647" t="s">
        <v>83</v>
      </c>
      <c r="M3" s="647"/>
      <c r="N3" s="647"/>
      <c r="O3" s="647"/>
      <c r="P3" s="647"/>
      <c r="Q3" s="647"/>
      <c r="R3" s="650"/>
      <c r="S3" s="650"/>
      <c r="T3" s="650"/>
      <c r="U3" s="650"/>
      <c r="V3" s="651"/>
      <c r="W3" s="544" t="s">
        <v>84</v>
      </c>
      <c r="X3" s="545"/>
      <c r="Y3" s="545"/>
      <c r="Z3" s="545"/>
      <c r="AA3" s="545"/>
      <c r="AB3" s="646"/>
      <c r="AC3" s="650" t="s">
        <v>85</v>
      </c>
      <c r="AD3" s="545"/>
      <c r="AE3" s="545"/>
      <c r="AF3" s="545"/>
      <c r="AG3" s="545"/>
      <c r="AH3" s="545"/>
      <c r="AI3" s="545"/>
      <c r="AJ3" s="545"/>
      <c r="AK3" s="545"/>
      <c r="AL3" s="612"/>
      <c r="AM3" s="544" t="s">
        <v>86</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87</v>
      </c>
      <c r="BO3" s="545"/>
      <c r="BP3" s="545"/>
      <c r="BQ3" s="545"/>
      <c r="BR3" s="545"/>
      <c r="BS3" s="545"/>
      <c r="BT3" s="545"/>
      <c r="BU3" s="612"/>
      <c r="BV3" s="544" t="s">
        <v>88</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89</v>
      </c>
      <c r="CU3" s="545"/>
      <c r="CV3" s="545"/>
      <c r="CW3" s="545"/>
      <c r="CX3" s="545"/>
      <c r="CY3" s="545"/>
      <c r="CZ3" s="545"/>
      <c r="DA3" s="612"/>
      <c r="DB3" s="544" t="s">
        <v>90</v>
      </c>
      <c r="DC3" s="545"/>
      <c r="DD3" s="545"/>
      <c r="DE3" s="545"/>
      <c r="DF3" s="545"/>
      <c r="DG3" s="545"/>
      <c r="DH3" s="545"/>
      <c r="DI3" s="612"/>
      <c r="DJ3" s="185"/>
      <c r="DK3" s="185"/>
      <c r="DL3" s="185"/>
      <c r="DM3" s="185"/>
      <c r="DN3" s="185"/>
      <c r="DO3" s="185"/>
    </row>
    <row r="4" spans="1:119" ht="18.75" customHeight="1" x14ac:dyDescent="0.15">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91</v>
      </c>
      <c r="AZ4" s="458"/>
      <c r="BA4" s="458"/>
      <c r="BB4" s="458"/>
      <c r="BC4" s="458"/>
      <c r="BD4" s="458"/>
      <c r="BE4" s="458"/>
      <c r="BF4" s="458"/>
      <c r="BG4" s="458"/>
      <c r="BH4" s="458"/>
      <c r="BI4" s="458"/>
      <c r="BJ4" s="458"/>
      <c r="BK4" s="458"/>
      <c r="BL4" s="458"/>
      <c r="BM4" s="459"/>
      <c r="BN4" s="460">
        <v>42572867</v>
      </c>
      <c r="BO4" s="461"/>
      <c r="BP4" s="461"/>
      <c r="BQ4" s="461"/>
      <c r="BR4" s="461"/>
      <c r="BS4" s="461"/>
      <c r="BT4" s="461"/>
      <c r="BU4" s="462"/>
      <c r="BV4" s="460">
        <v>61451138</v>
      </c>
      <c r="BW4" s="461"/>
      <c r="BX4" s="461"/>
      <c r="BY4" s="461"/>
      <c r="BZ4" s="461"/>
      <c r="CA4" s="461"/>
      <c r="CB4" s="461"/>
      <c r="CC4" s="462"/>
      <c r="CD4" s="638" t="s">
        <v>92</v>
      </c>
      <c r="CE4" s="639"/>
      <c r="CF4" s="639"/>
      <c r="CG4" s="639"/>
      <c r="CH4" s="639"/>
      <c r="CI4" s="639"/>
      <c r="CJ4" s="639"/>
      <c r="CK4" s="639"/>
      <c r="CL4" s="639"/>
      <c r="CM4" s="639"/>
      <c r="CN4" s="639"/>
      <c r="CO4" s="639"/>
      <c r="CP4" s="639"/>
      <c r="CQ4" s="639"/>
      <c r="CR4" s="639"/>
      <c r="CS4" s="640"/>
      <c r="CT4" s="641">
        <v>37.5</v>
      </c>
      <c r="CU4" s="642"/>
      <c r="CV4" s="642"/>
      <c r="CW4" s="642"/>
      <c r="CX4" s="642"/>
      <c r="CY4" s="642"/>
      <c r="CZ4" s="642"/>
      <c r="DA4" s="643"/>
      <c r="DB4" s="641">
        <v>2.8</v>
      </c>
      <c r="DC4" s="642"/>
      <c r="DD4" s="642"/>
      <c r="DE4" s="642"/>
      <c r="DF4" s="642"/>
      <c r="DG4" s="642"/>
      <c r="DH4" s="642"/>
      <c r="DI4" s="643"/>
      <c r="DJ4" s="185"/>
      <c r="DK4" s="185"/>
      <c r="DL4" s="185"/>
      <c r="DM4" s="185"/>
      <c r="DN4" s="185"/>
      <c r="DO4" s="185"/>
    </row>
    <row r="5" spans="1:119" ht="18.75" customHeight="1" x14ac:dyDescent="0.15">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93</v>
      </c>
      <c r="AN5" s="439"/>
      <c r="AO5" s="439"/>
      <c r="AP5" s="439"/>
      <c r="AQ5" s="439"/>
      <c r="AR5" s="439"/>
      <c r="AS5" s="439"/>
      <c r="AT5" s="440"/>
      <c r="AU5" s="522" t="s">
        <v>94</v>
      </c>
      <c r="AV5" s="523"/>
      <c r="AW5" s="523"/>
      <c r="AX5" s="523"/>
      <c r="AY5" s="445" t="s">
        <v>95</v>
      </c>
      <c r="AZ5" s="446"/>
      <c r="BA5" s="446"/>
      <c r="BB5" s="446"/>
      <c r="BC5" s="446"/>
      <c r="BD5" s="446"/>
      <c r="BE5" s="446"/>
      <c r="BF5" s="446"/>
      <c r="BG5" s="446"/>
      <c r="BH5" s="446"/>
      <c r="BI5" s="446"/>
      <c r="BJ5" s="446"/>
      <c r="BK5" s="446"/>
      <c r="BL5" s="446"/>
      <c r="BM5" s="447"/>
      <c r="BN5" s="465">
        <v>41046826</v>
      </c>
      <c r="BO5" s="466"/>
      <c r="BP5" s="466"/>
      <c r="BQ5" s="466"/>
      <c r="BR5" s="466"/>
      <c r="BS5" s="466"/>
      <c r="BT5" s="466"/>
      <c r="BU5" s="467"/>
      <c r="BV5" s="465">
        <v>61169718</v>
      </c>
      <c r="BW5" s="466"/>
      <c r="BX5" s="466"/>
      <c r="BY5" s="466"/>
      <c r="BZ5" s="466"/>
      <c r="CA5" s="466"/>
      <c r="CB5" s="466"/>
      <c r="CC5" s="467"/>
      <c r="CD5" s="474" t="s">
        <v>96</v>
      </c>
      <c r="CE5" s="475"/>
      <c r="CF5" s="475"/>
      <c r="CG5" s="475"/>
      <c r="CH5" s="475"/>
      <c r="CI5" s="475"/>
      <c r="CJ5" s="475"/>
      <c r="CK5" s="475"/>
      <c r="CL5" s="475"/>
      <c r="CM5" s="475"/>
      <c r="CN5" s="475"/>
      <c r="CO5" s="475"/>
      <c r="CP5" s="475"/>
      <c r="CQ5" s="475"/>
      <c r="CR5" s="475"/>
      <c r="CS5" s="476"/>
      <c r="CT5" s="435">
        <v>86.5</v>
      </c>
      <c r="CU5" s="436"/>
      <c r="CV5" s="436"/>
      <c r="CW5" s="436"/>
      <c r="CX5" s="436"/>
      <c r="CY5" s="436"/>
      <c r="CZ5" s="436"/>
      <c r="DA5" s="437"/>
      <c r="DB5" s="435">
        <v>87.4</v>
      </c>
      <c r="DC5" s="436"/>
      <c r="DD5" s="436"/>
      <c r="DE5" s="436"/>
      <c r="DF5" s="436"/>
      <c r="DG5" s="436"/>
      <c r="DH5" s="436"/>
      <c r="DI5" s="437"/>
      <c r="DJ5" s="185"/>
      <c r="DK5" s="185"/>
      <c r="DL5" s="185"/>
      <c r="DM5" s="185"/>
      <c r="DN5" s="185"/>
      <c r="DO5" s="185"/>
    </row>
    <row r="6" spans="1:119" ht="18.75" customHeight="1" x14ac:dyDescent="0.15">
      <c r="A6" s="186"/>
      <c r="B6" s="618" t="s">
        <v>97</v>
      </c>
      <c r="C6" s="479"/>
      <c r="D6" s="479"/>
      <c r="E6" s="619"/>
      <c r="F6" s="619"/>
      <c r="G6" s="619"/>
      <c r="H6" s="619"/>
      <c r="I6" s="619"/>
      <c r="J6" s="619"/>
      <c r="K6" s="619"/>
      <c r="L6" s="619" t="s">
        <v>98</v>
      </c>
      <c r="M6" s="619"/>
      <c r="N6" s="619"/>
      <c r="O6" s="619"/>
      <c r="P6" s="619"/>
      <c r="Q6" s="619"/>
      <c r="R6" s="503"/>
      <c r="S6" s="503"/>
      <c r="T6" s="503"/>
      <c r="U6" s="503"/>
      <c r="V6" s="625"/>
      <c r="W6" s="556" t="s">
        <v>99</v>
      </c>
      <c r="X6" s="478"/>
      <c r="Y6" s="478"/>
      <c r="Z6" s="478"/>
      <c r="AA6" s="478"/>
      <c r="AB6" s="479"/>
      <c r="AC6" s="630" t="s">
        <v>100</v>
      </c>
      <c r="AD6" s="631"/>
      <c r="AE6" s="631"/>
      <c r="AF6" s="631"/>
      <c r="AG6" s="631"/>
      <c r="AH6" s="631"/>
      <c r="AI6" s="631"/>
      <c r="AJ6" s="631"/>
      <c r="AK6" s="631"/>
      <c r="AL6" s="632"/>
      <c r="AM6" s="534" t="s">
        <v>101</v>
      </c>
      <c r="AN6" s="439"/>
      <c r="AO6" s="439"/>
      <c r="AP6" s="439"/>
      <c r="AQ6" s="439"/>
      <c r="AR6" s="439"/>
      <c r="AS6" s="439"/>
      <c r="AT6" s="440"/>
      <c r="AU6" s="522" t="s">
        <v>102</v>
      </c>
      <c r="AV6" s="523"/>
      <c r="AW6" s="523"/>
      <c r="AX6" s="523"/>
      <c r="AY6" s="445" t="s">
        <v>103</v>
      </c>
      <c r="AZ6" s="446"/>
      <c r="BA6" s="446"/>
      <c r="BB6" s="446"/>
      <c r="BC6" s="446"/>
      <c r="BD6" s="446"/>
      <c r="BE6" s="446"/>
      <c r="BF6" s="446"/>
      <c r="BG6" s="446"/>
      <c r="BH6" s="446"/>
      <c r="BI6" s="446"/>
      <c r="BJ6" s="446"/>
      <c r="BK6" s="446"/>
      <c r="BL6" s="446"/>
      <c r="BM6" s="447"/>
      <c r="BN6" s="465">
        <v>1526041</v>
      </c>
      <c r="BO6" s="466"/>
      <c r="BP6" s="466"/>
      <c r="BQ6" s="466"/>
      <c r="BR6" s="466"/>
      <c r="BS6" s="466"/>
      <c r="BT6" s="466"/>
      <c r="BU6" s="467"/>
      <c r="BV6" s="465">
        <v>281420</v>
      </c>
      <c r="BW6" s="466"/>
      <c r="BX6" s="466"/>
      <c r="BY6" s="466"/>
      <c r="BZ6" s="466"/>
      <c r="CA6" s="466"/>
      <c r="CB6" s="466"/>
      <c r="CC6" s="467"/>
      <c r="CD6" s="474" t="s">
        <v>104</v>
      </c>
      <c r="CE6" s="475"/>
      <c r="CF6" s="475"/>
      <c r="CG6" s="475"/>
      <c r="CH6" s="475"/>
      <c r="CI6" s="475"/>
      <c r="CJ6" s="475"/>
      <c r="CK6" s="475"/>
      <c r="CL6" s="475"/>
      <c r="CM6" s="475"/>
      <c r="CN6" s="475"/>
      <c r="CO6" s="475"/>
      <c r="CP6" s="475"/>
      <c r="CQ6" s="475"/>
      <c r="CR6" s="475"/>
      <c r="CS6" s="476"/>
      <c r="CT6" s="615">
        <v>86.5</v>
      </c>
      <c r="CU6" s="616"/>
      <c r="CV6" s="616"/>
      <c r="CW6" s="616"/>
      <c r="CX6" s="616"/>
      <c r="CY6" s="616"/>
      <c r="CZ6" s="616"/>
      <c r="DA6" s="617"/>
      <c r="DB6" s="615">
        <v>87.4</v>
      </c>
      <c r="DC6" s="616"/>
      <c r="DD6" s="616"/>
      <c r="DE6" s="616"/>
      <c r="DF6" s="616"/>
      <c r="DG6" s="616"/>
      <c r="DH6" s="616"/>
      <c r="DI6" s="617"/>
      <c r="DJ6" s="185"/>
      <c r="DK6" s="185"/>
      <c r="DL6" s="185"/>
      <c r="DM6" s="185"/>
      <c r="DN6" s="185"/>
      <c r="DO6" s="185"/>
    </row>
    <row r="7" spans="1:119" ht="18.75" customHeight="1" x14ac:dyDescent="0.15">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105</v>
      </c>
      <c r="AN7" s="439"/>
      <c r="AO7" s="439"/>
      <c r="AP7" s="439"/>
      <c r="AQ7" s="439"/>
      <c r="AR7" s="439"/>
      <c r="AS7" s="439"/>
      <c r="AT7" s="440"/>
      <c r="AU7" s="522" t="s">
        <v>106</v>
      </c>
      <c r="AV7" s="523"/>
      <c r="AW7" s="523"/>
      <c r="AX7" s="523"/>
      <c r="AY7" s="445" t="s">
        <v>107</v>
      </c>
      <c r="AZ7" s="446"/>
      <c r="BA7" s="446"/>
      <c r="BB7" s="446"/>
      <c r="BC7" s="446"/>
      <c r="BD7" s="446"/>
      <c r="BE7" s="446"/>
      <c r="BF7" s="446"/>
      <c r="BG7" s="446"/>
      <c r="BH7" s="446"/>
      <c r="BI7" s="446"/>
      <c r="BJ7" s="446"/>
      <c r="BK7" s="446"/>
      <c r="BL7" s="446"/>
      <c r="BM7" s="447"/>
      <c r="BN7" s="465">
        <v>208081</v>
      </c>
      <c r="BO7" s="466"/>
      <c r="BP7" s="466"/>
      <c r="BQ7" s="466"/>
      <c r="BR7" s="466"/>
      <c r="BS7" s="466"/>
      <c r="BT7" s="466"/>
      <c r="BU7" s="467"/>
      <c r="BV7" s="465">
        <v>181654</v>
      </c>
      <c r="BW7" s="466"/>
      <c r="BX7" s="466"/>
      <c r="BY7" s="466"/>
      <c r="BZ7" s="466"/>
      <c r="CA7" s="466"/>
      <c r="CB7" s="466"/>
      <c r="CC7" s="467"/>
      <c r="CD7" s="474" t="s">
        <v>108</v>
      </c>
      <c r="CE7" s="475"/>
      <c r="CF7" s="475"/>
      <c r="CG7" s="475"/>
      <c r="CH7" s="475"/>
      <c r="CI7" s="475"/>
      <c r="CJ7" s="475"/>
      <c r="CK7" s="475"/>
      <c r="CL7" s="475"/>
      <c r="CM7" s="475"/>
      <c r="CN7" s="475"/>
      <c r="CO7" s="475"/>
      <c r="CP7" s="475"/>
      <c r="CQ7" s="475"/>
      <c r="CR7" s="475"/>
      <c r="CS7" s="476"/>
      <c r="CT7" s="465">
        <v>3513470</v>
      </c>
      <c r="CU7" s="466"/>
      <c r="CV7" s="466"/>
      <c r="CW7" s="466"/>
      <c r="CX7" s="466"/>
      <c r="CY7" s="466"/>
      <c r="CZ7" s="466"/>
      <c r="DA7" s="467"/>
      <c r="DB7" s="465">
        <v>3588490</v>
      </c>
      <c r="DC7" s="466"/>
      <c r="DD7" s="466"/>
      <c r="DE7" s="466"/>
      <c r="DF7" s="466"/>
      <c r="DG7" s="466"/>
      <c r="DH7" s="466"/>
      <c r="DI7" s="467"/>
      <c r="DJ7" s="185"/>
      <c r="DK7" s="185"/>
      <c r="DL7" s="185"/>
      <c r="DM7" s="185"/>
      <c r="DN7" s="185"/>
      <c r="DO7" s="185"/>
    </row>
    <row r="8" spans="1:119" ht="18.75" customHeight="1" thickBot="1" x14ac:dyDescent="0.2">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109</v>
      </c>
      <c r="AN8" s="439"/>
      <c r="AO8" s="439"/>
      <c r="AP8" s="439"/>
      <c r="AQ8" s="439"/>
      <c r="AR8" s="439"/>
      <c r="AS8" s="439"/>
      <c r="AT8" s="440"/>
      <c r="AU8" s="522" t="s">
        <v>94</v>
      </c>
      <c r="AV8" s="523"/>
      <c r="AW8" s="523"/>
      <c r="AX8" s="523"/>
      <c r="AY8" s="445" t="s">
        <v>110</v>
      </c>
      <c r="AZ8" s="446"/>
      <c r="BA8" s="446"/>
      <c r="BB8" s="446"/>
      <c r="BC8" s="446"/>
      <c r="BD8" s="446"/>
      <c r="BE8" s="446"/>
      <c r="BF8" s="446"/>
      <c r="BG8" s="446"/>
      <c r="BH8" s="446"/>
      <c r="BI8" s="446"/>
      <c r="BJ8" s="446"/>
      <c r="BK8" s="446"/>
      <c r="BL8" s="446"/>
      <c r="BM8" s="447"/>
      <c r="BN8" s="465">
        <v>1317960</v>
      </c>
      <c r="BO8" s="466"/>
      <c r="BP8" s="466"/>
      <c r="BQ8" s="466"/>
      <c r="BR8" s="466"/>
      <c r="BS8" s="466"/>
      <c r="BT8" s="466"/>
      <c r="BU8" s="467"/>
      <c r="BV8" s="465">
        <v>99766</v>
      </c>
      <c r="BW8" s="466"/>
      <c r="BX8" s="466"/>
      <c r="BY8" s="466"/>
      <c r="BZ8" s="466"/>
      <c r="CA8" s="466"/>
      <c r="CB8" s="466"/>
      <c r="CC8" s="467"/>
      <c r="CD8" s="474" t="s">
        <v>111</v>
      </c>
      <c r="CE8" s="475"/>
      <c r="CF8" s="475"/>
      <c r="CG8" s="475"/>
      <c r="CH8" s="475"/>
      <c r="CI8" s="475"/>
      <c r="CJ8" s="475"/>
      <c r="CK8" s="475"/>
      <c r="CL8" s="475"/>
      <c r="CM8" s="475"/>
      <c r="CN8" s="475"/>
      <c r="CO8" s="475"/>
      <c r="CP8" s="475"/>
      <c r="CQ8" s="475"/>
      <c r="CR8" s="475"/>
      <c r="CS8" s="476"/>
      <c r="CT8" s="578">
        <v>1.01</v>
      </c>
      <c r="CU8" s="579"/>
      <c r="CV8" s="579"/>
      <c r="CW8" s="579"/>
      <c r="CX8" s="579"/>
      <c r="CY8" s="579"/>
      <c r="CZ8" s="579"/>
      <c r="DA8" s="580"/>
      <c r="DB8" s="578">
        <v>0.99</v>
      </c>
      <c r="DC8" s="579"/>
      <c r="DD8" s="579"/>
      <c r="DE8" s="579"/>
      <c r="DF8" s="579"/>
      <c r="DG8" s="579"/>
      <c r="DH8" s="579"/>
      <c r="DI8" s="580"/>
      <c r="DJ8" s="185"/>
      <c r="DK8" s="185"/>
      <c r="DL8" s="185"/>
      <c r="DM8" s="185"/>
      <c r="DN8" s="185"/>
      <c r="DO8" s="185"/>
    </row>
    <row r="9" spans="1:119" ht="18.75" customHeight="1" thickBot="1" x14ac:dyDescent="0.2">
      <c r="A9" s="186"/>
      <c r="B9" s="604" t="s">
        <v>112</v>
      </c>
      <c r="C9" s="605"/>
      <c r="D9" s="605"/>
      <c r="E9" s="605"/>
      <c r="F9" s="605"/>
      <c r="G9" s="605"/>
      <c r="H9" s="605"/>
      <c r="I9" s="605"/>
      <c r="J9" s="605"/>
      <c r="K9" s="528"/>
      <c r="L9" s="606" t="s">
        <v>113</v>
      </c>
      <c r="M9" s="607"/>
      <c r="N9" s="607"/>
      <c r="O9" s="607"/>
      <c r="P9" s="607"/>
      <c r="Q9" s="608"/>
      <c r="R9" s="609">
        <v>6334</v>
      </c>
      <c r="S9" s="610"/>
      <c r="T9" s="610"/>
      <c r="U9" s="610"/>
      <c r="V9" s="611"/>
      <c r="W9" s="544" t="s">
        <v>114</v>
      </c>
      <c r="X9" s="545"/>
      <c r="Y9" s="545"/>
      <c r="Z9" s="545"/>
      <c r="AA9" s="545"/>
      <c r="AB9" s="545"/>
      <c r="AC9" s="545"/>
      <c r="AD9" s="545"/>
      <c r="AE9" s="545"/>
      <c r="AF9" s="545"/>
      <c r="AG9" s="545"/>
      <c r="AH9" s="545"/>
      <c r="AI9" s="545"/>
      <c r="AJ9" s="545"/>
      <c r="AK9" s="545"/>
      <c r="AL9" s="612"/>
      <c r="AM9" s="534" t="s">
        <v>115</v>
      </c>
      <c r="AN9" s="439"/>
      <c r="AO9" s="439"/>
      <c r="AP9" s="439"/>
      <c r="AQ9" s="439"/>
      <c r="AR9" s="439"/>
      <c r="AS9" s="439"/>
      <c r="AT9" s="440"/>
      <c r="AU9" s="522" t="s">
        <v>94</v>
      </c>
      <c r="AV9" s="523"/>
      <c r="AW9" s="523"/>
      <c r="AX9" s="523"/>
      <c r="AY9" s="445" t="s">
        <v>116</v>
      </c>
      <c r="AZ9" s="446"/>
      <c r="BA9" s="446"/>
      <c r="BB9" s="446"/>
      <c r="BC9" s="446"/>
      <c r="BD9" s="446"/>
      <c r="BE9" s="446"/>
      <c r="BF9" s="446"/>
      <c r="BG9" s="446"/>
      <c r="BH9" s="446"/>
      <c r="BI9" s="446"/>
      <c r="BJ9" s="446"/>
      <c r="BK9" s="446"/>
      <c r="BL9" s="446"/>
      <c r="BM9" s="447"/>
      <c r="BN9" s="465">
        <v>1218194</v>
      </c>
      <c r="BO9" s="466"/>
      <c r="BP9" s="466"/>
      <c r="BQ9" s="466"/>
      <c r="BR9" s="466"/>
      <c r="BS9" s="466"/>
      <c r="BT9" s="466"/>
      <c r="BU9" s="467"/>
      <c r="BV9" s="465">
        <v>-1813474</v>
      </c>
      <c r="BW9" s="466"/>
      <c r="BX9" s="466"/>
      <c r="BY9" s="466"/>
      <c r="BZ9" s="466"/>
      <c r="CA9" s="466"/>
      <c r="CB9" s="466"/>
      <c r="CC9" s="467"/>
      <c r="CD9" s="474" t="s">
        <v>117</v>
      </c>
      <c r="CE9" s="475"/>
      <c r="CF9" s="475"/>
      <c r="CG9" s="475"/>
      <c r="CH9" s="475"/>
      <c r="CI9" s="475"/>
      <c r="CJ9" s="475"/>
      <c r="CK9" s="475"/>
      <c r="CL9" s="475"/>
      <c r="CM9" s="475"/>
      <c r="CN9" s="475"/>
      <c r="CO9" s="475"/>
      <c r="CP9" s="475"/>
      <c r="CQ9" s="475"/>
      <c r="CR9" s="475"/>
      <c r="CS9" s="476"/>
      <c r="CT9" s="435">
        <v>1.6</v>
      </c>
      <c r="CU9" s="436"/>
      <c r="CV9" s="436"/>
      <c r="CW9" s="436"/>
      <c r="CX9" s="436"/>
      <c r="CY9" s="436"/>
      <c r="CZ9" s="436"/>
      <c r="DA9" s="437"/>
      <c r="DB9" s="435">
        <v>1.5</v>
      </c>
      <c r="DC9" s="436"/>
      <c r="DD9" s="436"/>
      <c r="DE9" s="436"/>
      <c r="DF9" s="436"/>
      <c r="DG9" s="436"/>
      <c r="DH9" s="436"/>
      <c r="DI9" s="437"/>
      <c r="DJ9" s="185"/>
      <c r="DK9" s="185"/>
      <c r="DL9" s="185"/>
      <c r="DM9" s="185"/>
      <c r="DN9" s="185"/>
      <c r="DO9" s="185"/>
    </row>
    <row r="10" spans="1:119" ht="18.75" customHeight="1" thickBot="1" x14ac:dyDescent="0.2">
      <c r="A10" s="186"/>
      <c r="B10" s="604"/>
      <c r="C10" s="605"/>
      <c r="D10" s="605"/>
      <c r="E10" s="605"/>
      <c r="F10" s="605"/>
      <c r="G10" s="605"/>
      <c r="H10" s="605"/>
      <c r="I10" s="605"/>
      <c r="J10" s="605"/>
      <c r="K10" s="528"/>
      <c r="L10" s="438" t="s">
        <v>118</v>
      </c>
      <c r="M10" s="439"/>
      <c r="N10" s="439"/>
      <c r="O10" s="439"/>
      <c r="P10" s="439"/>
      <c r="Q10" s="440"/>
      <c r="R10" s="441">
        <v>10051</v>
      </c>
      <c r="S10" s="442"/>
      <c r="T10" s="442"/>
      <c r="U10" s="442"/>
      <c r="V10" s="444"/>
      <c r="W10" s="613"/>
      <c r="X10" s="427"/>
      <c r="Y10" s="427"/>
      <c r="Z10" s="427"/>
      <c r="AA10" s="427"/>
      <c r="AB10" s="427"/>
      <c r="AC10" s="427"/>
      <c r="AD10" s="427"/>
      <c r="AE10" s="427"/>
      <c r="AF10" s="427"/>
      <c r="AG10" s="427"/>
      <c r="AH10" s="427"/>
      <c r="AI10" s="427"/>
      <c r="AJ10" s="427"/>
      <c r="AK10" s="427"/>
      <c r="AL10" s="614"/>
      <c r="AM10" s="534" t="s">
        <v>119</v>
      </c>
      <c r="AN10" s="439"/>
      <c r="AO10" s="439"/>
      <c r="AP10" s="439"/>
      <c r="AQ10" s="439"/>
      <c r="AR10" s="439"/>
      <c r="AS10" s="439"/>
      <c r="AT10" s="440"/>
      <c r="AU10" s="522" t="s">
        <v>94</v>
      </c>
      <c r="AV10" s="523"/>
      <c r="AW10" s="523"/>
      <c r="AX10" s="523"/>
      <c r="AY10" s="445" t="s">
        <v>120</v>
      </c>
      <c r="AZ10" s="446"/>
      <c r="BA10" s="446"/>
      <c r="BB10" s="446"/>
      <c r="BC10" s="446"/>
      <c r="BD10" s="446"/>
      <c r="BE10" s="446"/>
      <c r="BF10" s="446"/>
      <c r="BG10" s="446"/>
      <c r="BH10" s="446"/>
      <c r="BI10" s="446"/>
      <c r="BJ10" s="446"/>
      <c r="BK10" s="446"/>
      <c r="BL10" s="446"/>
      <c r="BM10" s="447"/>
      <c r="BN10" s="465">
        <v>80723</v>
      </c>
      <c r="BO10" s="466"/>
      <c r="BP10" s="466"/>
      <c r="BQ10" s="466"/>
      <c r="BR10" s="466"/>
      <c r="BS10" s="466"/>
      <c r="BT10" s="466"/>
      <c r="BU10" s="467"/>
      <c r="BV10" s="465">
        <v>81929</v>
      </c>
      <c r="BW10" s="466"/>
      <c r="BX10" s="466"/>
      <c r="BY10" s="466"/>
      <c r="BZ10" s="466"/>
      <c r="CA10" s="466"/>
      <c r="CB10" s="466"/>
      <c r="CC10" s="467"/>
      <c r="CD10" s="190" t="s">
        <v>121</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604"/>
      <c r="C11" s="605"/>
      <c r="D11" s="605"/>
      <c r="E11" s="605"/>
      <c r="F11" s="605"/>
      <c r="G11" s="605"/>
      <c r="H11" s="605"/>
      <c r="I11" s="605"/>
      <c r="J11" s="605"/>
      <c r="K11" s="528"/>
      <c r="L11" s="511" t="s">
        <v>122</v>
      </c>
      <c r="M11" s="512"/>
      <c r="N11" s="512"/>
      <c r="O11" s="512"/>
      <c r="P11" s="512"/>
      <c r="Q11" s="513"/>
      <c r="R11" s="601" t="s">
        <v>123</v>
      </c>
      <c r="S11" s="602"/>
      <c r="T11" s="602"/>
      <c r="U11" s="602"/>
      <c r="V11" s="603"/>
      <c r="W11" s="613"/>
      <c r="X11" s="427"/>
      <c r="Y11" s="427"/>
      <c r="Z11" s="427"/>
      <c r="AA11" s="427"/>
      <c r="AB11" s="427"/>
      <c r="AC11" s="427"/>
      <c r="AD11" s="427"/>
      <c r="AE11" s="427"/>
      <c r="AF11" s="427"/>
      <c r="AG11" s="427"/>
      <c r="AH11" s="427"/>
      <c r="AI11" s="427"/>
      <c r="AJ11" s="427"/>
      <c r="AK11" s="427"/>
      <c r="AL11" s="614"/>
      <c r="AM11" s="534" t="s">
        <v>124</v>
      </c>
      <c r="AN11" s="439"/>
      <c r="AO11" s="439"/>
      <c r="AP11" s="439"/>
      <c r="AQ11" s="439"/>
      <c r="AR11" s="439"/>
      <c r="AS11" s="439"/>
      <c r="AT11" s="440"/>
      <c r="AU11" s="522" t="s">
        <v>125</v>
      </c>
      <c r="AV11" s="523"/>
      <c r="AW11" s="523"/>
      <c r="AX11" s="523"/>
      <c r="AY11" s="445" t="s">
        <v>126</v>
      </c>
      <c r="AZ11" s="446"/>
      <c r="BA11" s="446"/>
      <c r="BB11" s="446"/>
      <c r="BC11" s="446"/>
      <c r="BD11" s="446"/>
      <c r="BE11" s="446"/>
      <c r="BF11" s="446"/>
      <c r="BG11" s="446"/>
      <c r="BH11" s="446"/>
      <c r="BI11" s="446"/>
      <c r="BJ11" s="446"/>
      <c r="BK11" s="446"/>
      <c r="BL11" s="446"/>
      <c r="BM11" s="447"/>
      <c r="BN11" s="465">
        <v>0</v>
      </c>
      <c r="BO11" s="466"/>
      <c r="BP11" s="466"/>
      <c r="BQ11" s="466"/>
      <c r="BR11" s="466"/>
      <c r="BS11" s="466"/>
      <c r="BT11" s="466"/>
      <c r="BU11" s="467"/>
      <c r="BV11" s="465">
        <v>0</v>
      </c>
      <c r="BW11" s="466"/>
      <c r="BX11" s="466"/>
      <c r="BY11" s="466"/>
      <c r="BZ11" s="466"/>
      <c r="CA11" s="466"/>
      <c r="CB11" s="466"/>
      <c r="CC11" s="467"/>
      <c r="CD11" s="474" t="s">
        <v>127</v>
      </c>
      <c r="CE11" s="475"/>
      <c r="CF11" s="475"/>
      <c r="CG11" s="475"/>
      <c r="CH11" s="475"/>
      <c r="CI11" s="475"/>
      <c r="CJ11" s="475"/>
      <c r="CK11" s="475"/>
      <c r="CL11" s="475"/>
      <c r="CM11" s="475"/>
      <c r="CN11" s="475"/>
      <c r="CO11" s="475"/>
      <c r="CP11" s="475"/>
      <c r="CQ11" s="475"/>
      <c r="CR11" s="475"/>
      <c r="CS11" s="476"/>
      <c r="CT11" s="578" t="s">
        <v>128</v>
      </c>
      <c r="CU11" s="579"/>
      <c r="CV11" s="579"/>
      <c r="CW11" s="579"/>
      <c r="CX11" s="579"/>
      <c r="CY11" s="579"/>
      <c r="CZ11" s="579"/>
      <c r="DA11" s="580"/>
      <c r="DB11" s="578" t="s">
        <v>129</v>
      </c>
      <c r="DC11" s="579"/>
      <c r="DD11" s="579"/>
      <c r="DE11" s="579"/>
      <c r="DF11" s="579"/>
      <c r="DG11" s="579"/>
      <c r="DH11" s="579"/>
      <c r="DI11" s="580"/>
      <c r="DJ11" s="185"/>
      <c r="DK11" s="185"/>
      <c r="DL11" s="185"/>
      <c r="DM11" s="185"/>
      <c r="DN11" s="185"/>
      <c r="DO11" s="185"/>
    </row>
    <row r="12" spans="1:119" ht="18.75" customHeight="1" x14ac:dyDescent="0.15">
      <c r="A12" s="186"/>
      <c r="B12" s="581" t="s">
        <v>130</v>
      </c>
      <c r="C12" s="582"/>
      <c r="D12" s="582"/>
      <c r="E12" s="582"/>
      <c r="F12" s="582"/>
      <c r="G12" s="582"/>
      <c r="H12" s="582"/>
      <c r="I12" s="582"/>
      <c r="J12" s="582"/>
      <c r="K12" s="583"/>
      <c r="L12" s="590" t="s">
        <v>131</v>
      </c>
      <c r="M12" s="591"/>
      <c r="N12" s="591"/>
      <c r="O12" s="591"/>
      <c r="P12" s="591"/>
      <c r="Q12" s="592"/>
      <c r="R12" s="593">
        <v>6500</v>
      </c>
      <c r="S12" s="594"/>
      <c r="T12" s="594"/>
      <c r="U12" s="594"/>
      <c r="V12" s="595"/>
      <c r="W12" s="596" t="s">
        <v>1</v>
      </c>
      <c r="X12" s="523"/>
      <c r="Y12" s="523"/>
      <c r="Z12" s="523"/>
      <c r="AA12" s="523"/>
      <c r="AB12" s="597"/>
      <c r="AC12" s="522" t="s">
        <v>132</v>
      </c>
      <c r="AD12" s="523"/>
      <c r="AE12" s="523"/>
      <c r="AF12" s="523"/>
      <c r="AG12" s="597"/>
      <c r="AH12" s="522" t="s">
        <v>133</v>
      </c>
      <c r="AI12" s="523"/>
      <c r="AJ12" s="523"/>
      <c r="AK12" s="523"/>
      <c r="AL12" s="598"/>
      <c r="AM12" s="534" t="s">
        <v>134</v>
      </c>
      <c r="AN12" s="439"/>
      <c r="AO12" s="439"/>
      <c r="AP12" s="439"/>
      <c r="AQ12" s="439"/>
      <c r="AR12" s="439"/>
      <c r="AS12" s="439"/>
      <c r="AT12" s="440"/>
      <c r="AU12" s="522" t="s">
        <v>135</v>
      </c>
      <c r="AV12" s="523"/>
      <c r="AW12" s="523"/>
      <c r="AX12" s="523"/>
      <c r="AY12" s="445" t="s">
        <v>136</v>
      </c>
      <c r="AZ12" s="446"/>
      <c r="BA12" s="446"/>
      <c r="BB12" s="446"/>
      <c r="BC12" s="446"/>
      <c r="BD12" s="446"/>
      <c r="BE12" s="446"/>
      <c r="BF12" s="446"/>
      <c r="BG12" s="446"/>
      <c r="BH12" s="446"/>
      <c r="BI12" s="446"/>
      <c r="BJ12" s="446"/>
      <c r="BK12" s="446"/>
      <c r="BL12" s="446"/>
      <c r="BM12" s="447"/>
      <c r="BN12" s="465">
        <v>0</v>
      </c>
      <c r="BO12" s="466"/>
      <c r="BP12" s="466"/>
      <c r="BQ12" s="466"/>
      <c r="BR12" s="466"/>
      <c r="BS12" s="466"/>
      <c r="BT12" s="466"/>
      <c r="BU12" s="467"/>
      <c r="BV12" s="465">
        <v>1523667</v>
      </c>
      <c r="BW12" s="466"/>
      <c r="BX12" s="466"/>
      <c r="BY12" s="466"/>
      <c r="BZ12" s="466"/>
      <c r="CA12" s="466"/>
      <c r="CB12" s="466"/>
      <c r="CC12" s="467"/>
      <c r="CD12" s="474" t="s">
        <v>137</v>
      </c>
      <c r="CE12" s="475"/>
      <c r="CF12" s="475"/>
      <c r="CG12" s="475"/>
      <c r="CH12" s="475"/>
      <c r="CI12" s="475"/>
      <c r="CJ12" s="475"/>
      <c r="CK12" s="475"/>
      <c r="CL12" s="475"/>
      <c r="CM12" s="475"/>
      <c r="CN12" s="475"/>
      <c r="CO12" s="475"/>
      <c r="CP12" s="475"/>
      <c r="CQ12" s="475"/>
      <c r="CR12" s="475"/>
      <c r="CS12" s="476"/>
      <c r="CT12" s="578" t="s">
        <v>129</v>
      </c>
      <c r="CU12" s="579"/>
      <c r="CV12" s="579"/>
      <c r="CW12" s="579"/>
      <c r="CX12" s="579"/>
      <c r="CY12" s="579"/>
      <c r="CZ12" s="579"/>
      <c r="DA12" s="580"/>
      <c r="DB12" s="578" t="s">
        <v>129</v>
      </c>
      <c r="DC12" s="579"/>
      <c r="DD12" s="579"/>
      <c r="DE12" s="579"/>
      <c r="DF12" s="579"/>
      <c r="DG12" s="579"/>
      <c r="DH12" s="579"/>
      <c r="DI12" s="580"/>
      <c r="DJ12" s="185"/>
      <c r="DK12" s="185"/>
      <c r="DL12" s="185"/>
      <c r="DM12" s="185"/>
      <c r="DN12" s="185"/>
      <c r="DO12" s="185"/>
    </row>
    <row r="13" spans="1:119" ht="18.75" customHeight="1" x14ac:dyDescent="0.15">
      <c r="A13" s="186"/>
      <c r="B13" s="584"/>
      <c r="C13" s="585"/>
      <c r="D13" s="585"/>
      <c r="E13" s="585"/>
      <c r="F13" s="585"/>
      <c r="G13" s="585"/>
      <c r="H13" s="585"/>
      <c r="I13" s="585"/>
      <c r="J13" s="585"/>
      <c r="K13" s="586"/>
      <c r="L13" s="196"/>
      <c r="M13" s="565" t="s">
        <v>138</v>
      </c>
      <c r="N13" s="566"/>
      <c r="O13" s="566"/>
      <c r="P13" s="566"/>
      <c r="Q13" s="567"/>
      <c r="R13" s="568">
        <v>6291</v>
      </c>
      <c r="S13" s="569"/>
      <c r="T13" s="569"/>
      <c r="U13" s="569"/>
      <c r="V13" s="570"/>
      <c r="W13" s="556" t="s">
        <v>139</v>
      </c>
      <c r="X13" s="478"/>
      <c r="Y13" s="478"/>
      <c r="Z13" s="478"/>
      <c r="AA13" s="478"/>
      <c r="AB13" s="479"/>
      <c r="AC13" s="441">
        <v>367</v>
      </c>
      <c r="AD13" s="442"/>
      <c r="AE13" s="442"/>
      <c r="AF13" s="442"/>
      <c r="AG13" s="443"/>
      <c r="AH13" s="441">
        <v>747</v>
      </c>
      <c r="AI13" s="442"/>
      <c r="AJ13" s="442"/>
      <c r="AK13" s="442"/>
      <c r="AL13" s="444"/>
      <c r="AM13" s="534" t="s">
        <v>140</v>
      </c>
      <c r="AN13" s="439"/>
      <c r="AO13" s="439"/>
      <c r="AP13" s="439"/>
      <c r="AQ13" s="439"/>
      <c r="AR13" s="439"/>
      <c r="AS13" s="439"/>
      <c r="AT13" s="440"/>
      <c r="AU13" s="522" t="s">
        <v>94</v>
      </c>
      <c r="AV13" s="523"/>
      <c r="AW13" s="523"/>
      <c r="AX13" s="523"/>
      <c r="AY13" s="445" t="s">
        <v>141</v>
      </c>
      <c r="AZ13" s="446"/>
      <c r="BA13" s="446"/>
      <c r="BB13" s="446"/>
      <c r="BC13" s="446"/>
      <c r="BD13" s="446"/>
      <c r="BE13" s="446"/>
      <c r="BF13" s="446"/>
      <c r="BG13" s="446"/>
      <c r="BH13" s="446"/>
      <c r="BI13" s="446"/>
      <c r="BJ13" s="446"/>
      <c r="BK13" s="446"/>
      <c r="BL13" s="446"/>
      <c r="BM13" s="447"/>
      <c r="BN13" s="465">
        <v>1298917</v>
      </c>
      <c r="BO13" s="466"/>
      <c r="BP13" s="466"/>
      <c r="BQ13" s="466"/>
      <c r="BR13" s="466"/>
      <c r="BS13" s="466"/>
      <c r="BT13" s="466"/>
      <c r="BU13" s="467"/>
      <c r="BV13" s="465">
        <v>-3255212</v>
      </c>
      <c r="BW13" s="466"/>
      <c r="BX13" s="466"/>
      <c r="BY13" s="466"/>
      <c r="BZ13" s="466"/>
      <c r="CA13" s="466"/>
      <c r="CB13" s="466"/>
      <c r="CC13" s="467"/>
      <c r="CD13" s="474" t="s">
        <v>142</v>
      </c>
      <c r="CE13" s="475"/>
      <c r="CF13" s="475"/>
      <c r="CG13" s="475"/>
      <c r="CH13" s="475"/>
      <c r="CI13" s="475"/>
      <c r="CJ13" s="475"/>
      <c r="CK13" s="475"/>
      <c r="CL13" s="475"/>
      <c r="CM13" s="475"/>
      <c r="CN13" s="475"/>
      <c r="CO13" s="475"/>
      <c r="CP13" s="475"/>
      <c r="CQ13" s="475"/>
      <c r="CR13" s="475"/>
      <c r="CS13" s="476"/>
      <c r="CT13" s="435">
        <v>3.6</v>
      </c>
      <c r="CU13" s="436"/>
      <c r="CV13" s="436"/>
      <c r="CW13" s="436"/>
      <c r="CX13" s="436"/>
      <c r="CY13" s="436"/>
      <c r="CZ13" s="436"/>
      <c r="DA13" s="437"/>
      <c r="DB13" s="435">
        <v>3.7</v>
      </c>
      <c r="DC13" s="436"/>
      <c r="DD13" s="436"/>
      <c r="DE13" s="436"/>
      <c r="DF13" s="436"/>
      <c r="DG13" s="436"/>
      <c r="DH13" s="436"/>
      <c r="DI13" s="437"/>
      <c r="DJ13" s="185"/>
      <c r="DK13" s="185"/>
      <c r="DL13" s="185"/>
      <c r="DM13" s="185"/>
      <c r="DN13" s="185"/>
      <c r="DO13" s="185"/>
    </row>
    <row r="14" spans="1:119" ht="18.75" customHeight="1" thickBot="1" x14ac:dyDescent="0.2">
      <c r="A14" s="186"/>
      <c r="B14" s="584"/>
      <c r="C14" s="585"/>
      <c r="D14" s="585"/>
      <c r="E14" s="585"/>
      <c r="F14" s="585"/>
      <c r="G14" s="585"/>
      <c r="H14" s="585"/>
      <c r="I14" s="585"/>
      <c r="J14" s="585"/>
      <c r="K14" s="586"/>
      <c r="L14" s="558" t="s">
        <v>143</v>
      </c>
      <c r="M14" s="599"/>
      <c r="N14" s="599"/>
      <c r="O14" s="599"/>
      <c r="P14" s="599"/>
      <c r="Q14" s="600"/>
      <c r="R14" s="568">
        <v>6637</v>
      </c>
      <c r="S14" s="569"/>
      <c r="T14" s="569"/>
      <c r="U14" s="569"/>
      <c r="V14" s="570"/>
      <c r="W14" s="571"/>
      <c r="X14" s="481"/>
      <c r="Y14" s="481"/>
      <c r="Z14" s="481"/>
      <c r="AA14" s="481"/>
      <c r="AB14" s="482"/>
      <c r="AC14" s="561">
        <v>10.9</v>
      </c>
      <c r="AD14" s="562"/>
      <c r="AE14" s="562"/>
      <c r="AF14" s="562"/>
      <c r="AG14" s="563"/>
      <c r="AH14" s="561">
        <v>15.2</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144</v>
      </c>
      <c r="CE14" s="472"/>
      <c r="CF14" s="472"/>
      <c r="CG14" s="472"/>
      <c r="CH14" s="472"/>
      <c r="CI14" s="472"/>
      <c r="CJ14" s="472"/>
      <c r="CK14" s="472"/>
      <c r="CL14" s="472"/>
      <c r="CM14" s="472"/>
      <c r="CN14" s="472"/>
      <c r="CO14" s="472"/>
      <c r="CP14" s="472"/>
      <c r="CQ14" s="472"/>
      <c r="CR14" s="472"/>
      <c r="CS14" s="473"/>
      <c r="CT14" s="572" t="s">
        <v>145</v>
      </c>
      <c r="CU14" s="573"/>
      <c r="CV14" s="573"/>
      <c r="CW14" s="573"/>
      <c r="CX14" s="573"/>
      <c r="CY14" s="573"/>
      <c r="CZ14" s="573"/>
      <c r="DA14" s="574"/>
      <c r="DB14" s="572" t="s">
        <v>145</v>
      </c>
      <c r="DC14" s="573"/>
      <c r="DD14" s="573"/>
      <c r="DE14" s="573"/>
      <c r="DF14" s="573"/>
      <c r="DG14" s="573"/>
      <c r="DH14" s="573"/>
      <c r="DI14" s="574"/>
      <c r="DJ14" s="185"/>
      <c r="DK14" s="185"/>
      <c r="DL14" s="185"/>
      <c r="DM14" s="185"/>
      <c r="DN14" s="185"/>
      <c r="DO14" s="185"/>
    </row>
    <row r="15" spans="1:119" ht="18.75" customHeight="1" x14ac:dyDescent="0.15">
      <c r="A15" s="186"/>
      <c r="B15" s="584"/>
      <c r="C15" s="585"/>
      <c r="D15" s="585"/>
      <c r="E15" s="585"/>
      <c r="F15" s="585"/>
      <c r="G15" s="585"/>
      <c r="H15" s="585"/>
      <c r="I15" s="585"/>
      <c r="J15" s="585"/>
      <c r="K15" s="586"/>
      <c r="L15" s="196"/>
      <c r="M15" s="565" t="s">
        <v>146</v>
      </c>
      <c r="N15" s="566"/>
      <c r="O15" s="566"/>
      <c r="P15" s="566"/>
      <c r="Q15" s="567"/>
      <c r="R15" s="568">
        <v>6464</v>
      </c>
      <c r="S15" s="569"/>
      <c r="T15" s="569"/>
      <c r="U15" s="569"/>
      <c r="V15" s="570"/>
      <c r="W15" s="556" t="s">
        <v>147</v>
      </c>
      <c r="X15" s="478"/>
      <c r="Y15" s="478"/>
      <c r="Z15" s="478"/>
      <c r="AA15" s="478"/>
      <c r="AB15" s="479"/>
      <c r="AC15" s="441">
        <v>1355</v>
      </c>
      <c r="AD15" s="442"/>
      <c r="AE15" s="442"/>
      <c r="AF15" s="442"/>
      <c r="AG15" s="443"/>
      <c r="AH15" s="441">
        <v>1594</v>
      </c>
      <c r="AI15" s="442"/>
      <c r="AJ15" s="442"/>
      <c r="AK15" s="442"/>
      <c r="AL15" s="444"/>
      <c r="AM15" s="534"/>
      <c r="AN15" s="439"/>
      <c r="AO15" s="439"/>
      <c r="AP15" s="439"/>
      <c r="AQ15" s="439"/>
      <c r="AR15" s="439"/>
      <c r="AS15" s="439"/>
      <c r="AT15" s="440"/>
      <c r="AU15" s="522"/>
      <c r="AV15" s="523"/>
      <c r="AW15" s="523"/>
      <c r="AX15" s="523"/>
      <c r="AY15" s="457" t="s">
        <v>148</v>
      </c>
      <c r="AZ15" s="458"/>
      <c r="BA15" s="458"/>
      <c r="BB15" s="458"/>
      <c r="BC15" s="458"/>
      <c r="BD15" s="458"/>
      <c r="BE15" s="458"/>
      <c r="BF15" s="458"/>
      <c r="BG15" s="458"/>
      <c r="BH15" s="458"/>
      <c r="BI15" s="458"/>
      <c r="BJ15" s="458"/>
      <c r="BK15" s="458"/>
      <c r="BL15" s="458"/>
      <c r="BM15" s="459"/>
      <c r="BN15" s="460">
        <v>2656871</v>
      </c>
      <c r="BO15" s="461"/>
      <c r="BP15" s="461"/>
      <c r="BQ15" s="461"/>
      <c r="BR15" s="461"/>
      <c r="BS15" s="461"/>
      <c r="BT15" s="461"/>
      <c r="BU15" s="462"/>
      <c r="BV15" s="460">
        <v>2714020</v>
      </c>
      <c r="BW15" s="461"/>
      <c r="BX15" s="461"/>
      <c r="BY15" s="461"/>
      <c r="BZ15" s="461"/>
      <c r="CA15" s="461"/>
      <c r="CB15" s="461"/>
      <c r="CC15" s="462"/>
      <c r="CD15" s="575" t="s">
        <v>149</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84"/>
      <c r="C16" s="585"/>
      <c r="D16" s="585"/>
      <c r="E16" s="585"/>
      <c r="F16" s="585"/>
      <c r="G16" s="585"/>
      <c r="H16" s="585"/>
      <c r="I16" s="585"/>
      <c r="J16" s="585"/>
      <c r="K16" s="586"/>
      <c r="L16" s="558" t="s">
        <v>150</v>
      </c>
      <c r="M16" s="559"/>
      <c r="N16" s="559"/>
      <c r="O16" s="559"/>
      <c r="P16" s="559"/>
      <c r="Q16" s="560"/>
      <c r="R16" s="553" t="s">
        <v>151</v>
      </c>
      <c r="S16" s="554"/>
      <c r="T16" s="554"/>
      <c r="U16" s="554"/>
      <c r="V16" s="555"/>
      <c r="W16" s="571"/>
      <c r="X16" s="481"/>
      <c r="Y16" s="481"/>
      <c r="Z16" s="481"/>
      <c r="AA16" s="481"/>
      <c r="AB16" s="482"/>
      <c r="AC16" s="561">
        <v>40.1</v>
      </c>
      <c r="AD16" s="562"/>
      <c r="AE16" s="562"/>
      <c r="AF16" s="562"/>
      <c r="AG16" s="563"/>
      <c r="AH16" s="561">
        <v>32.5</v>
      </c>
      <c r="AI16" s="562"/>
      <c r="AJ16" s="562"/>
      <c r="AK16" s="562"/>
      <c r="AL16" s="564"/>
      <c r="AM16" s="534"/>
      <c r="AN16" s="439"/>
      <c r="AO16" s="439"/>
      <c r="AP16" s="439"/>
      <c r="AQ16" s="439"/>
      <c r="AR16" s="439"/>
      <c r="AS16" s="439"/>
      <c r="AT16" s="440"/>
      <c r="AU16" s="522"/>
      <c r="AV16" s="523"/>
      <c r="AW16" s="523"/>
      <c r="AX16" s="523"/>
      <c r="AY16" s="445" t="s">
        <v>152</v>
      </c>
      <c r="AZ16" s="446"/>
      <c r="BA16" s="446"/>
      <c r="BB16" s="446"/>
      <c r="BC16" s="446"/>
      <c r="BD16" s="446"/>
      <c r="BE16" s="446"/>
      <c r="BF16" s="446"/>
      <c r="BG16" s="446"/>
      <c r="BH16" s="446"/>
      <c r="BI16" s="446"/>
      <c r="BJ16" s="446"/>
      <c r="BK16" s="446"/>
      <c r="BL16" s="446"/>
      <c r="BM16" s="447"/>
      <c r="BN16" s="465">
        <v>2569313</v>
      </c>
      <c r="BO16" s="466"/>
      <c r="BP16" s="466"/>
      <c r="BQ16" s="466"/>
      <c r="BR16" s="466"/>
      <c r="BS16" s="466"/>
      <c r="BT16" s="466"/>
      <c r="BU16" s="467"/>
      <c r="BV16" s="465">
        <v>2673235</v>
      </c>
      <c r="BW16" s="466"/>
      <c r="BX16" s="466"/>
      <c r="BY16" s="466"/>
      <c r="BZ16" s="466"/>
      <c r="CA16" s="466"/>
      <c r="CB16" s="466"/>
      <c r="CC16" s="467"/>
      <c r="CD16" s="200"/>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5"/>
      <c r="DK16" s="185"/>
      <c r="DL16" s="185"/>
      <c r="DM16" s="185"/>
      <c r="DN16" s="185"/>
      <c r="DO16" s="185"/>
    </row>
    <row r="17" spans="1:119" ht="18.75" customHeight="1" thickBot="1" x14ac:dyDescent="0.2">
      <c r="A17" s="186"/>
      <c r="B17" s="587"/>
      <c r="C17" s="588"/>
      <c r="D17" s="588"/>
      <c r="E17" s="588"/>
      <c r="F17" s="588"/>
      <c r="G17" s="588"/>
      <c r="H17" s="588"/>
      <c r="I17" s="588"/>
      <c r="J17" s="588"/>
      <c r="K17" s="589"/>
      <c r="L17" s="201"/>
      <c r="M17" s="550" t="s">
        <v>153</v>
      </c>
      <c r="N17" s="551"/>
      <c r="O17" s="551"/>
      <c r="P17" s="551"/>
      <c r="Q17" s="552"/>
      <c r="R17" s="553" t="s">
        <v>154</v>
      </c>
      <c r="S17" s="554"/>
      <c r="T17" s="554"/>
      <c r="U17" s="554"/>
      <c r="V17" s="555"/>
      <c r="W17" s="556" t="s">
        <v>155</v>
      </c>
      <c r="X17" s="478"/>
      <c r="Y17" s="478"/>
      <c r="Z17" s="478"/>
      <c r="AA17" s="478"/>
      <c r="AB17" s="479"/>
      <c r="AC17" s="441">
        <v>1660</v>
      </c>
      <c r="AD17" s="442"/>
      <c r="AE17" s="442"/>
      <c r="AF17" s="442"/>
      <c r="AG17" s="443"/>
      <c r="AH17" s="441">
        <v>2566</v>
      </c>
      <c r="AI17" s="442"/>
      <c r="AJ17" s="442"/>
      <c r="AK17" s="442"/>
      <c r="AL17" s="444"/>
      <c r="AM17" s="534"/>
      <c r="AN17" s="439"/>
      <c r="AO17" s="439"/>
      <c r="AP17" s="439"/>
      <c r="AQ17" s="439"/>
      <c r="AR17" s="439"/>
      <c r="AS17" s="439"/>
      <c r="AT17" s="440"/>
      <c r="AU17" s="522"/>
      <c r="AV17" s="523"/>
      <c r="AW17" s="523"/>
      <c r="AX17" s="523"/>
      <c r="AY17" s="445" t="s">
        <v>156</v>
      </c>
      <c r="AZ17" s="446"/>
      <c r="BA17" s="446"/>
      <c r="BB17" s="446"/>
      <c r="BC17" s="446"/>
      <c r="BD17" s="446"/>
      <c r="BE17" s="446"/>
      <c r="BF17" s="446"/>
      <c r="BG17" s="446"/>
      <c r="BH17" s="446"/>
      <c r="BI17" s="446"/>
      <c r="BJ17" s="446"/>
      <c r="BK17" s="446"/>
      <c r="BL17" s="446"/>
      <c r="BM17" s="447"/>
      <c r="BN17" s="465">
        <v>3513470</v>
      </c>
      <c r="BO17" s="466"/>
      <c r="BP17" s="466"/>
      <c r="BQ17" s="466"/>
      <c r="BR17" s="466"/>
      <c r="BS17" s="466"/>
      <c r="BT17" s="466"/>
      <c r="BU17" s="467"/>
      <c r="BV17" s="465">
        <v>3588490</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x14ac:dyDescent="0.2">
      <c r="A18" s="186"/>
      <c r="B18" s="527" t="s">
        <v>157</v>
      </c>
      <c r="C18" s="528"/>
      <c r="D18" s="528"/>
      <c r="E18" s="529"/>
      <c r="F18" s="529"/>
      <c r="G18" s="529"/>
      <c r="H18" s="529"/>
      <c r="I18" s="529"/>
      <c r="J18" s="529"/>
      <c r="K18" s="529"/>
      <c r="L18" s="530">
        <v>65.349999999999994</v>
      </c>
      <c r="M18" s="530"/>
      <c r="N18" s="530"/>
      <c r="O18" s="530"/>
      <c r="P18" s="530"/>
      <c r="Q18" s="530"/>
      <c r="R18" s="531"/>
      <c r="S18" s="531"/>
      <c r="T18" s="531"/>
      <c r="U18" s="531"/>
      <c r="V18" s="532"/>
      <c r="W18" s="546"/>
      <c r="X18" s="547"/>
      <c r="Y18" s="547"/>
      <c r="Z18" s="547"/>
      <c r="AA18" s="547"/>
      <c r="AB18" s="557"/>
      <c r="AC18" s="429">
        <v>49.1</v>
      </c>
      <c r="AD18" s="430"/>
      <c r="AE18" s="430"/>
      <c r="AF18" s="430"/>
      <c r="AG18" s="533"/>
      <c r="AH18" s="429">
        <v>52.3</v>
      </c>
      <c r="AI18" s="430"/>
      <c r="AJ18" s="430"/>
      <c r="AK18" s="430"/>
      <c r="AL18" s="431"/>
      <c r="AM18" s="534"/>
      <c r="AN18" s="439"/>
      <c r="AO18" s="439"/>
      <c r="AP18" s="439"/>
      <c r="AQ18" s="439"/>
      <c r="AR18" s="439"/>
      <c r="AS18" s="439"/>
      <c r="AT18" s="440"/>
      <c r="AU18" s="522"/>
      <c r="AV18" s="523"/>
      <c r="AW18" s="523"/>
      <c r="AX18" s="523"/>
      <c r="AY18" s="445" t="s">
        <v>158</v>
      </c>
      <c r="AZ18" s="446"/>
      <c r="BA18" s="446"/>
      <c r="BB18" s="446"/>
      <c r="BC18" s="446"/>
      <c r="BD18" s="446"/>
      <c r="BE18" s="446"/>
      <c r="BF18" s="446"/>
      <c r="BG18" s="446"/>
      <c r="BH18" s="446"/>
      <c r="BI18" s="446"/>
      <c r="BJ18" s="446"/>
      <c r="BK18" s="446"/>
      <c r="BL18" s="446"/>
      <c r="BM18" s="447"/>
      <c r="BN18" s="465">
        <v>3005291</v>
      </c>
      <c r="BO18" s="466"/>
      <c r="BP18" s="466"/>
      <c r="BQ18" s="466"/>
      <c r="BR18" s="466"/>
      <c r="BS18" s="466"/>
      <c r="BT18" s="466"/>
      <c r="BU18" s="467"/>
      <c r="BV18" s="465">
        <v>3035811</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x14ac:dyDescent="0.2">
      <c r="A19" s="186"/>
      <c r="B19" s="527" t="s">
        <v>159</v>
      </c>
      <c r="C19" s="528"/>
      <c r="D19" s="528"/>
      <c r="E19" s="529"/>
      <c r="F19" s="529"/>
      <c r="G19" s="529"/>
      <c r="H19" s="529"/>
      <c r="I19" s="529"/>
      <c r="J19" s="529"/>
      <c r="K19" s="529"/>
      <c r="L19" s="535">
        <v>97</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160</v>
      </c>
      <c r="AZ19" s="446"/>
      <c r="BA19" s="446"/>
      <c r="BB19" s="446"/>
      <c r="BC19" s="446"/>
      <c r="BD19" s="446"/>
      <c r="BE19" s="446"/>
      <c r="BF19" s="446"/>
      <c r="BG19" s="446"/>
      <c r="BH19" s="446"/>
      <c r="BI19" s="446"/>
      <c r="BJ19" s="446"/>
      <c r="BK19" s="446"/>
      <c r="BL19" s="446"/>
      <c r="BM19" s="447"/>
      <c r="BN19" s="465">
        <v>13752543</v>
      </c>
      <c r="BO19" s="466"/>
      <c r="BP19" s="466"/>
      <c r="BQ19" s="466"/>
      <c r="BR19" s="466"/>
      <c r="BS19" s="466"/>
      <c r="BT19" s="466"/>
      <c r="BU19" s="467"/>
      <c r="BV19" s="465">
        <v>14271966</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x14ac:dyDescent="0.2">
      <c r="A20" s="186"/>
      <c r="B20" s="527" t="s">
        <v>161</v>
      </c>
      <c r="C20" s="528"/>
      <c r="D20" s="528"/>
      <c r="E20" s="529"/>
      <c r="F20" s="529"/>
      <c r="G20" s="529"/>
      <c r="H20" s="529"/>
      <c r="I20" s="529"/>
      <c r="J20" s="529"/>
      <c r="K20" s="529"/>
      <c r="L20" s="535">
        <v>3154</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x14ac:dyDescent="0.15">
      <c r="A21" s="186"/>
      <c r="B21" s="524" t="s">
        <v>162</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x14ac:dyDescent="0.2">
      <c r="A22" s="186"/>
      <c r="B22" s="494" t="s">
        <v>163</v>
      </c>
      <c r="C22" s="495"/>
      <c r="D22" s="496"/>
      <c r="E22" s="503" t="s">
        <v>1</v>
      </c>
      <c r="F22" s="478"/>
      <c r="G22" s="478"/>
      <c r="H22" s="478"/>
      <c r="I22" s="478"/>
      <c r="J22" s="478"/>
      <c r="K22" s="479"/>
      <c r="L22" s="503" t="s">
        <v>164</v>
      </c>
      <c r="M22" s="478"/>
      <c r="N22" s="478"/>
      <c r="O22" s="478"/>
      <c r="P22" s="479"/>
      <c r="Q22" s="488" t="s">
        <v>165</v>
      </c>
      <c r="R22" s="489"/>
      <c r="S22" s="489"/>
      <c r="T22" s="489"/>
      <c r="U22" s="489"/>
      <c r="V22" s="504"/>
      <c r="W22" s="506" t="s">
        <v>166</v>
      </c>
      <c r="X22" s="495"/>
      <c r="Y22" s="496"/>
      <c r="Z22" s="503" t="s">
        <v>1</v>
      </c>
      <c r="AA22" s="478"/>
      <c r="AB22" s="478"/>
      <c r="AC22" s="478"/>
      <c r="AD22" s="478"/>
      <c r="AE22" s="478"/>
      <c r="AF22" s="478"/>
      <c r="AG22" s="479"/>
      <c r="AH22" s="477" t="s">
        <v>167</v>
      </c>
      <c r="AI22" s="478"/>
      <c r="AJ22" s="478"/>
      <c r="AK22" s="478"/>
      <c r="AL22" s="479"/>
      <c r="AM22" s="477" t="s">
        <v>168</v>
      </c>
      <c r="AN22" s="483"/>
      <c r="AO22" s="483"/>
      <c r="AP22" s="483"/>
      <c r="AQ22" s="483"/>
      <c r="AR22" s="484"/>
      <c r="AS22" s="488" t="s">
        <v>165</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x14ac:dyDescent="0.15">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169</v>
      </c>
      <c r="AZ23" s="458"/>
      <c r="BA23" s="458"/>
      <c r="BB23" s="458"/>
      <c r="BC23" s="458"/>
      <c r="BD23" s="458"/>
      <c r="BE23" s="458"/>
      <c r="BF23" s="458"/>
      <c r="BG23" s="458"/>
      <c r="BH23" s="458"/>
      <c r="BI23" s="458"/>
      <c r="BJ23" s="458"/>
      <c r="BK23" s="458"/>
      <c r="BL23" s="458"/>
      <c r="BM23" s="459"/>
      <c r="BN23" s="465">
        <v>6104338</v>
      </c>
      <c r="BO23" s="466"/>
      <c r="BP23" s="466"/>
      <c r="BQ23" s="466"/>
      <c r="BR23" s="466"/>
      <c r="BS23" s="466"/>
      <c r="BT23" s="466"/>
      <c r="BU23" s="467"/>
      <c r="BV23" s="465">
        <v>5830830</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x14ac:dyDescent="0.2">
      <c r="A24" s="186"/>
      <c r="B24" s="497"/>
      <c r="C24" s="498"/>
      <c r="D24" s="499"/>
      <c r="E24" s="438" t="s">
        <v>170</v>
      </c>
      <c r="F24" s="439"/>
      <c r="G24" s="439"/>
      <c r="H24" s="439"/>
      <c r="I24" s="439"/>
      <c r="J24" s="439"/>
      <c r="K24" s="440"/>
      <c r="L24" s="441">
        <v>1</v>
      </c>
      <c r="M24" s="442"/>
      <c r="N24" s="442"/>
      <c r="O24" s="442"/>
      <c r="P24" s="443"/>
      <c r="Q24" s="441">
        <v>8700</v>
      </c>
      <c r="R24" s="442"/>
      <c r="S24" s="442"/>
      <c r="T24" s="442"/>
      <c r="U24" s="442"/>
      <c r="V24" s="443"/>
      <c r="W24" s="507"/>
      <c r="X24" s="498"/>
      <c r="Y24" s="499"/>
      <c r="Z24" s="438" t="s">
        <v>171</v>
      </c>
      <c r="AA24" s="439"/>
      <c r="AB24" s="439"/>
      <c r="AC24" s="439"/>
      <c r="AD24" s="439"/>
      <c r="AE24" s="439"/>
      <c r="AF24" s="439"/>
      <c r="AG24" s="440"/>
      <c r="AH24" s="441">
        <v>160</v>
      </c>
      <c r="AI24" s="442"/>
      <c r="AJ24" s="442"/>
      <c r="AK24" s="442"/>
      <c r="AL24" s="443"/>
      <c r="AM24" s="441">
        <v>448320</v>
      </c>
      <c r="AN24" s="442"/>
      <c r="AO24" s="442"/>
      <c r="AP24" s="442"/>
      <c r="AQ24" s="442"/>
      <c r="AR24" s="443"/>
      <c r="AS24" s="441">
        <v>2802</v>
      </c>
      <c r="AT24" s="442"/>
      <c r="AU24" s="442"/>
      <c r="AV24" s="442"/>
      <c r="AW24" s="442"/>
      <c r="AX24" s="444"/>
      <c r="AY24" s="432" t="s">
        <v>172</v>
      </c>
      <c r="AZ24" s="433"/>
      <c r="BA24" s="433"/>
      <c r="BB24" s="433"/>
      <c r="BC24" s="433"/>
      <c r="BD24" s="433"/>
      <c r="BE24" s="433"/>
      <c r="BF24" s="433"/>
      <c r="BG24" s="433"/>
      <c r="BH24" s="433"/>
      <c r="BI24" s="433"/>
      <c r="BJ24" s="433"/>
      <c r="BK24" s="433"/>
      <c r="BL24" s="433"/>
      <c r="BM24" s="434"/>
      <c r="BN24" s="465">
        <v>5860979</v>
      </c>
      <c r="BO24" s="466"/>
      <c r="BP24" s="466"/>
      <c r="BQ24" s="466"/>
      <c r="BR24" s="466"/>
      <c r="BS24" s="466"/>
      <c r="BT24" s="466"/>
      <c r="BU24" s="467"/>
      <c r="BV24" s="465">
        <v>5555880</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x14ac:dyDescent="0.15">
      <c r="A25" s="186"/>
      <c r="B25" s="497"/>
      <c r="C25" s="498"/>
      <c r="D25" s="499"/>
      <c r="E25" s="438" t="s">
        <v>173</v>
      </c>
      <c r="F25" s="439"/>
      <c r="G25" s="439"/>
      <c r="H25" s="439"/>
      <c r="I25" s="439"/>
      <c r="J25" s="439"/>
      <c r="K25" s="440"/>
      <c r="L25" s="441">
        <v>2</v>
      </c>
      <c r="M25" s="442"/>
      <c r="N25" s="442"/>
      <c r="O25" s="442"/>
      <c r="P25" s="443"/>
      <c r="Q25" s="441">
        <v>6530</v>
      </c>
      <c r="R25" s="442"/>
      <c r="S25" s="442"/>
      <c r="T25" s="442"/>
      <c r="U25" s="442"/>
      <c r="V25" s="443"/>
      <c r="W25" s="507"/>
      <c r="X25" s="498"/>
      <c r="Y25" s="499"/>
      <c r="Z25" s="438" t="s">
        <v>174</v>
      </c>
      <c r="AA25" s="439"/>
      <c r="AB25" s="439"/>
      <c r="AC25" s="439"/>
      <c r="AD25" s="439"/>
      <c r="AE25" s="439"/>
      <c r="AF25" s="439"/>
      <c r="AG25" s="440"/>
      <c r="AH25" s="441" t="s">
        <v>145</v>
      </c>
      <c r="AI25" s="442"/>
      <c r="AJ25" s="442"/>
      <c r="AK25" s="442"/>
      <c r="AL25" s="443"/>
      <c r="AM25" s="441" t="s">
        <v>145</v>
      </c>
      <c r="AN25" s="442"/>
      <c r="AO25" s="442"/>
      <c r="AP25" s="442"/>
      <c r="AQ25" s="442"/>
      <c r="AR25" s="443"/>
      <c r="AS25" s="441" t="s">
        <v>145</v>
      </c>
      <c r="AT25" s="442"/>
      <c r="AU25" s="442"/>
      <c r="AV25" s="442"/>
      <c r="AW25" s="442"/>
      <c r="AX25" s="444"/>
      <c r="AY25" s="457" t="s">
        <v>175</v>
      </c>
      <c r="AZ25" s="458"/>
      <c r="BA25" s="458"/>
      <c r="BB25" s="458"/>
      <c r="BC25" s="458"/>
      <c r="BD25" s="458"/>
      <c r="BE25" s="458"/>
      <c r="BF25" s="458"/>
      <c r="BG25" s="458"/>
      <c r="BH25" s="458"/>
      <c r="BI25" s="458"/>
      <c r="BJ25" s="458"/>
      <c r="BK25" s="458"/>
      <c r="BL25" s="458"/>
      <c r="BM25" s="459"/>
      <c r="BN25" s="460">
        <v>23344288</v>
      </c>
      <c r="BO25" s="461"/>
      <c r="BP25" s="461"/>
      <c r="BQ25" s="461"/>
      <c r="BR25" s="461"/>
      <c r="BS25" s="461"/>
      <c r="BT25" s="461"/>
      <c r="BU25" s="462"/>
      <c r="BV25" s="460">
        <v>24752094</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x14ac:dyDescent="0.15">
      <c r="A26" s="186"/>
      <c r="B26" s="497"/>
      <c r="C26" s="498"/>
      <c r="D26" s="499"/>
      <c r="E26" s="438" t="s">
        <v>176</v>
      </c>
      <c r="F26" s="439"/>
      <c r="G26" s="439"/>
      <c r="H26" s="439"/>
      <c r="I26" s="439"/>
      <c r="J26" s="439"/>
      <c r="K26" s="440"/>
      <c r="L26" s="441">
        <v>1</v>
      </c>
      <c r="M26" s="442"/>
      <c r="N26" s="442"/>
      <c r="O26" s="442"/>
      <c r="P26" s="443"/>
      <c r="Q26" s="441">
        <v>6090</v>
      </c>
      <c r="R26" s="442"/>
      <c r="S26" s="442"/>
      <c r="T26" s="442"/>
      <c r="U26" s="442"/>
      <c r="V26" s="443"/>
      <c r="W26" s="507"/>
      <c r="X26" s="498"/>
      <c r="Y26" s="499"/>
      <c r="Z26" s="438" t="s">
        <v>177</v>
      </c>
      <c r="AA26" s="520"/>
      <c r="AB26" s="520"/>
      <c r="AC26" s="520"/>
      <c r="AD26" s="520"/>
      <c r="AE26" s="520"/>
      <c r="AF26" s="520"/>
      <c r="AG26" s="521"/>
      <c r="AH26" s="441">
        <v>11</v>
      </c>
      <c r="AI26" s="442"/>
      <c r="AJ26" s="442"/>
      <c r="AK26" s="442"/>
      <c r="AL26" s="443"/>
      <c r="AM26" s="441">
        <v>25685</v>
      </c>
      <c r="AN26" s="442"/>
      <c r="AO26" s="442"/>
      <c r="AP26" s="442"/>
      <c r="AQ26" s="442"/>
      <c r="AR26" s="443"/>
      <c r="AS26" s="441">
        <v>2335</v>
      </c>
      <c r="AT26" s="442"/>
      <c r="AU26" s="442"/>
      <c r="AV26" s="442"/>
      <c r="AW26" s="442"/>
      <c r="AX26" s="444"/>
      <c r="AY26" s="474" t="s">
        <v>178</v>
      </c>
      <c r="AZ26" s="475"/>
      <c r="BA26" s="475"/>
      <c r="BB26" s="475"/>
      <c r="BC26" s="475"/>
      <c r="BD26" s="475"/>
      <c r="BE26" s="475"/>
      <c r="BF26" s="475"/>
      <c r="BG26" s="475"/>
      <c r="BH26" s="475"/>
      <c r="BI26" s="475"/>
      <c r="BJ26" s="475"/>
      <c r="BK26" s="475"/>
      <c r="BL26" s="475"/>
      <c r="BM26" s="476"/>
      <c r="BN26" s="465" t="s">
        <v>128</v>
      </c>
      <c r="BO26" s="466"/>
      <c r="BP26" s="466"/>
      <c r="BQ26" s="466"/>
      <c r="BR26" s="466"/>
      <c r="BS26" s="466"/>
      <c r="BT26" s="466"/>
      <c r="BU26" s="467"/>
      <c r="BV26" s="465" t="s">
        <v>145</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x14ac:dyDescent="0.2">
      <c r="A27" s="186"/>
      <c r="B27" s="497"/>
      <c r="C27" s="498"/>
      <c r="D27" s="499"/>
      <c r="E27" s="438" t="s">
        <v>179</v>
      </c>
      <c r="F27" s="439"/>
      <c r="G27" s="439"/>
      <c r="H27" s="439"/>
      <c r="I27" s="439"/>
      <c r="J27" s="439"/>
      <c r="K27" s="440"/>
      <c r="L27" s="441">
        <v>1</v>
      </c>
      <c r="M27" s="442"/>
      <c r="N27" s="442"/>
      <c r="O27" s="442"/>
      <c r="P27" s="443"/>
      <c r="Q27" s="441">
        <v>3390</v>
      </c>
      <c r="R27" s="442"/>
      <c r="S27" s="442"/>
      <c r="T27" s="442"/>
      <c r="U27" s="442"/>
      <c r="V27" s="443"/>
      <c r="W27" s="507"/>
      <c r="X27" s="498"/>
      <c r="Y27" s="499"/>
      <c r="Z27" s="438" t="s">
        <v>180</v>
      </c>
      <c r="AA27" s="439"/>
      <c r="AB27" s="439"/>
      <c r="AC27" s="439"/>
      <c r="AD27" s="439"/>
      <c r="AE27" s="439"/>
      <c r="AF27" s="439"/>
      <c r="AG27" s="440"/>
      <c r="AH27" s="441">
        <v>1</v>
      </c>
      <c r="AI27" s="442"/>
      <c r="AJ27" s="442"/>
      <c r="AK27" s="442"/>
      <c r="AL27" s="443"/>
      <c r="AM27" s="441" t="s">
        <v>181</v>
      </c>
      <c r="AN27" s="442"/>
      <c r="AO27" s="442"/>
      <c r="AP27" s="442"/>
      <c r="AQ27" s="442"/>
      <c r="AR27" s="443"/>
      <c r="AS27" s="441" t="s">
        <v>181</v>
      </c>
      <c r="AT27" s="442"/>
      <c r="AU27" s="442"/>
      <c r="AV27" s="442"/>
      <c r="AW27" s="442"/>
      <c r="AX27" s="444"/>
      <c r="AY27" s="471" t="s">
        <v>182</v>
      </c>
      <c r="AZ27" s="472"/>
      <c r="BA27" s="472"/>
      <c r="BB27" s="472"/>
      <c r="BC27" s="472"/>
      <c r="BD27" s="472"/>
      <c r="BE27" s="472"/>
      <c r="BF27" s="472"/>
      <c r="BG27" s="472"/>
      <c r="BH27" s="472"/>
      <c r="BI27" s="472"/>
      <c r="BJ27" s="472"/>
      <c r="BK27" s="472"/>
      <c r="BL27" s="472"/>
      <c r="BM27" s="473"/>
      <c r="BN27" s="468">
        <v>797361</v>
      </c>
      <c r="BO27" s="469"/>
      <c r="BP27" s="469"/>
      <c r="BQ27" s="469"/>
      <c r="BR27" s="469"/>
      <c r="BS27" s="469"/>
      <c r="BT27" s="469"/>
      <c r="BU27" s="470"/>
      <c r="BV27" s="468">
        <v>1401381</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x14ac:dyDescent="0.15">
      <c r="A28" s="186"/>
      <c r="B28" s="497"/>
      <c r="C28" s="498"/>
      <c r="D28" s="499"/>
      <c r="E28" s="438" t="s">
        <v>183</v>
      </c>
      <c r="F28" s="439"/>
      <c r="G28" s="439"/>
      <c r="H28" s="439"/>
      <c r="I28" s="439"/>
      <c r="J28" s="439"/>
      <c r="K28" s="440"/>
      <c r="L28" s="441">
        <v>1</v>
      </c>
      <c r="M28" s="442"/>
      <c r="N28" s="442"/>
      <c r="O28" s="442"/>
      <c r="P28" s="443"/>
      <c r="Q28" s="441">
        <v>2890</v>
      </c>
      <c r="R28" s="442"/>
      <c r="S28" s="442"/>
      <c r="T28" s="442"/>
      <c r="U28" s="442"/>
      <c r="V28" s="443"/>
      <c r="W28" s="507"/>
      <c r="X28" s="498"/>
      <c r="Y28" s="499"/>
      <c r="Z28" s="438" t="s">
        <v>184</v>
      </c>
      <c r="AA28" s="439"/>
      <c r="AB28" s="439"/>
      <c r="AC28" s="439"/>
      <c r="AD28" s="439"/>
      <c r="AE28" s="439"/>
      <c r="AF28" s="439"/>
      <c r="AG28" s="440"/>
      <c r="AH28" s="441" t="s">
        <v>145</v>
      </c>
      <c r="AI28" s="442"/>
      <c r="AJ28" s="442"/>
      <c r="AK28" s="442"/>
      <c r="AL28" s="443"/>
      <c r="AM28" s="441" t="s">
        <v>145</v>
      </c>
      <c r="AN28" s="442"/>
      <c r="AO28" s="442"/>
      <c r="AP28" s="442"/>
      <c r="AQ28" s="442"/>
      <c r="AR28" s="443"/>
      <c r="AS28" s="441" t="s">
        <v>145</v>
      </c>
      <c r="AT28" s="442"/>
      <c r="AU28" s="442"/>
      <c r="AV28" s="442"/>
      <c r="AW28" s="442"/>
      <c r="AX28" s="444"/>
      <c r="AY28" s="448" t="s">
        <v>185</v>
      </c>
      <c r="AZ28" s="449"/>
      <c r="BA28" s="449"/>
      <c r="BB28" s="450"/>
      <c r="BC28" s="457" t="s">
        <v>48</v>
      </c>
      <c r="BD28" s="458"/>
      <c r="BE28" s="458"/>
      <c r="BF28" s="458"/>
      <c r="BG28" s="458"/>
      <c r="BH28" s="458"/>
      <c r="BI28" s="458"/>
      <c r="BJ28" s="458"/>
      <c r="BK28" s="458"/>
      <c r="BL28" s="458"/>
      <c r="BM28" s="459"/>
      <c r="BN28" s="460">
        <v>13078190</v>
      </c>
      <c r="BO28" s="461"/>
      <c r="BP28" s="461"/>
      <c r="BQ28" s="461"/>
      <c r="BR28" s="461"/>
      <c r="BS28" s="461"/>
      <c r="BT28" s="461"/>
      <c r="BU28" s="462"/>
      <c r="BV28" s="460">
        <v>12897701</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x14ac:dyDescent="0.15">
      <c r="A29" s="186"/>
      <c r="B29" s="497"/>
      <c r="C29" s="498"/>
      <c r="D29" s="499"/>
      <c r="E29" s="438" t="s">
        <v>186</v>
      </c>
      <c r="F29" s="439"/>
      <c r="G29" s="439"/>
      <c r="H29" s="439"/>
      <c r="I29" s="439"/>
      <c r="J29" s="439"/>
      <c r="K29" s="440"/>
      <c r="L29" s="441">
        <v>10</v>
      </c>
      <c r="M29" s="442"/>
      <c r="N29" s="442"/>
      <c r="O29" s="442"/>
      <c r="P29" s="443"/>
      <c r="Q29" s="441">
        <v>2740</v>
      </c>
      <c r="R29" s="442"/>
      <c r="S29" s="442"/>
      <c r="T29" s="442"/>
      <c r="U29" s="442"/>
      <c r="V29" s="443"/>
      <c r="W29" s="508"/>
      <c r="X29" s="509"/>
      <c r="Y29" s="510"/>
      <c r="Z29" s="438" t="s">
        <v>187</v>
      </c>
      <c r="AA29" s="439"/>
      <c r="AB29" s="439"/>
      <c r="AC29" s="439"/>
      <c r="AD29" s="439"/>
      <c r="AE29" s="439"/>
      <c r="AF29" s="439"/>
      <c r="AG29" s="440"/>
      <c r="AH29" s="441">
        <v>161</v>
      </c>
      <c r="AI29" s="442"/>
      <c r="AJ29" s="442"/>
      <c r="AK29" s="442"/>
      <c r="AL29" s="443"/>
      <c r="AM29" s="441">
        <v>451846</v>
      </c>
      <c r="AN29" s="442"/>
      <c r="AO29" s="442"/>
      <c r="AP29" s="442"/>
      <c r="AQ29" s="442"/>
      <c r="AR29" s="443"/>
      <c r="AS29" s="441">
        <v>2806</v>
      </c>
      <c r="AT29" s="442"/>
      <c r="AU29" s="442"/>
      <c r="AV29" s="442"/>
      <c r="AW29" s="442"/>
      <c r="AX29" s="444"/>
      <c r="AY29" s="451"/>
      <c r="AZ29" s="452"/>
      <c r="BA29" s="452"/>
      <c r="BB29" s="453"/>
      <c r="BC29" s="445" t="s">
        <v>188</v>
      </c>
      <c r="BD29" s="446"/>
      <c r="BE29" s="446"/>
      <c r="BF29" s="446"/>
      <c r="BG29" s="446"/>
      <c r="BH29" s="446"/>
      <c r="BI29" s="446"/>
      <c r="BJ29" s="446"/>
      <c r="BK29" s="446"/>
      <c r="BL29" s="446"/>
      <c r="BM29" s="447"/>
      <c r="BN29" s="465">
        <v>15367</v>
      </c>
      <c r="BO29" s="466"/>
      <c r="BP29" s="466"/>
      <c r="BQ29" s="466"/>
      <c r="BR29" s="466"/>
      <c r="BS29" s="466"/>
      <c r="BT29" s="466"/>
      <c r="BU29" s="467"/>
      <c r="BV29" s="465">
        <v>15366</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x14ac:dyDescent="0.2">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189</v>
      </c>
      <c r="X30" s="518"/>
      <c r="Y30" s="518"/>
      <c r="Z30" s="518"/>
      <c r="AA30" s="518"/>
      <c r="AB30" s="518"/>
      <c r="AC30" s="518"/>
      <c r="AD30" s="518"/>
      <c r="AE30" s="518"/>
      <c r="AF30" s="518"/>
      <c r="AG30" s="519"/>
      <c r="AH30" s="429">
        <v>91.6</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50</v>
      </c>
      <c r="BD30" s="433"/>
      <c r="BE30" s="433"/>
      <c r="BF30" s="433"/>
      <c r="BG30" s="433"/>
      <c r="BH30" s="433"/>
      <c r="BI30" s="433"/>
      <c r="BJ30" s="433"/>
      <c r="BK30" s="433"/>
      <c r="BL30" s="433"/>
      <c r="BM30" s="434"/>
      <c r="BN30" s="468">
        <v>25805907</v>
      </c>
      <c r="BO30" s="469"/>
      <c r="BP30" s="469"/>
      <c r="BQ30" s="469"/>
      <c r="BR30" s="469"/>
      <c r="BS30" s="469"/>
      <c r="BT30" s="469"/>
      <c r="BU30" s="470"/>
      <c r="BV30" s="468">
        <v>35137429</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190</v>
      </c>
      <c r="D32" s="213"/>
      <c r="E32" s="213"/>
      <c r="F32" s="210"/>
      <c r="G32" s="210"/>
      <c r="H32" s="210"/>
      <c r="I32" s="210"/>
      <c r="J32" s="210"/>
      <c r="K32" s="210"/>
      <c r="L32" s="210"/>
      <c r="M32" s="210"/>
      <c r="N32" s="210"/>
      <c r="O32" s="210"/>
      <c r="P32" s="210"/>
      <c r="Q32" s="210"/>
      <c r="R32" s="210"/>
      <c r="S32" s="210"/>
      <c r="T32" s="210"/>
      <c r="U32" s="210" t="s">
        <v>191</v>
      </c>
      <c r="V32" s="210"/>
      <c r="W32" s="210"/>
      <c r="X32" s="210"/>
      <c r="Y32" s="210"/>
      <c r="Z32" s="210"/>
      <c r="AA32" s="210"/>
      <c r="AB32" s="210"/>
      <c r="AC32" s="210"/>
      <c r="AD32" s="210"/>
      <c r="AE32" s="210"/>
      <c r="AF32" s="210"/>
      <c r="AG32" s="210"/>
      <c r="AH32" s="210"/>
      <c r="AI32" s="210"/>
      <c r="AJ32" s="210"/>
      <c r="AK32" s="210"/>
      <c r="AL32" s="210"/>
      <c r="AM32" s="214" t="s">
        <v>192</v>
      </c>
      <c r="AN32" s="210"/>
      <c r="AO32" s="210"/>
      <c r="AP32" s="210"/>
      <c r="AQ32" s="210"/>
      <c r="AR32" s="210"/>
      <c r="AS32" s="214"/>
      <c r="AT32" s="214"/>
      <c r="AU32" s="214"/>
      <c r="AV32" s="214"/>
      <c r="AW32" s="214"/>
      <c r="AX32" s="214"/>
      <c r="AY32" s="214"/>
      <c r="AZ32" s="214"/>
      <c r="BA32" s="214"/>
      <c r="BB32" s="210"/>
      <c r="BC32" s="214"/>
      <c r="BD32" s="210"/>
      <c r="BE32" s="214" t="s">
        <v>193</v>
      </c>
      <c r="BF32" s="210"/>
      <c r="BG32" s="210"/>
      <c r="BH32" s="210"/>
      <c r="BI32" s="210"/>
      <c r="BJ32" s="214"/>
      <c r="BK32" s="214"/>
      <c r="BL32" s="214"/>
      <c r="BM32" s="214"/>
      <c r="BN32" s="214"/>
      <c r="BO32" s="214"/>
      <c r="BP32" s="214"/>
      <c r="BQ32" s="214"/>
      <c r="BR32" s="210"/>
      <c r="BS32" s="210"/>
      <c r="BT32" s="210"/>
      <c r="BU32" s="210"/>
      <c r="BV32" s="210"/>
      <c r="BW32" s="210" t="s">
        <v>194</v>
      </c>
      <c r="BX32" s="210"/>
      <c r="BY32" s="210"/>
      <c r="BZ32" s="210"/>
      <c r="CA32" s="210"/>
      <c r="CB32" s="214"/>
      <c r="CC32" s="214"/>
      <c r="CD32" s="214"/>
      <c r="CE32" s="214"/>
      <c r="CF32" s="214"/>
      <c r="CG32" s="214"/>
      <c r="CH32" s="214"/>
      <c r="CI32" s="214"/>
      <c r="CJ32" s="214"/>
      <c r="CK32" s="214"/>
      <c r="CL32" s="214"/>
      <c r="CM32" s="214"/>
      <c r="CN32" s="214"/>
      <c r="CO32" s="214" t="s">
        <v>195</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28" t="s">
        <v>196</v>
      </c>
      <c r="D33" s="428"/>
      <c r="E33" s="427" t="s">
        <v>197</v>
      </c>
      <c r="F33" s="427"/>
      <c r="G33" s="427"/>
      <c r="H33" s="427"/>
      <c r="I33" s="427"/>
      <c r="J33" s="427"/>
      <c r="K33" s="427"/>
      <c r="L33" s="427"/>
      <c r="M33" s="427"/>
      <c r="N33" s="427"/>
      <c r="O33" s="427"/>
      <c r="P33" s="427"/>
      <c r="Q33" s="427"/>
      <c r="R33" s="427"/>
      <c r="S33" s="427"/>
      <c r="T33" s="215"/>
      <c r="U33" s="428" t="s">
        <v>198</v>
      </c>
      <c r="V33" s="428"/>
      <c r="W33" s="427" t="s">
        <v>197</v>
      </c>
      <c r="X33" s="427"/>
      <c r="Y33" s="427"/>
      <c r="Z33" s="427"/>
      <c r="AA33" s="427"/>
      <c r="AB33" s="427"/>
      <c r="AC33" s="427"/>
      <c r="AD33" s="427"/>
      <c r="AE33" s="427"/>
      <c r="AF33" s="427"/>
      <c r="AG33" s="427"/>
      <c r="AH33" s="427"/>
      <c r="AI33" s="427"/>
      <c r="AJ33" s="427"/>
      <c r="AK33" s="427"/>
      <c r="AL33" s="215"/>
      <c r="AM33" s="428" t="s">
        <v>198</v>
      </c>
      <c r="AN33" s="428"/>
      <c r="AO33" s="427" t="s">
        <v>197</v>
      </c>
      <c r="AP33" s="427"/>
      <c r="AQ33" s="427"/>
      <c r="AR33" s="427"/>
      <c r="AS33" s="427"/>
      <c r="AT33" s="427"/>
      <c r="AU33" s="427"/>
      <c r="AV33" s="427"/>
      <c r="AW33" s="427"/>
      <c r="AX33" s="427"/>
      <c r="AY33" s="427"/>
      <c r="AZ33" s="427"/>
      <c r="BA33" s="427"/>
      <c r="BB33" s="427"/>
      <c r="BC33" s="427"/>
      <c r="BD33" s="216"/>
      <c r="BE33" s="427" t="s">
        <v>199</v>
      </c>
      <c r="BF33" s="427"/>
      <c r="BG33" s="427" t="s">
        <v>200</v>
      </c>
      <c r="BH33" s="427"/>
      <c r="BI33" s="427"/>
      <c r="BJ33" s="427"/>
      <c r="BK33" s="427"/>
      <c r="BL33" s="427"/>
      <c r="BM33" s="427"/>
      <c r="BN33" s="427"/>
      <c r="BO33" s="427"/>
      <c r="BP33" s="427"/>
      <c r="BQ33" s="427"/>
      <c r="BR33" s="427"/>
      <c r="BS33" s="427"/>
      <c r="BT33" s="427"/>
      <c r="BU33" s="427"/>
      <c r="BV33" s="216"/>
      <c r="BW33" s="428" t="s">
        <v>199</v>
      </c>
      <c r="BX33" s="428"/>
      <c r="BY33" s="427" t="s">
        <v>201</v>
      </c>
      <c r="BZ33" s="427"/>
      <c r="CA33" s="427"/>
      <c r="CB33" s="427"/>
      <c r="CC33" s="427"/>
      <c r="CD33" s="427"/>
      <c r="CE33" s="427"/>
      <c r="CF33" s="427"/>
      <c r="CG33" s="427"/>
      <c r="CH33" s="427"/>
      <c r="CI33" s="427"/>
      <c r="CJ33" s="427"/>
      <c r="CK33" s="427"/>
      <c r="CL33" s="427"/>
      <c r="CM33" s="427"/>
      <c r="CN33" s="215"/>
      <c r="CO33" s="428" t="s">
        <v>198</v>
      </c>
      <c r="CP33" s="428"/>
      <c r="CQ33" s="427" t="s">
        <v>202</v>
      </c>
      <c r="CR33" s="427"/>
      <c r="CS33" s="427"/>
      <c r="CT33" s="427"/>
      <c r="CU33" s="427"/>
      <c r="CV33" s="427"/>
      <c r="CW33" s="427"/>
      <c r="CX33" s="427"/>
      <c r="CY33" s="427"/>
      <c r="CZ33" s="427"/>
      <c r="DA33" s="427"/>
      <c r="DB33" s="427"/>
      <c r="DC33" s="427"/>
      <c r="DD33" s="427"/>
      <c r="DE33" s="427"/>
      <c r="DF33" s="215"/>
      <c r="DG33" s="426" t="s">
        <v>203</v>
      </c>
      <c r="DH33" s="426"/>
      <c r="DI33" s="217"/>
      <c r="DJ33" s="185"/>
      <c r="DK33" s="185"/>
      <c r="DL33" s="185"/>
      <c r="DM33" s="185"/>
      <c r="DN33" s="185"/>
      <c r="DO33" s="185"/>
    </row>
    <row r="34" spans="1:119" ht="32.25" customHeight="1" x14ac:dyDescent="0.15">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3</v>
      </c>
      <c r="V34" s="424"/>
      <c r="W34" s="423" t="str">
        <f>IF('各会計、関係団体の財政状況及び健全化判断比率'!B28="","",'各会計、関係団体の財政状況及び健全化判断比率'!B28)</f>
        <v>国民健康保険特別会計</v>
      </c>
      <c r="X34" s="423"/>
      <c r="Y34" s="423"/>
      <c r="Z34" s="423"/>
      <c r="AA34" s="423"/>
      <c r="AB34" s="423"/>
      <c r="AC34" s="423"/>
      <c r="AD34" s="423"/>
      <c r="AE34" s="423"/>
      <c r="AF34" s="423"/>
      <c r="AG34" s="423"/>
      <c r="AH34" s="423"/>
      <c r="AI34" s="423"/>
      <c r="AJ34" s="423"/>
      <c r="AK34" s="423"/>
      <c r="AL34" s="213"/>
      <c r="AM34" s="424">
        <f>IF(AO34="","",MAX(C34:D43,U34:V43)+1)</f>
        <v>6</v>
      </c>
      <c r="AN34" s="424"/>
      <c r="AO34" s="423" t="str">
        <f>IF('各会計、関係団体の財政状況及び健全化判断比率'!B31="","",'各会計、関係団体の財政状況及び健全化判断比率'!B31)</f>
        <v>水道事業会計</v>
      </c>
      <c r="AP34" s="423"/>
      <c r="AQ34" s="423"/>
      <c r="AR34" s="423"/>
      <c r="AS34" s="423"/>
      <c r="AT34" s="423"/>
      <c r="AU34" s="423"/>
      <c r="AV34" s="423"/>
      <c r="AW34" s="423"/>
      <c r="AX34" s="423"/>
      <c r="AY34" s="423"/>
      <c r="AZ34" s="423"/>
      <c r="BA34" s="423"/>
      <c r="BB34" s="423"/>
      <c r="BC34" s="423"/>
      <c r="BD34" s="213"/>
      <c r="BE34" s="424">
        <f>IF(BG34="","",MAX(C34:D43,U34:V43,AM34:AN43)+1)</f>
        <v>7</v>
      </c>
      <c r="BF34" s="424"/>
      <c r="BG34" s="423" t="str">
        <f>IF('各会計、関係団体の財政状況及び健全化判断比率'!B32="","",'各会計、関係団体の財政状況及び健全化判断比率'!B32)</f>
        <v>地方卸売市場特別会計</v>
      </c>
      <c r="BH34" s="423"/>
      <c r="BI34" s="423"/>
      <c r="BJ34" s="423"/>
      <c r="BK34" s="423"/>
      <c r="BL34" s="423"/>
      <c r="BM34" s="423"/>
      <c r="BN34" s="423"/>
      <c r="BO34" s="423"/>
      <c r="BP34" s="423"/>
      <c r="BQ34" s="423"/>
      <c r="BR34" s="423"/>
      <c r="BS34" s="423"/>
      <c r="BT34" s="423"/>
      <c r="BU34" s="423"/>
      <c r="BV34" s="213"/>
      <c r="BW34" s="424">
        <f>IF(BY34="","",MAX(C34:D43,U34:V43,AM34:AN43,BE34:BF43)+1)</f>
        <v>11</v>
      </c>
      <c r="BX34" s="424"/>
      <c r="BY34" s="423" t="str">
        <f>IF('各会計、関係団体の財政状況及び健全化判断比率'!B68="","",'各会計、関係団体の財政状況及び健全化判断比率'!B68)</f>
        <v>石巻地区広域行政事務組合</v>
      </c>
      <c r="BZ34" s="423"/>
      <c r="CA34" s="423"/>
      <c r="CB34" s="423"/>
      <c r="CC34" s="423"/>
      <c r="CD34" s="423"/>
      <c r="CE34" s="423"/>
      <c r="CF34" s="423"/>
      <c r="CG34" s="423"/>
      <c r="CH34" s="423"/>
      <c r="CI34" s="423"/>
      <c r="CJ34" s="423"/>
      <c r="CK34" s="423"/>
      <c r="CL34" s="423"/>
      <c r="CM34" s="423"/>
      <c r="CN34" s="213"/>
      <c r="CO34" s="424">
        <f>IF(CQ34="","",MAX(C34:D43,U34:V43,AM34:AN43,BE34:BF43,BW34:BX43)+1)</f>
        <v>16</v>
      </c>
      <c r="CP34" s="424"/>
      <c r="CQ34" s="423" t="str">
        <f>IF('各会計、関係団体の財政状況及び健全化判断比率'!BS7="","",'各会計、関係団体の財政状況及び健全化判断比率'!BS7)</f>
        <v>シーパル女川汽船</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
      </c>
      <c r="DH34" s="425"/>
      <c r="DI34" s="217"/>
      <c r="DJ34" s="185"/>
      <c r="DK34" s="185"/>
      <c r="DL34" s="185"/>
      <c r="DM34" s="185"/>
      <c r="DN34" s="185"/>
      <c r="DO34" s="185"/>
    </row>
    <row r="35" spans="1:119" ht="32.25" customHeight="1" x14ac:dyDescent="0.15">
      <c r="A35" s="186"/>
      <c r="B35" s="212"/>
      <c r="C35" s="424">
        <f>IF(E35="","",C34+1)</f>
        <v>2</v>
      </c>
      <c r="D35" s="424"/>
      <c r="E35" s="423" t="str">
        <f>IF('各会計、関係団体の財政状況及び健全化判断比率'!B8="","",'各会計、関係団体の財政状況及び健全化判断比率'!B8)</f>
        <v>土地区画整理事業特別会計（普通会計）</v>
      </c>
      <c r="F35" s="423"/>
      <c r="G35" s="423"/>
      <c r="H35" s="423"/>
      <c r="I35" s="423"/>
      <c r="J35" s="423"/>
      <c r="K35" s="423"/>
      <c r="L35" s="423"/>
      <c r="M35" s="423"/>
      <c r="N35" s="423"/>
      <c r="O35" s="423"/>
      <c r="P35" s="423"/>
      <c r="Q35" s="423"/>
      <c r="R35" s="423"/>
      <c r="S35" s="423"/>
      <c r="T35" s="213"/>
      <c r="U35" s="424">
        <f>IF(W35="","",U34+1)</f>
        <v>4</v>
      </c>
      <c r="V35" s="424"/>
      <c r="W35" s="423" t="str">
        <f>IF('各会計、関係団体の財政状況及び健全化判断比率'!B29="","",'各会計、関係団体の財政状況及び健全化判断比率'!B29)</f>
        <v>後期高齢者医療特別会計</v>
      </c>
      <c r="X35" s="423"/>
      <c r="Y35" s="423"/>
      <c r="Z35" s="423"/>
      <c r="AA35" s="423"/>
      <c r="AB35" s="423"/>
      <c r="AC35" s="423"/>
      <c r="AD35" s="423"/>
      <c r="AE35" s="423"/>
      <c r="AF35" s="423"/>
      <c r="AG35" s="423"/>
      <c r="AH35" s="423"/>
      <c r="AI35" s="423"/>
      <c r="AJ35" s="423"/>
      <c r="AK35" s="423"/>
      <c r="AL35" s="213"/>
      <c r="AM35" s="424" t="str">
        <f t="shared" ref="AM35:AM43" si="0">IF(AO35="","",AM34+1)</f>
        <v/>
      </c>
      <c r="AN35" s="424"/>
      <c r="AO35" s="423"/>
      <c r="AP35" s="423"/>
      <c r="AQ35" s="423"/>
      <c r="AR35" s="423"/>
      <c r="AS35" s="423"/>
      <c r="AT35" s="423"/>
      <c r="AU35" s="423"/>
      <c r="AV35" s="423"/>
      <c r="AW35" s="423"/>
      <c r="AX35" s="423"/>
      <c r="AY35" s="423"/>
      <c r="AZ35" s="423"/>
      <c r="BA35" s="423"/>
      <c r="BB35" s="423"/>
      <c r="BC35" s="423"/>
      <c r="BD35" s="213"/>
      <c r="BE35" s="424">
        <f t="shared" ref="BE35:BE43" si="1">IF(BG35="","",BE34+1)</f>
        <v>8</v>
      </c>
      <c r="BF35" s="424"/>
      <c r="BG35" s="423" t="str">
        <f>IF('各会計、関係団体の財政状況及び健全化判断比率'!B33="","",'各会計、関係団体の財政状況及び健全化判断比率'!B33)</f>
        <v>下水道事業特別会計</v>
      </c>
      <c r="BH35" s="423"/>
      <c r="BI35" s="423"/>
      <c r="BJ35" s="423"/>
      <c r="BK35" s="423"/>
      <c r="BL35" s="423"/>
      <c r="BM35" s="423"/>
      <c r="BN35" s="423"/>
      <c r="BO35" s="423"/>
      <c r="BP35" s="423"/>
      <c r="BQ35" s="423"/>
      <c r="BR35" s="423"/>
      <c r="BS35" s="423"/>
      <c r="BT35" s="423"/>
      <c r="BU35" s="423"/>
      <c r="BV35" s="213"/>
      <c r="BW35" s="424">
        <f t="shared" ref="BW35:BW43" si="2">IF(BY35="","",BW34+1)</f>
        <v>12</v>
      </c>
      <c r="BX35" s="424"/>
      <c r="BY35" s="423" t="str">
        <f>IF('各会計、関係団体の財政状況及び健全化判断比率'!B69="","",'各会計、関係団体の財政状況及び健全化判断比率'!B69)</f>
        <v>宮城県市町村職員退職手当組合</v>
      </c>
      <c r="BZ35" s="423"/>
      <c r="CA35" s="423"/>
      <c r="CB35" s="423"/>
      <c r="CC35" s="423"/>
      <c r="CD35" s="423"/>
      <c r="CE35" s="423"/>
      <c r="CF35" s="423"/>
      <c r="CG35" s="423"/>
      <c r="CH35" s="423"/>
      <c r="CI35" s="423"/>
      <c r="CJ35" s="423"/>
      <c r="CK35" s="423"/>
      <c r="CL35" s="423"/>
      <c r="CM35" s="423"/>
      <c r="CN35" s="213"/>
      <c r="CO35" s="424">
        <f t="shared" ref="CO35:CO43" si="3">IF(CQ35="","",CO34+1)</f>
        <v>17</v>
      </c>
      <c r="CP35" s="424"/>
      <c r="CQ35" s="423" t="str">
        <f>IF('各会計、関係団体の財政状況及び健全化判断比率'!BS8="","",'各会計、関係団体の財政状況及び健全化判断比率'!BS8)</f>
        <v>女川観光ホテル</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
      </c>
      <c r="DH35" s="425"/>
      <c r="DI35" s="217"/>
      <c r="DJ35" s="185"/>
      <c r="DK35" s="185"/>
      <c r="DL35" s="185"/>
      <c r="DM35" s="185"/>
      <c r="DN35" s="185"/>
      <c r="DO35" s="185"/>
    </row>
    <row r="36" spans="1:119" ht="32.25" customHeight="1" x14ac:dyDescent="0.15">
      <c r="A36" s="186"/>
      <c r="B36" s="212"/>
      <c r="C36" s="424" t="str">
        <f>IF(E36="","",C35+1)</f>
        <v/>
      </c>
      <c r="D36" s="424"/>
      <c r="E36" s="423" t="str">
        <f>IF('各会計、関係団体の財政状況及び健全化判断比率'!B9="","",'各会計、関係団体の財政状況及び健全化判断比率'!B9)</f>
        <v/>
      </c>
      <c r="F36" s="423"/>
      <c r="G36" s="423"/>
      <c r="H36" s="423"/>
      <c r="I36" s="423"/>
      <c r="J36" s="423"/>
      <c r="K36" s="423"/>
      <c r="L36" s="423"/>
      <c r="M36" s="423"/>
      <c r="N36" s="423"/>
      <c r="O36" s="423"/>
      <c r="P36" s="423"/>
      <c r="Q36" s="423"/>
      <c r="R36" s="423"/>
      <c r="S36" s="423"/>
      <c r="T36" s="213"/>
      <c r="U36" s="424">
        <f t="shared" ref="U36:U43" si="4">IF(W36="","",U35+1)</f>
        <v>5</v>
      </c>
      <c r="V36" s="424"/>
      <c r="W36" s="423" t="str">
        <f>IF('各会計、関係団体の財政状況及び健全化判断比率'!B30="","",'各会計、関係団体の財政状況及び健全化判断比率'!B30)</f>
        <v>介護保険特別会計</v>
      </c>
      <c r="X36" s="423"/>
      <c r="Y36" s="423"/>
      <c r="Z36" s="423"/>
      <c r="AA36" s="423"/>
      <c r="AB36" s="423"/>
      <c r="AC36" s="423"/>
      <c r="AD36" s="423"/>
      <c r="AE36" s="423"/>
      <c r="AF36" s="423"/>
      <c r="AG36" s="423"/>
      <c r="AH36" s="423"/>
      <c r="AI36" s="423"/>
      <c r="AJ36" s="423"/>
      <c r="AK36" s="423"/>
      <c r="AL36" s="213"/>
      <c r="AM36" s="424" t="str">
        <f t="shared" si="0"/>
        <v/>
      </c>
      <c r="AN36" s="424"/>
      <c r="AO36" s="423"/>
      <c r="AP36" s="423"/>
      <c r="AQ36" s="423"/>
      <c r="AR36" s="423"/>
      <c r="AS36" s="423"/>
      <c r="AT36" s="423"/>
      <c r="AU36" s="423"/>
      <c r="AV36" s="423"/>
      <c r="AW36" s="423"/>
      <c r="AX36" s="423"/>
      <c r="AY36" s="423"/>
      <c r="AZ36" s="423"/>
      <c r="BA36" s="423"/>
      <c r="BB36" s="423"/>
      <c r="BC36" s="423"/>
      <c r="BD36" s="213"/>
      <c r="BE36" s="424">
        <f t="shared" si="1"/>
        <v>9</v>
      </c>
      <c r="BF36" s="424"/>
      <c r="BG36" s="423" t="str">
        <f>IF('各会計、関係団体の財政状況及び健全化判断比率'!B34="","",'各会計、関係団体の財政状況及び健全化判断比率'!B34)</f>
        <v>浄化槽事業特別会計</v>
      </c>
      <c r="BH36" s="423"/>
      <c r="BI36" s="423"/>
      <c r="BJ36" s="423"/>
      <c r="BK36" s="423"/>
      <c r="BL36" s="423"/>
      <c r="BM36" s="423"/>
      <c r="BN36" s="423"/>
      <c r="BO36" s="423"/>
      <c r="BP36" s="423"/>
      <c r="BQ36" s="423"/>
      <c r="BR36" s="423"/>
      <c r="BS36" s="423"/>
      <c r="BT36" s="423"/>
      <c r="BU36" s="423"/>
      <c r="BV36" s="213"/>
      <c r="BW36" s="424">
        <f t="shared" si="2"/>
        <v>13</v>
      </c>
      <c r="BX36" s="424"/>
      <c r="BY36" s="423" t="str">
        <f>IF('各会計、関係団体の財政状況及び健全化判断比率'!B70="","",'各会計、関係団体の財政状況及び健全化判断比率'!B70)</f>
        <v>宮城県後期高齢者医療広域連合</v>
      </c>
      <c r="BZ36" s="423"/>
      <c r="CA36" s="423"/>
      <c r="CB36" s="423"/>
      <c r="CC36" s="423"/>
      <c r="CD36" s="423"/>
      <c r="CE36" s="423"/>
      <c r="CF36" s="423"/>
      <c r="CG36" s="423"/>
      <c r="CH36" s="423"/>
      <c r="CI36" s="423"/>
      <c r="CJ36" s="423"/>
      <c r="CK36" s="423"/>
      <c r="CL36" s="423"/>
      <c r="CM36" s="423"/>
      <c r="CN36" s="213"/>
      <c r="CO36" s="424">
        <f t="shared" si="3"/>
        <v>18</v>
      </c>
      <c r="CP36" s="424"/>
      <c r="CQ36" s="423" t="str">
        <f>IF('各会計、関係団体の財政状況及び健全化判断比率'!BS9="","",'各会計、関係団体の財政状況及び健全化判断比率'!BS9)</f>
        <v>女川魚市場</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x14ac:dyDescent="0.15">
      <c r="A37" s="186"/>
      <c r="B37" s="212"/>
      <c r="C37" s="424" t="str">
        <f>IF(E37="","",C36+1)</f>
        <v/>
      </c>
      <c r="D37" s="424"/>
      <c r="E37" s="423" t="str">
        <f>IF('各会計、関係団体の財政状況及び健全化判断比率'!B10="","",'各会計、関係団体の財政状況及び健全化判断比率'!B10)</f>
        <v/>
      </c>
      <c r="F37" s="423"/>
      <c r="G37" s="423"/>
      <c r="H37" s="423"/>
      <c r="I37" s="423"/>
      <c r="J37" s="423"/>
      <c r="K37" s="423"/>
      <c r="L37" s="423"/>
      <c r="M37" s="423"/>
      <c r="N37" s="423"/>
      <c r="O37" s="423"/>
      <c r="P37" s="423"/>
      <c r="Q37" s="423"/>
      <c r="R37" s="423"/>
      <c r="S37" s="423"/>
      <c r="T37" s="213"/>
      <c r="U37" s="424" t="str">
        <f t="shared" si="4"/>
        <v/>
      </c>
      <c r="V37" s="424"/>
      <c r="W37" s="423"/>
      <c r="X37" s="423"/>
      <c r="Y37" s="423"/>
      <c r="Z37" s="423"/>
      <c r="AA37" s="423"/>
      <c r="AB37" s="423"/>
      <c r="AC37" s="423"/>
      <c r="AD37" s="423"/>
      <c r="AE37" s="423"/>
      <c r="AF37" s="423"/>
      <c r="AG37" s="423"/>
      <c r="AH37" s="423"/>
      <c r="AI37" s="423"/>
      <c r="AJ37" s="423"/>
      <c r="AK37" s="423"/>
      <c r="AL37" s="213"/>
      <c r="AM37" s="424" t="str">
        <f t="shared" si="0"/>
        <v/>
      </c>
      <c r="AN37" s="424"/>
      <c r="AO37" s="423"/>
      <c r="AP37" s="423"/>
      <c r="AQ37" s="423"/>
      <c r="AR37" s="423"/>
      <c r="AS37" s="423"/>
      <c r="AT37" s="423"/>
      <c r="AU37" s="423"/>
      <c r="AV37" s="423"/>
      <c r="AW37" s="423"/>
      <c r="AX37" s="423"/>
      <c r="AY37" s="423"/>
      <c r="AZ37" s="423"/>
      <c r="BA37" s="423"/>
      <c r="BB37" s="423"/>
      <c r="BC37" s="423"/>
      <c r="BD37" s="213"/>
      <c r="BE37" s="424">
        <f t="shared" si="1"/>
        <v>10</v>
      </c>
      <c r="BF37" s="424"/>
      <c r="BG37" s="423" t="str">
        <f>IF('各会計、関係団体の財政状況及び健全化判断比率'!B35="","",'各会計、関係団体の財政状況及び健全化判断比率'!B35)</f>
        <v>土地区画整理事業特別会計</v>
      </c>
      <c r="BH37" s="423"/>
      <c r="BI37" s="423"/>
      <c r="BJ37" s="423"/>
      <c r="BK37" s="423"/>
      <c r="BL37" s="423"/>
      <c r="BM37" s="423"/>
      <c r="BN37" s="423"/>
      <c r="BO37" s="423"/>
      <c r="BP37" s="423"/>
      <c r="BQ37" s="423"/>
      <c r="BR37" s="423"/>
      <c r="BS37" s="423"/>
      <c r="BT37" s="423"/>
      <c r="BU37" s="423"/>
      <c r="BV37" s="213"/>
      <c r="BW37" s="424">
        <f t="shared" si="2"/>
        <v>14</v>
      </c>
      <c r="BX37" s="424"/>
      <c r="BY37" s="423" t="str">
        <f>IF('各会計、関係団体の財政状況及び健全化判断比率'!B71="","",'各会計、関係団体の財政状況及び健全化判断比率'!B71)</f>
        <v>宮城県市町村非常勤消防団員補償報償組合</v>
      </c>
      <c r="BZ37" s="423"/>
      <c r="CA37" s="423"/>
      <c r="CB37" s="423"/>
      <c r="CC37" s="423"/>
      <c r="CD37" s="423"/>
      <c r="CE37" s="423"/>
      <c r="CF37" s="423"/>
      <c r="CG37" s="423"/>
      <c r="CH37" s="423"/>
      <c r="CI37" s="423"/>
      <c r="CJ37" s="423"/>
      <c r="CK37" s="423"/>
      <c r="CL37" s="423"/>
      <c r="CM37" s="423"/>
      <c r="CN37" s="213"/>
      <c r="CO37" s="424">
        <f t="shared" si="3"/>
        <v>19</v>
      </c>
      <c r="CP37" s="424"/>
      <c r="CQ37" s="423" t="str">
        <f>IF('各会計、関係団体の財政状況及び健全化判断比率'!BS10="","",'各会計、関係団体の財政状況及び健全化判断比率'!BS10)</f>
        <v>女川みらい創造</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x14ac:dyDescent="0.15">
      <c r="A38" s="186"/>
      <c r="B38" s="212"/>
      <c r="C38" s="424" t="str">
        <f t="shared" ref="C38:C43" si="5">IF(E38="","",C37+1)</f>
        <v/>
      </c>
      <c r="D38" s="424"/>
      <c r="E38" s="423" t="str">
        <f>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3"/>
      <c r="U38" s="424" t="str">
        <f t="shared" si="4"/>
        <v/>
      </c>
      <c r="V38" s="424"/>
      <c r="W38" s="423"/>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t="str">
        <f t="shared" si="1"/>
        <v/>
      </c>
      <c r="BF38" s="424"/>
      <c r="BG38" s="423"/>
      <c r="BH38" s="423"/>
      <c r="BI38" s="423"/>
      <c r="BJ38" s="423"/>
      <c r="BK38" s="423"/>
      <c r="BL38" s="423"/>
      <c r="BM38" s="423"/>
      <c r="BN38" s="423"/>
      <c r="BO38" s="423"/>
      <c r="BP38" s="423"/>
      <c r="BQ38" s="423"/>
      <c r="BR38" s="423"/>
      <c r="BS38" s="423"/>
      <c r="BT38" s="423"/>
      <c r="BU38" s="423"/>
      <c r="BV38" s="213"/>
      <c r="BW38" s="424">
        <f t="shared" si="2"/>
        <v>15</v>
      </c>
      <c r="BX38" s="424"/>
      <c r="BY38" s="423" t="str">
        <f>IF('各会計、関係団体の財政状況及び健全化判断比率'!B72="","",'各会計、関係団体の財政状況及び健全化判断比率'!B72)</f>
        <v>宮城県市町村自治振興センター</v>
      </c>
      <c r="BZ38" s="423"/>
      <c r="CA38" s="423"/>
      <c r="CB38" s="423"/>
      <c r="CC38" s="423"/>
      <c r="CD38" s="423"/>
      <c r="CE38" s="423"/>
      <c r="CF38" s="423"/>
      <c r="CG38" s="423"/>
      <c r="CH38" s="423"/>
      <c r="CI38" s="423"/>
      <c r="CJ38" s="423"/>
      <c r="CK38" s="423"/>
      <c r="CL38" s="423"/>
      <c r="CM38" s="423"/>
      <c r="CN38" s="213"/>
      <c r="CO38" s="424" t="str">
        <f t="shared" si="3"/>
        <v/>
      </c>
      <c r="CP38" s="424"/>
      <c r="CQ38" s="423" t="str">
        <f>IF('各会計、関係団体の財政状況及び健全化判断比率'!BS11="","",'各会計、関係団体の財政状況及び健全化判断比率'!BS11)</f>
        <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x14ac:dyDescent="0.15">
      <c r="A39" s="186"/>
      <c r="B39" s="212"/>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t="str">
        <f t="shared" si="2"/>
        <v/>
      </c>
      <c r="BX39" s="424"/>
      <c r="BY39" s="423" t="str">
        <f>IF('各会計、関係団体の財政状況及び健全化判断比率'!B73="","",'各会計、関係団体の財政状況及び健全化判断比率'!B73)</f>
        <v/>
      </c>
      <c r="BZ39" s="423"/>
      <c r="CA39" s="423"/>
      <c r="CB39" s="423"/>
      <c r="CC39" s="423"/>
      <c r="CD39" s="423"/>
      <c r="CE39" s="423"/>
      <c r="CF39" s="423"/>
      <c r="CG39" s="423"/>
      <c r="CH39" s="423"/>
      <c r="CI39" s="423"/>
      <c r="CJ39" s="423"/>
      <c r="CK39" s="423"/>
      <c r="CL39" s="423"/>
      <c r="CM39" s="423"/>
      <c r="CN39" s="213"/>
      <c r="CO39" s="424" t="str">
        <f t="shared" si="3"/>
        <v/>
      </c>
      <c r="CP39" s="424"/>
      <c r="CQ39" s="423" t="str">
        <f>IF('各会計、関係団体の財政状況及び健全化判断比率'!BS12="","",'各会計、関係団体の財政状況及び健全化判断比率'!BS12)</f>
        <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x14ac:dyDescent="0.15">
      <c r="A40" s="186"/>
      <c r="B40" s="212"/>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t="str">
        <f t="shared" si="2"/>
        <v/>
      </c>
      <c r="BX40" s="424"/>
      <c r="BY40" s="423" t="str">
        <f>IF('各会計、関係団体の財政状況及び健全化判断比率'!B74="","",'各会計、関係団体の財政状況及び健全化判断比率'!B74)</f>
        <v/>
      </c>
      <c r="BZ40" s="423"/>
      <c r="CA40" s="423"/>
      <c r="CB40" s="423"/>
      <c r="CC40" s="423"/>
      <c r="CD40" s="423"/>
      <c r="CE40" s="423"/>
      <c r="CF40" s="423"/>
      <c r="CG40" s="423"/>
      <c r="CH40" s="423"/>
      <c r="CI40" s="423"/>
      <c r="CJ40" s="423"/>
      <c r="CK40" s="423"/>
      <c r="CL40" s="423"/>
      <c r="CM40" s="423"/>
      <c r="CN40" s="213"/>
      <c r="CO40" s="424" t="str">
        <f t="shared" si="3"/>
        <v/>
      </c>
      <c r="CP40" s="424"/>
      <c r="CQ40" s="423" t="str">
        <f>IF('各会計、関係団体の財政状況及び健全化判断比率'!BS13="","",'各会計、関係団体の財政状況及び健全化判断比率'!BS13)</f>
        <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x14ac:dyDescent="0.15">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t="str">
        <f t="shared" si="2"/>
        <v/>
      </c>
      <c r="BX41" s="424"/>
      <c r="BY41" s="423" t="str">
        <f>IF('各会計、関係団体の財政状況及び健全化判断比率'!B75="","",'各会計、関係団体の財政状況及び健全化判断比率'!B75)</f>
        <v/>
      </c>
      <c r="BZ41" s="423"/>
      <c r="CA41" s="423"/>
      <c r="CB41" s="423"/>
      <c r="CC41" s="423"/>
      <c r="CD41" s="423"/>
      <c r="CE41" s="423"/>
      <c r="CF41" s="423"/>
      <c r="CG41" s="423"/>
      <c r="CH41" s="423"/>
      <c r="CI41" s="423"/>
      <c r="CJ41" s="423"/>
      <c r="CK41" s="423"/>
      <c r="CL41" s="423"/>
      <c r="CM41" s="423"/>
      <c r="CN41" s="213"/>
      <c r="CO41" s="424" t="str">
        <f t="shared" si="3"/>
        <v/>
      </c>
      <c r="CP41" s="424"/>
      <c r="CQ41" s="423" t="str">
        <f>IF('各会計、関係団体の財政状況及び健全化判断比率'!BS14="","",'各会計、関係団体の財政状況及び健全化判断比率'!BS14)</f>
        <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x14ac:dyDescent="0.15">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t="str">
        <f t="shared" si="2"/>
        <v/>
      </c>
      <c r="BX42" s="424"/>
      <c r="BY42" s="423" t="str">
        <f>IF('各会計、関係団体の財政状況及び健全化判断比率'!B76="","",'各会計、関係団体の財政状況及び健全化判断比率'!B76)</f>
        <v/>
      </c>
      <c r="BZ42" s="423"/>
      <c r="CA42" s="423"/>
      <c r="CB42" s="423"/>
      <c r="CC42" s="423"/>
      <c r="CD42" s="423"/>
      <c r="CE42" s="423"/>
      <c r="CF42" s="423"/>
      <c r="CG42" s="423"/>
      <c r="CH42" s="423"/>
      <c r="CI42" s="423"/>
      <c r="CJ42" s="423"/>
      <c r="CK42" s="423"/>
      <c r="CL42" s="423"/>
      <c r="CM42" s="423"/>
      <c r="CN42" s="213"/>
      <c r="CO42" s="424" t="str">
        <f t="shared" si="3"/>
        <v/>
      </c>
      <c r="CP42" s="424"/>
      <c r="CQ42" s="423" t="str">
        <f>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x14ac:dyDescent="0.15">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t="str">
        <f t="shared" si="2"/>
        <v/>
      </c>
      <c r="BX43" s="424"/>
      <c r="BY43" s="423" t="str">
        <f>IF('各会計、関係団体の財政状況及び健全化判断比率'!B77="","",'各会計、関係団体の財政状況及び健全化判断比率'!B77)</f>
        <v/>
      </c>
      <c r="BZ43" s="423"/>
      <c r="CA43" s="423"/>
      <c r="CB43" s="423"/>
      <c r="CC43" s="423"/>
      <c r="CD43" s="423"/>
      <c r="CE43" s="423"/>
      <c r="CF43" s="423"/>
      <c r="CG43" s="423"/>
      <c r="CH43" s="423"/>
      <c r="CI43" s="423"/>
      <c r="CJ43" s="423"/>
      <c r="CK43" s="423"/>
      <c r="CL43" s="423"/>
      <c r="CM43" s="423"/>
      <c r="CN43" s="213"/>
      <c r="CO43" s="424" t="str">
        <f t="shared" si="3"/>
        <v/>
      </c>
      <c r="CP43" s="424"/>
      <c r="CQ43" s="423" t="str">
        <f>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204</v>
      </c>
      <c r="C46" s="185"/>
      <c r="D46" s="185"/>
      <c r="E46" s="185" t="s">
        <v>205</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206</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207</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208</v>
      </c>
    </row>
    <row r="50" spans="5:5" x14ac:dyDescent="0.15">
      <c r="E50" s="187" t="s">
        <v>209</v>
      </c>
    </row>
    <row r="51" spans="5:5" x14ac:dyDescent="0.15">
      <c r="E51" s="187" t="s">
        <v>210</v>
      </c>
    </row>
    <row r="52" spans="5:5" x14ac:dyDescent="0.15">
      <c r="E52" s="187" t="s">
        <v>211</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My2wYUS/sid4vFnHKOEhPX4XJLU9AS5EdCUtJY3ygM+uhVDI6sHyWPjLzg6BE4qCxSay3evuCc+g5spACZbt2Q==" saltValue="o+OPXxDpaOGz+BGBsScfp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559</v>
      </c>
      <c r="G33" s="29" t="s">
        <v>560</v>
      </c>
      <c r="H33" s="29" t="s">
        <v>561</v>
      </c>
      <c r="I33" s="29" t="s">
        <v>562</v>
      </c>
      <c r="J33" s="30" t="s">
        <v>563</v>
      </c>
      <c r="K33" s="22"/>
      <c r="L33" s="22"/>
      <c r="M33" s="22"/>
      <c r="N33" s="22"/>
      <c r="O33" s="22"/>
      <c r="P33" s="22"/>
    </row>
    <row r="34" spans="1:16" ht="39" customHeight="1" x14ac:dyDescent="0.15">
      <c r="A34" s="22"/>
      <c r="B34" s="31"/>
      <c r="C34" s="1244" t="s">
        <v>566</v>
      </c>
      <c r="D34" s="1244"/>
      <c r="E34" s="1245"/>
      <c r="F34" s="32">
        <v>31.36</v>
      </c>
      <c r="G34" s="33">
        <v>0.68</v>
      </c>
      <c r="H34" s="33">
        <v>52.67</v>
      </c>
      <c r="I34" s="33">
        <v>2.78</v>
      </c>
      <c r="J34" s="34">
        <v>37.5</v>
      </c>
      <c r="K34" s="22"/>
      <c r="L34" s="22"/>
      <c r="M34" s="22"/>
      <c r="N34" s="22"/>
      <c r="O34" s="22"/>
      <c r="P34" s="22"/>
    </row>
    <row r="35" spans="1:16" ht="39" customHeight="1" x14ac:dyDescent="0.15">
      <c r="A35" s="22"/>
      <c r="B35" s="35"/>
      <c r="C35" s="1238" t="s">
        <v>567</v>
      </c>
      <c r="D35" s="1239"/>
      <c r="E35" s="1240"/>
      <c r="F35" s="36">
        <v>5.23</v>
      </c>
      <c r="G35" s="37">
        <v>4.92</v>
      </c>
      <c r="H35" s="37">
        <v>4.7300000000000004</v>
      </c>
      <c r="I35" s="37">
        <v>2.94</v>
      </c>
      <c r="J35" s="38">
        <v>6.04</v>
      </c>
      <c r="K35" s="22"/>
      <c r="L35" s="22"/>
      <c r="M35" s="22"/>
      <c r="N35" s="22"/>
      <c r="O35" s="22"/>
      <c r="P35" s="22"/>
    </row>
    <row r="36" spans="1:16" ht="39" customHeight="1" x14ac:dyDescent="0.15">
      <c r="A36" s="22"/>
      <c r="B36" s="35"/>
      <c r="C36" s="1238" t="s">
        <v>568</v>
      </c>
      <c r="D36" s="1239"/>
      <c r="E36" s="1240"/>
      <c r="F36" s="36">
        <v>0.52</v>
      </c>
      <c r="G36" s="37">
        <v>0.75</v>
      </c>
      <c r="H36" s="37">
        <v>0.99</v>
      </c>
      <c r="I36" s="37">
        <v>0.98</v>
      </c>
      <c r="J36" s="38">
        <v>1.71</v>
      </c>
      <c r="K36" s="22"/>
      <c r="L36" s="22"/>
      <c r="M36" s="22"/>
      <c r="N36" s="22"/>
      <c r="O36" s="22"/>
      <c r="P36" s="22"/>
    </row>
    <row r="37" spans="1:16" ht="39" customHeight="1" x14ac:dyDescent="0.15">
      <c r="A37" s="22"/>
      <c r="B37" s="35"/>
      <c r="C37" s="1238" t="s">
        <v>569</v>
      </c>
      <c r="D37" s="1239"/>
      <c r="E37" s="1240"/>
      <c r="F37" s="36">
        <v>0</v>
      </c>
      <c r="G37" s="37">
        <v>1.5</v>
      </c>
      <c r="H37" s="37">
        <v>2.91</v>
      </c>
      <c r="I37" s="37">
        <v>2.36</v>
      </c>
      <c r="J37" s="38">
        <v>0.35</v>
      </c>
      <c r="K37" s="22"/>
      <c r="L37" s="22"/>
      <c r="M37" s="22"/>
      <c r="N37" s="22"/>
      <c r="O37" s="22"/>
      <c r="P37" s="22"/>
    </row>
    <row r="38" spans="1:16" ht="39" customHeight="1" x14ac:dyDescent="0.15">
      <c r="A38" s="22"/>
      <c r="B38" s="35"/>
      <c r="C38" s="1238" t="s">
        <v>570</v>
      </c>
      <c r="D38" s="1239"/>
      <c r="E38" s="1240"/>
      <c r="F38" s="36">
        <v>0</v>
      </c>
      <c r="G38" s="37">
        <v>0</v>
      </c>
      <c r="H38" s="37">
        <v>0.02</v>
      </c>
      <c r="I38" s="37">
        <v>0</v>
      </c>
      <c r="J38" s="38">
        <v>0</v>
      </c>
      <c r="K38" s="22"/>
      <c r="L38" s="22"/>
      <c r="M38" s="22"/>
      <c r="N38" s="22"/>
      <c r="O38" s="22"/>
      <c r="P38" s="22"/>
    </row>
    <row r="39" spans="1:16" ht="39" customHeight="1" x14ac:dyDescent="0.15">
      <c r="A39" s="22"/>
      <c r="B39" s="35"/>
      <c r="C39" s="1238" t="s">
        <v>571</v>
      </c>
      <c r="D39" s="1239"/>
      <c r="E39" s="1240"/>
      <c r="F39" s="36">
        <v>0.01</v>
      </c>
      <c r="G39" s="37">
        <v>0.02</v>
      </c>
      <c r="H39" s="37">
        <v>0.06</v>
      </c>
      <c r="I39" s="37">
        <v>0.01</v>
      </c>
      <c r="J39" s="38">
        <v>0</v>
      </c>
      <c r="K39" s="22"/>
      <c r="L39" s="22"/>
      <c r="M39" s="22"/>
      <c r="N39" s="22"/>
      <c r="O39" s="22"/>
      <c r="P39" s="22"/>
    </row>
    <row r="40" spans="1:16" ht="39" customHeight="1" x14ac:dyDescent="0.15">
      <c r="A40" s="22"/>
      <c r="B40" s="35"/>
      <c r="C40" s="1238" t="s">
        <v>572</v>
      </c>
      <c r="D40" s="1239"/>
      <c r="E40" s="1240"/>
      <c r="F40" s="36">
        <v>0</v>
      </c>
      <c r="G40" s="37">
        <v>0</v>
      </c>
      <c r="H40" s="37">
        <v>0</v>
      </c>
      <c r="I40" s="37">
        <v>0</v>
      </c>
      <c r="J40" s="38">
        <v>0</v>
      </c>
      <c r="K40" s="22"/>
      <c r="L40" s="22"/>
      <c r="M40" s="22"/>
      <c r="N40" s="22"/>
      <c r="O40" s="22"/>
      <c r="P40" s="22"/>
    </row>
    <row r="41" spans="1:16" ht="39" customHeight="1" x14ac:dyDescent="0.15">
      <c r="A41" s="22"/>
      <c r="B41" s="35"/>
      <c r="C41" s="1238" t="s">
        <v>573</v>
      </c>
      <c r="D41" s="1239"/>
      <c r="E41" s="1240"/>
      <c r="F41" s="36">
        <v>0</v>
      </c>
      <c r="G41" s="37">
        <v>0</v>
      </c>
      <c r="H41" s="37">
        <v>0</v>
      </c>
      <c r="I41" s="37">
        <v>0</v>
      </c>
      <c r="J41" s="38">
        <v>0</v>
      </c>
      <c r="K41" s="22"/>
      <c r="L41" s="22"/>
      <c r="M41" s="22"/>
      <c r="N41" s="22"/>
      <c r="O41" s="22"/>
      <c r="P41" s="22"/>
    </row>
    <row r="42" spans="1:16" ht="39" customHeight="1" x14ac:dyDescent="0.15">
      <c r="A42" s="22"/>
      <c r="B42" s="39"/>
      <c r="C42" s="1238" t="s">
        <v>574</v>
      </c>
      <c r="D42" s="1239"/>
      <c r="E42" s="1240"/>
      <c r="F42" s="36" t="s">
        <v>517</v>
      </c>
      <c r="G42" s="37" t="s">
        <v>517</v>
      </c>
      <c r="H42" s="37" t="s">
        <v>517</v>
      </c>
      <c r="I42" s="37" t="s">
        <v>517</v>
      </c>
      <c r="J42" s="38" t="s">
        <v>517</v>
      </c>
      <c r="K42" s="22"/>
      <c r="L42" s="22"/>
      <c r="M42" s="22"/>
      <c r="N42" s="22"/>
      <c r="O42" s="22"/>
      <c r="P42" s="22"/>
    </row>
    <row r="43" spans="1:16" ht="39" customHeight="1" thickBot="1" x14ac:dyDescent="0.2">
      <c r="A43" s="22"/>
      <c r="B43" s="40"/>
      <c r="C43" s="1241" t="s">
        <v>575</v>
      </c>
      <c r="D43" s="1242"/>
      <c r="E43" s="1243"/>
      <c r="F43" s="41">
        <v>0</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ksERZnjMNcu54o/Kk5RaHpm+f73xPD2UFlEuTX9ubnz/5irD1S8DvPCwwDDs5vw00dE/6WI6KTL70QbQmlpN4g==" saltValue="BdkMbQFAkoWTUXLR4BrBZ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559</v>
      </c>
      <c r="L44" s="56" t="s">
        <v>560</v>
      </c>
      <c r="M44" s="56" t="s">
        <v>561</v>
      </c>
      <c r="N44" s="56" t="s">
        <v>562</v>
      </c>
      <c r="O44" s="57" t="s">
        <v>563</v>
      </c>
      <c r="P44" s="48"/>
      <c r="Q44" s="48"/>
      <c r="R44" s="48"/>
      <c r="S44" s="48"/>
      <c r="T44" s="48"/>
      <c r="U44" s="48"/>
    </row>
    <row r="45" spans="1:21" ht="30.75" customHeight="1" x14ac:dyDescent="0.15">
      <c r="A45" s="48"/>
      <c r="B45" s="1264" t="s">
        <v>11</v>
      </c>
      <c r="C45" s="1265"/>
      <c r="D45" s="58"/>
      <c r="E45" s="1270" t="s">
        <v>12</v>
      </c>
      <c r="F45" s="1270"/>
      <c r="G45" s="1270"/>
      <c r="H45" s="1270"/>
      <c r="I45" s="1270"/>
      <c r="J45" s="1271"/>
      <c r="K45" s="59">
        <v>337</v>
      </c>
      <c r="L45" s="60">
        <v>307</v>
      </c>
      <c r="M45" s="60">
        <v>287</v>
      </c>
      <c r="N45" s="60">
        <v>301</v>
      </c>
      <c r="O45" s="61">
        <v>325</v>
      </c>
      <c r="P45" s="48"/>
      <c r="Q45" s="48"/>
      <c r="R45" s="48"/>
      <c r="S45" s="48"/>
      <c r="T45" s="48"/>
      <c r="U45" s="48"/>
    </row>
    <row r="46" spans="1:21" ht="30.75" customHeight="1" x14ac:dyDescent="0.15">
      <c r="A46" s="48"/>
      <c r="B46" s="1266"/>
      <c r="C46" s="1267"/>
      <c r="D46" s="62"/>
      <c r="E46" s="1248" t="s">
        <v>13</v>
      </c>
      <c r="F46" s="1248"/>
      <c r="G46" s="1248"/>
      <c r="H46" s="1248"/>
      <c r="I46" s="1248"/>
      <c r="J46" s="1249"/>
      <c r="K46" s="63" t="s">
        <v>517</v>
      </c>
      <c r="L46" s="64" t="s">
        <v>517</v>
      </c>
      <c r="M46" s="64" t="s">
        <v>517</v>
      </c>
      <c r="N46" s="64" t="s">
        <v>517</v>
      </c>
      <c r="O46" s="65" t="s">
        <v>517</v>
      </c>
      <c r="P46" s="48"/>
      <c r="Q46" s="48"/>
      <c r="R46" s="48"/>
      <c r="S46" s="48"/>
      <c r="T46" s="48"/>
      <c r="U46" s="48"/>
    </row>
    <row r="47" spans="1:21" ht="30.75" customHeight="1" x14ac:dyDescent="0.15">
      <c r="A47" s="48"/>
      <c r="B47" s="1266"/>
      <c r="C47" s="1267"/>
      <c r="D47" s="62"/>
      <c r="E47" s="1248" t="s">
        <v>14</v>
      </c>
      <c r="F47" s="1248"/>
      <c r="G47" s="1248"/>
      <c r="H47" s="1248"/>
      <c r="I47" s="1248"/>
      <c r="J47" s="1249"/>
      <c r="K47" s="63" t="s">
        <v>517</v>
      </c>
      <c r="L47" s="64" t="s">
        <v>517</v>
      </c>
      <c r="M47" s="64" t="s">
        <v>517</v>
      </c>
      <c r="N47" s="64" t="s">
        <v>517</v>
      </c>
      <c r="O47" s="65" t="s">
        <v>517</v>
      </c>
      <c r="P47" s="48"/>
      <c r="Q47" s="48"/>
      <c r="R47" s="48"/>
      <c r="S47" s="48"/>
      <c r="T47" s="48"/>
      <c r="U47" s="48"/>
    </row>
    <row r="48" spans="1:21" ht="30.75" customHeight="1" x14ac:dyDescent="0.15">
      <c r="A48" s="48"/>
      <c r="B48" s="1266"/>
      <c r="C48" s="1267"/>
      <c r="D48" s="62"/>
      <c r="E48" s="1248" t="s">
        <v>15</v>
      </c>
      <c r="F48" s="1248"/>
      <c r="G48" s="1248"/>
      <c r="H48" s="1248"/>
      <c r="I48" s="1248"/>
      <c r="J48" s="1249"/>
      <c r="K48" s="63">
        <v>211</v>
      </c>
      <c r="L48" s="64">
        <v>225</v>
      </c>
      <c r="M48" s="64">
        <v>251</v>
      </c>
      <c r="N48" s="64">
        <v>206</v>
      </c>
      <c r="O48" s="65">
        <v>213</v>
      </c>
      <c r="P48" s="48"/>
      <c r="Q48" s="48"/>
      <c r="R48" s="48"/>
      <c r="S48" s="48"/>
      <c r="T48" s="48"/>
      <c r="U48" s="48"/>
    </row>
    <row r="49" spans="1:21" ht="30.75" customHeight="1" x14ac:dyDescent="0.15">
      <c r="A49" s="48"/>
      <c r="B49" s="1266"/>
      <c r="C49" s="1267"/>
      <c r="D49" s="62"/>
      <c r="E49" s="1248" t="s">
        <v>16</v>
      </c>
      <c r="F49" s="1248"/>
      <c r="G49" s="1248"/>
      <c r="H49" s="1248"/>
      <c r="I49" s="1248"/>
      <c r="J49" s="1249"/>
      <c r="K49" s="63">
        <v>26</v>
      </c>
      <c r="L49" s="64">
        <v>26</v>
      </c>
      <c r="M49" s="64">
        <v>23</v>
      </c>
      <c r="N49" s="64">
        <v>9</v>
      </c>
      <c r="O49" s="65">
        <v>3</v>
      </c>
      <c r="P49" s="48"/>
      <c r="Q49" s="48"/>
      <c r="R49" s="48"/>
      <c r="S49" s="48"/>
      <c r="T49" s="48"/>
      <c r="U49" s="48"/>
    </row>
    <row r="50" spans="1:21" ht="30.75" customHeight="1" x14ac:dyDescent="0.15">
      <c r="A50" s="48"/>
      <c r="B50" s="1266"/>
      <c r="C50" s="1267"/>
      <c r="D50" s="62"/>
      <c r="E50" s="1248" t="s">
        <v>17</v>
      </c>
      <c r="F50" s="1248"/>
      <c r="G50" s="1248"/>
      <c r="H50" s="1248"/>
      <c r="I50" s="1248"/>
      <c r="J50" s="1249"/>
      <c r="K50" s="63">
        <v>1</v>
      </c>
      <c r="L50" s="64" t="s">
        <v>517</v>
      </c>
      <c r="M50" s="64" t="s">
        <v>517</v>
      </c>
      <c r="N50" s="64" t="s">
        <v>517</v>
      </c>
      <c r="O50" s="65" t="s">
        <v>517</v>
      </c>
      <c r="P50" s="48"/>
      <c r="Q50" s="48"/>
      <c r="R50" s="48"/>
      <c r="S50" s="48"/>
      <c r="T50" s="48"/>
      <c r="U50" s="48"/>
    </row>
    <row r="51" spans="1:21" ht="30.75" customHeight="1" x14ac:dyDescent="0.15">
      <c r="A51" s="48"/>
      <c r="B51" s="1268"/>
      <c r="C51" s="1269"/>
      <c r="D51" s="66"/>
      <c r="E51" s="1248" t="s">
        <v>18</v>
      </c>
      <c r="F51" s="1248"/>
      <c r="G51" s="1248"/>
      <c r="H51" s="1248"/>
      <c r="I51" s="1248"/>
      <c r="J51" s="1249"/>
      <c r="K51" s="63" t="s">
        <v>517</v>
      </c>
      <c r="L51" s="64" t="s">
        <v>517</v>
      </c>
      <c r="M51" s="64" t="s">
        <v>517</v>
      </c>
      <c r="N51" s="64" t="s">
        <v>517</v>
      </c>
      <c r="O51" s="65" t="s">
        <v>517</v>
      </c>
      <c r="P51" s="48"/>
      <c r="Q51" s="48"/>
      <c r="R51" s="48"/>
      <c r="S51" s="48"/>
      <c r="T51" s="48"/>
      <c r="U51" s="48"/>
    </row>
    <row r="52" spans="1:21" ht="30.75" customHeight="1" x14ac:dyDescent="0.15">
      <c r="A52" s="48"/>
      <c r="B52" s="1246" t="s">
        <v>19</v>
      </c>
      <c r="C52" s="1247"/>
      <c r="D52" s="66"/>
      <c r="E52" s="1248" t="s">
        <v>20</v>
      </c>
      <c r="F52" s="1248"/>
      <c r="G52" s="1248"/>
      <c r="H52" s="1248"/>
      <c r="I52" s="1248"/>
      <c r="J52" s="1249"/>
      <c r="K52" s="63">
        <v>432</v>
      </c>
      <c r="L52" s="64">
        <v>415</v>
      </c>
      <c r="M52" s="64">
        <v>413</v>
      </c>
      <c r="N52" s="64">
        <v>438</v>
      </c>
      <c r="O52" s="65">
        <v>419</v>
      </c>
      <c r="P52" s="48"/>
      <c r="Q52" s="48"/>
      <c r="R52" s="48"/>
      <c r="S52" s="48"/>
      <c r="T52" s="48"/>
      <c r="U52" s="48"/>
    </row>
    <row r="53" spans="1:21" ht="30.75" customHeight="1" thickBot="1" x14ac:dyDescent="0.2">
      <c r="A53" s="48"/>
      <c r="B53" s="1250" t="s">
        <v>21</v>
      </c>
      <c r="C53" s="1251"/>
      <c r="D53" s="67"/>
      <c r="E53" s="1252" t="s">
        <v>22</v>
      </c>
      <c r="F53" s="1252"/>
      <c r="G53" s="1252"/>
      <c r="H53" s="1252"/>
      <c r="I53" s="1252"/>
      <c r="J53" s="1253"/>
      <c r="K53" s="68">
        <v>143</v>
      </c>
      <c r="L53" s="69">
        <v>143</v>
      </c>
      <c r="M53" s="69">
        <v>148</v>
      </c>
      <c r="N53" s="69">
        <v>78</v>
      </c>
      <c r="O53" s="70">
        <v>122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576</v>
      </c>
      <c r="L56" s="80" t="s">
        <v>577</v>
      </c>
      <c r="M56" s="80" t="s">
        <v>578</v>
      </c>
      <c r="N56" s="80" t="s">
        <v>579</v>
      </c>
      <c r="O56" s="81" t="s">
        <v>580</v>
      </c>
      <c r="P56" s="48"/>
      <c r="Q56" s="48"/>
      <c r="R56" s="48"/>
      <c r="S56" s="48"/>
      <c r="T56" s="48"/>
      <c r="U56" s="48"/>
    </row>
    <row r="57" spans="1:21" ht="31.5" customHeight="1" x14ac:dyDescent="0.15">
      <c r="B57" s="1254" t="s">
        <v>25</v>
      </c>
      <c r="C57" s="1255"/>
      <c r="D57" s="1258" t="s">
        <v>26</v>
      </c>
      <c r="E57" s="1259"/>
      <c r="F57" s="1259"/>
      <c r="G57" s="1259"/>
      <c r="H57" s="1259"/>
      <c r="I57" s="1259"/>
      <c r="J57" s="1260"/>
      <c r="K57" s="82" t="s">
        <v>597</v>
      </c>
      <c r="L57" s="83" t="s">
        <v>597</v>
      </c>
      <c r="M57" s="83" t="s">
        <v>597</v>
      </c>
      <c r="N57" s="83" t="s">
        <v>597</v>
      </c>
      <c r="O57" s="84" t="s">
        <v>597</v>
      </c>
    </row>
    <row r="58" spans="1:21" ht="31.5" customHeight="1" thickBot="1" x14ac:dyDescent="0.2">
      <c r="B58" s="1256"/>
      <c r="C58" s="1257"/>
      <c r="D58" s="1261" t="s">
        <v>27</v>
      </c>
      <c r="E58" s="1262"/>
      <c r="F58" s="1262"/>
      <c r="G58" s="1262"/>
      <c r="H58" s="1262"/>
      <c r="I58" s="1262"/>
      <c r="J58" s="1263"/>
      <c r="K58" s="85" t="s">
        <v>597</v>
      </c>
      <c r="L58" s="86" t="s">
        <v>597</v>
      </c>
      <c r="M58" s="86" t="s">
        <v>597</v>
      </c>
      <c r="N58" s="86" t="s">
        <v>597</v>
      </c>
      <c r="O58" s="87" t="s">
        <v>597</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m1z26azYWB+PQKZpgedBQFGLbqXuWJVrwYl/zCJpSUzGlkfYHZmZ+HwTvDgX/1gou7CQfng9y3wHVt1l9ScwKw==" saltValue="hkb+9TooRweEHSNY5u903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559</v>
      </c>
      <c r="J40" s="99" t="s">
        <v>560</v>
      </c>
      <c r="K40" s="99" t="s">
        <v>561</v>
      </c>
      <c r="L40" s="99" t="s">
        <v>562</v>
      </c>
      <c r="M40" s="100" t="s">
        <v>563</v>
      </c>
    </row>
    <row r="41" spans="2:13" ht="27.75" customHeight="1" x14ac:dyDescent="0.15">
      <c r="B41" s="1284" t="s">
        <v>30</v>
      </c>
      <c r="C41" s="1285"/>
      <c r="D41" s="101"/>
      <c r="E41" s="1286" t="s">
        <v>31</v>
      </c>
      <c r="F41" s="1286"/>
      <c r="G41" s="1286"/>
      <c r="H41" s="1287"/>
      <c r="I41" s="102">
        <v>3550</v>
      </c>
      <c r="J41" s="103">
        <v>3595</v>
      </c>
      <c r="K41" s="103">
        <v>4437</v>
      </c>
      <c r="L41" s="103">
        <v>5831</v>
      </c>
      <c r="M41" s="104">
        <v>6104</v>
      </c>
    </row>
    <row r="42" spans="2:13" ht="27.75" customHeight="1" x14ac:dyDescent="0.15">
      <c r="B42" s="1274"/>
      <c r="C42" s="1275"/>
      <c r="D42" s="105"/>
      <c r="E42" s="1278" t="s">
        <v>32</v>
      </c>
      <c r="F42" s="1278"/>
      <c r="G42" s="1278"/>
      <c r="H42" s="1279"/>
      <c r="I42" s="106" t="s">
        <v>517</v>
      </c>
      <c r="J42" s="107" t="s">
        <v>517</v>
      </c>
      <c r="K42" s="107" t="s">
        <v>517</v>
      </c>
      <c r="L42" s="107" t="s">
        <v>517</v>
      </c>
      <c r="M42" s="108" t="s">
        <v>517</v>
      </c>
    </row>
    <row r="43" spans="2:13" ht="27.75" customHeight="1" x14ac:dyDescent="0.15">
      <c r="B43" s="1274"/>
      <c r="C43" s="1275"/>
      <c r="D43" s="105"/>
      <c r="E43" s="1278" t="s">
        <v>33</v>
      </c>
      <c r="F43" s="1278"/>
      <c r="G43" s="1278"/>
      <c r="H43" s="1279"/>
      <c r="I43" s="106">
        <v>2741</v>
      </c>
      <c r="J43" s="107">
        <v>3461</v>
      </c>
      <c r="K43" s="107">
        <v>3173</v>
      </c>
      <c r="L43" s="107">
        <v>2984</v>
      </c>
      <c r="M43" s="108">
        <v>2859</v>
      </c>
    </row>
    <row r="44" spans="2:13" ht="27.75" customHeight="1" x14ac:dyDescent="0.15">
      <c r="B44" s="1274"/>
      <c r="C44" s="1275"/>
      <c r="D44" s="105"/>
      <c r="E44" s="1278" t="s">
        <v>34</v>
      </c>
      <c r="F44" s="1278"/>
      <c r="G44" s="1278"/>
      <c r="H44" s="1279"/>
      <c r="I44" s="106">
        <v>63</v>
      </c>
      <c r="J44" s="107">
        <v>43</v>
      </c>
      <c r="K44" s="107">
        <v>25</v>
      </c>
      <c r="L44" s="107">
        <v>23</v>
      </c>
      <c r="M44" s="108">
        <v>28</v>
      </c>
    </row>
    <row r="45" spans="2:13" ht="27.75" customHeight="1" x14ac:dyDescent="0.15">
      <c r="B45" s="1274"/>
      <c r="C45" s="1275"/>
      <c r="D45" s="105"/>
      <c r="E45" s="1278" t="s">
        <v>35</v>
      </c>
      <c r="F45" s="1278"/>
      <c r="G45" s="1278"/>
      <c r="H45" s="1279"/>
      <c r="I45" s="106">
        <v>985</v>
      </c>
      <c r="J45" s="107">
        <v>946</v>
      </c>
      <c r="K45" s="107">
        <v>818</v>
      </c>
      <c r="L45" s="107">
        <v>779</v>
      </c>
      <c r="M45" s="108">
        <v>740</v>
      </c>
    </row>
    <row r="46" spans="2:13" ht="27.75" customHeight="1" x14ac:dyDescent="0.15">
      <c r="B46" s="1274"/>
      <c r="C46" s="1275"/>
      <c r="D46" s="109"/>
      <c r="E46" s="1278" t="s">
        <v>36</v>
      </c>
      <c r="F46" s="1278"/>
      <c r="G46" s="1278"/>
      <c r="H46" s="1279"/>
      <c r="I46" s="106" t="s">
        <v>517</v>
      </c>
      <c r="J46" s="107" t="s">
        <v>517</v>
      </c>
      <c r="K46" s="107" t="s">
        <v>517</v>
      </c>
      <c r="L46" s="107" t="s">
        <v>517</v>
      </c>
      <c r="M46" s="108" t="s">
        <v>517</v>
      </c>
    </row>
    <row r="47" spans="2:13" ht="27.75" customHeight="1" x14ac:dyDescent="0.15">
      <c r="B47" s="1274"/>
      <c r="C47" s="1275"/>
      <c r="D47" s="110"/>
      <c r="E47" s="1288" t="s">
        <v>37</v>
      </c>
      <c r="F47" s="1289"/>
      <c r="G47" s="1289"/>
      <c r="H47" s="1290"/>
      <c r="I47" s="106" t="s">
        <v>517</v>
      </c>
      <c r="J47" s="107" t="s">
        <v>517</v>
      </c>
      <c r="K47" s="107" t="s">
        <v>517</v>
      </c>
      <c r="L47" s="107" t="s">
        <v>517</v>
      </c>
      <c r="M47" s="108" t="s">
        <v>517</v>
      </c>
    </row>
    <row r="48" spans="2:13" ht="27.75" customHeight="1" x14ac:dyDescent="0.15">
      <c r="B48" s="1274"/>
      <c r="C48" s="1275"/>
      <c r="D48" s="105"/>
      <c r="E48" s="1278" t="s">
        <v>38</v>
      </c>
      <c r="F48" s="1278"/>
      <c r="G48" s="1278"/>
      <c r="H48" s="1279"/>
      <c r="I48" s="106" t="s">
        <v>517</v>
      </c>
      <c r="J48" s="107" t="s">
        <v>517</v>
      </c>
      <c r="K48" s="107" t="s">
        <v>517</v>
      </c>
      <c r="L48" s="107" t="s">
        <v>517</v>
      </c>
      <c r="M48" s="108" t="s">
        <v>517</v>
      </c>
    </row>
    <row r="49" spans="2:13" ht="27.75" customHeight="1" x14ac:dyDescent="0.15">
      <c r="B49" s="1276"/>
      <c r="C49" s="1277"/>
      <c r="D49" s="105"/>
      <c r="E49" s="1278" t="s">
        <v>39</v>
      </c>
      <c r="F49" s="1278"/>
      <c r="G49" s="1278"/>
      <c r="H49" s="1279"/>
      <c r="I49" s="106" t="s">
        <v>517</v>
      </c>
      <c r="J49" s="107" t="s">
        <v>517</v>
      </c>
      <c r="K49" s="107" t="s">
        <v>517</v>
      </c>
      <c r="L49" s="107" t="s">
        <v>517</v>
      </c>
      <c r="M49" s="108" t="s">
        <v>517</v>
      </c>
    </row>
    <row r="50" spans="2:13" ht="27.75" customHeight="1" x14ac:dyDescent="0.15">
      <c r="B50" s="1272" t="s">
        <v>40</v>
      </c>
      <c r="C50" s="1273"/>
      <c r="D50" s="111"/>
      <c r="E50" s="1278" t="s">
        <v>41</v>
      </c>
      <c r="F50" s="1278"/>
      <c r="G50" s="1278"/>
      <c r="H50" s="1279"/>
      <c r="I50" s="106">
        <v>17072</v>
      </c>
      <c r="J50" s="107">
        <v>17029</v>
      </c>
      <c r="K50" s="107">
        <v>16210</v>
      </c>
      <c r="L50" s="107">
        <v>17496</v>
      </c>
      <c r="M50" s="108">
        <v>18696</v>
      </c>
    </row>
    <row r="51" spans="2:13" ht="27.75" customHeight="1" x14ac:dyDescent="0.15">
      <c r="B51" s="1274"/>
      <c r="C51" s="1275"/>
      <c r="D51" s="105"/>
      <c r="E51" s="1278" t="s">
        <v>42</v>
      </c>
      <c r="F51" s="1278"/>
      <c r="G51" s="1278"/>
      <c r="H51" s="1279"/>
      <c r="I51" s="106">
        <v>747</v>
      </c>
      <c r="J51" s="107">
        <v>1200</v>
      </c>
      <c r="K51" s="107">
        <v>2481</v>
      </c>
      <c r="L51" s="107">
        <v>3753</v>
      </c>
      <c r="M51" s="108">
        <v>3609</v>
      </c>
    </row>
    <row r="52" spans="2:13" ht="27.75" customHeight="1" x14ac:dyDescent="0.15">
      <c r="B52" s="1276"/>
      <c r="C52" s="1277"/>
      <c r="D52" s="105"/>
      <c r="E52" s="1278" t="s">
        <v>43</v>
      </c>
      <c r="F52" s="1278"/>
      <c r="G52" s="1278"/>
      <c r="H52" s="1279"/>
      <c r="I52" s="106">
        <v>3879</v>
      </c>
      <c r="J52" s="107">
        <v>3643</v>
      </c>
      <c r="K52" s="107">
        <v>3588</v>
      </c>
      <c r="L52" s="107">
        <v>3922</v>
      </c>
      <c r="M52" s="108">
        <v>3626</v>
      </c>
    </row>
    <row r="53" spans="2:13" ht="27.75" customHeight="1" thickBot="1" x14ac:dyDescent="0.2">
      <c r="B53" s="1280" t="s">
        <v>44</v>
      </c>
      <c r="C53" s="1281"/>
      <c r="D53" s="112"/>
      <c r="E53" s="1282" t="s">
        <v>45</v>
      </c>
      <c r="F53" s="1282"/>
      <c r="G53" s="1282"/>
      <c r="H53" s="1283"/>
      <c r="I53" s="113">
        <v>-14358</v>
      </c>
      <c r="J53" s="114">
        <v>-13827</v>
      </c>
      <c r="K53" s="114">
        <v>-13826</v>
      </c>
      <c r="L53" s="114">
        <v>-15553</v>
      </c>
      <c r="M53" s="115">
        <v>-16201</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REaZJNwm4tC8DevtbbHK6AIGkpWn3wgaP+8I18pc1FA9P8LbTO3pZ/c7kmwSC8tkT9yurm6UQaWlRmyhS5M2zw==" saltValue="ODdJv+xAeNJsIX7KSOdLn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561</v>
      </c>
      <c r="G54" s="124" t="s">
        <v>562</v>
      </c>
      <c r="H54" s="125" t="s">
        <v>563</v>
      </c>
    </row>
    <row r="55" spans="2:8" ht="52.5" customHeight="1" x14ac:dyDescent="0.15">
      <c r="B55" s="126"/>
      <c r="C55" s="1299" t="s">
        <v>48</v>
      </c>
      <c r="D55" s="1299"/>
      <c r="E55" s="1300"/>
      <c r="F55" s="127">
        <v>12425</v>
      </c>
      <c r="G55" s="127">
        <v>12898</v>
      </c>
      <c r="H55" s="128">
        <v>13078</v>
      </c>
    </row>
    <row r="56" spans="2:8" ht="52.5" customHeight="1" x14ac:dyDescent="0.15">
      <c r="B56" s="129"/>
      <c r="C56" s="1301" t="s">
        <v>49</v>
      </c>
      <c r="D56" s="1301"/>
      <c r="E56" s="1302"/>
      <c r="F56" s="130">
        <v>15</v>
      </c>
      <c r="G56" s="130">
        <v>15</v>
      </c>
      <c r="H56" s="131">
        <v>15</v>
      </c>
    </row>
    <row r="57" spans="2:8" ht="53.25" customHeight="1" x14ac:dyDescent="0.15">
      <c r="B57" s="129"/>
      <c r="C57" s="1303" t="s">
        <v>50</v>
      </c>
      <c r="D57" s="1303"/>
      <c r="E57" s="1304"/>
      <c r="F57" s="132">
        <v>54516</v>
      </c>
      <c r="G57" s="132">
        <v>35137</v>
      </c>
      <c r="H57" s="133">
        <v>25806</v>
      </c>
    </row>
    <row r="58" spans="2:8" ht="45.75" customHeight="1" x14ac:dyDescent="0.15">
      <c r="B58" s="134"/>
      <c r="C58" s="1291" t="s">
        <v>591</v>
      </c>
      <c r="D58" s="1292"/>
      <c r="E58" s="1293"/>
      <c r="F58" s="135">
        <v>50593</v>
      </c>
      <c r="G58" s="135">
        <v>31049</v>
      </c>
      <c r="H58" s="136">
        <v>19861</v>
      </c>
    </row>
    <row r="59" spans="2:8" ht="45.75" customHeight="1" x14ac:dyDescent="0.15">
      <c r="B59" s="134"/>
      <c r="C59" s="1291" t="s">
        <v>592</v>
      </c>
      <c r="D59" s="1292"/>
      <c r="E59" s="1293"/>
      <c r="F59" s="135">
        <v>951</v>
      </c>
      <c r="G59" s="135">
        <v>1224</v>
      </c>
      <c r="H59" s="136">
        <v>2433</v>
      </c>
    </row>
    <row r="60" spans="2:8" ht="45.75" customHeight="1" x14ac:dyDescent="0.15">
      <c r="B60" s="134"/>
      <c r="C60" s="1291" t="s">
        <v>593</v>
      </c>
      <c r="D60" s="1292"/>
      <c r="E60" s="1293"/>
      <c r="F60" s="135">
        <v>1700</v>
      </c>
      <c r="G60" s="135">
        <v>1490</v>
      </c>
      <c r="H60" s="136">
        <v>1362</v>
      </c>
    </row>
    <row r="61" spans="2:8" ht="45.75" customHeight="1" x14ac:dyDescent="0.15">
      <c r="B61" s="134"/>
      <c r="C61" s="1291" t="s">
        <v>594</v>
      </c>
      <c r="D61" s="1292"/>
      <c r="E61" s="1293"/>
      <c r="F61" s="135">
        <v>1092</v>
      </c>
      <c r="G61" s="135">
        <v>722</v>
      </c>
      <c r="H61" s="136">
        <v>1030</v>
      </c>
    </row>
    <row r="62" spans="2:8" ht="45.75" customHeight="1" thickBot="1" x14ac:dyDescent="0.2">
      <c r="B62" s="137"/>
      <c r="C62" s="1294" t="s">
        <v>595</v>
      </c>
      <c r="D62" s="1295"/>
      <c r="E62" s="1296"/>
      <c r="F62" s="138" t="s">
        <v>596</v>
      </c>
      <c r="G62" s="138">
        <v>1000</v>
      </c>
      <c r="H62" s="139">
        <v>967</v>
      </c>
    </row>
    <row r="63" spans="2:8" ht="52.5" customHeight="1" thickBot="1" x14ac:dyDescent="0.2">
      <c r="B63" s="140"/>
      <c r="C63" s="1297" t="s">
        <v>51</v>
      </c>
      <c r="D63" s="1297"/>
      <c r="E63" s="1298"/>
      <c r="F63" s="141">
        <v>66957</v>
      </c>
      <c r="G63" s="141">
        <v>48050</v>
      </c>
      <c r="H63" s="142">
        <v>38899</v>
      </c>
    </row>
    <row r="64" spans="2:8" ht="15" customHeight="1" x14ac:dyDescent="0.15"/>
    <row r="65" ht="0" hidden="1" customHeight="1" x14ac:dyDescent="0.15"/>
    <row r="66" ht="0" hidden="1" customHeight="1" x14ac:dyDescent="0.15"/>
  </sheetData>
  <sheetProtection algorithmName="SHA-512" hashValue="k5mS5mau9XqIN0kyrTtY9V3oSP2BsNwx6LpmSkXDdM5VJuWIhgUWXWSKVZQzHTgR8EXV18Bv6mz0g/EXgYo4Wg==" saltValue="/eGD3lP4pLVWUOpjbzqYe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598</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598</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599</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600</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13" t="s">
        <v>608</v>
      </c>
      <c r="AO43" s="1314"/>
      <c r="AP43" s="1314"/>
      <c r="AQ43" s="1314"/>
      <c r="AR43" s="1314"/>
      <c r="AS43" s="1314"/>
      <c r="AT43" s="1314"/>
      <c r="AU43" s="1314"/>
      <c r="AV43" s="1314"/>
      <c r="AW43" s="1314"/>
      <c r="AX43" s="1314"/>
      <c r="AY43" s="1314"/>
      <c r="AZ43" s="1314"/>
      <c r="BA43" s="1314"/>
      <c r="BB43" s="1314"/>
      <c r="BC43" s="1314"/>
      <c r="BD43" s="1314"/>
      <c r="BE43" s="1314"/>
      <c r="BF43" s="1314"/>
      <c r="BG43" s="1314"/>
      <c r="BH43" s="1314"/>
      <c r="BI43" s="1314"/>
      <c r="BJ43" s="1314"/>
      <c r="BK43" s="1314"/>
      <c r="BL43" s="1314"/>
      <c r="BM43" s="1314"/>
      <c r="BN43" s="1314"/>
      <c r="BO43" s="1314"/>
      <c r="BP43" s="1314"/>
      <c r="BQ43" s="1314"/>
      <c r="BR43" s="1314"/>
      <c r="BS43" s="1314"/>
      <c r="BT43" s="1314"/>
      <c r="BU43" s="1314"/>
      <c r="BV43" s="1314"/>
      <c r="BW43" s="1314"/>
      <c r="BX43" s="1314"/>
      <c r="BY43" s="1314"/>
      <c r="BZ43" s="1314"/>
      <c r="CA43" s="1314"/>
      <c r="CB43" s="1314"/>
      <c r="CC43" s="1314"/>
      <c r="CD43" s="1314"/>
      <c r="CE43" s="1314"/>
      <c r="CF43" s="1314"/>
      <c r="CG43" s="1314"/>
      <c r="CH43" s="1314"/>
      <c r="CI43" s="1314"/>
      <c r="CJ43" s="1314"/>
      <c r="CK43" s="1314"/>
      <c r="CL43" s="1314"/>
      <c r="CM43" s="1314"/>
      <c r="CN43" s="1314"/>
      <c r="CO43" s="1314"/>
      <c r="CP43" s="1314"/>
      <c r="CQ43" s="1314"/>
      <c r="CR43" s="1314"/>
      <c r="CS43" s="1314"/>
      <c r="CT43" s="1314"/>
      <c r="CU43" s="1314"/>
      <c r="CV43" s="1314"/>
      <c r="CW43" s="1314"/>
      <c r="CX43" s="1314"/>
      <c r="CY43" s="1314"/>
      <c r="CZ43" s="1314"/>
      <c r="DA43" s="1314"/>
      <c r="DB43" s="1314"/>
      <c r="DC43" s="1315"/>
    </row>
    <row r="44" spans="2:109" x14ac:dyDescent="0.15">
      <c r="B44" s="394"/>
      <c r="AN44" s="1316"/>
      <c r="AO44" s="1317"/>
      <c r="AP44" s="1317"/>
      <c r="AQ44" s="1317"/>
      <c r="AR44" s="1317"/>
      <c r="AS44" s="1317"/>
      <c r="AT44" s="1317"/>
      <c r="AU44" s="1317"/>
      <c r="AV44" s="1317"/>
      <c r="AW44" s="1317"/>
      <c r="AX44" s="1317"/>
      <c r="AY44" s="1317"/>
      <c r="AZ44" s="1317"/>
      <c r="BA44" s="1317"/>
      <c r="BB44" s="1317"/>
      <c r="BC44" s="1317"/>
      <c r="BD44" s="1317"/>
      <c r="BE44" s="1317"/>
      <c r="BF44" s="1317"/>
      <c r="BG44" s="1317"/>
      <c r="BH44" s="1317"/>
      <c r="BI44" s="1317"/>
      <c r="BJ44" s="1317"/>
      <c r="BK44" s="1317"/>
      <c r="BL44" s="1317"/>
      <c r="BM44" s="1317"/>
      <c r="BN44" s="1317"/>
      <c r="BO44" s="1317"/>
      <c r="BP44" s="1317"/>
      <c r="BQ44" s="1317"/>
      <c r="BR44" s="1317"/>
      <c r="BS44" s="1317"/>
      <c r="BT44" s="1317"/>
      <c r="BU44" s="1317"/>
      <c r="BV44" s="1317"/>
      <c r="BW44" s="1317"/>
      <c r="BX44" s="1317"/>
      <c r="BY44" s="1317"/>
      <c r="BZ44" s="1317"/>
      <c r="CA44" s="1317"/>
      <c r="CB44" s="1317"/>
      <c r="CC44" s="1317"/>
      <c r="CD44" s="1317"/>
      <c r="CE44" s="1317"/>
      <c r="CF44" s="1317"/>
      <c r="CG44" s="1317"/>
      <c r="CH44" s="1317"/>
      <c r="CI44" s="1317"/>
      <c r="CJ44" s="1317"/>
      <c r="CK44" s="1317"/>
      <c r="CL44" s="1317"/>
      <c r="CM44" s="1317"/>
      <c r="CN44" s="1317"/>
      <c r="CO44" s="1317"/>
      <c r="CP44" s="1317"/>
      <c r="CQ44" s="1317"/>
      <c r="CR44" s="1317"/>
      <c r="CS44" s="1317"/>
      <c r="CT44" s="1317"/>
      <c r="CU44" s="1317"/>
      <c r="CV44" s="1317"/>
      <c r="CW44" s="1317"/>
      <c r="CX44" s="1317"/>
      <c r="CY44" s="1317"/>
      <c r="CZ44" s="1317"/>
      <c r="DA44" s="1317"/>
      <c r="DB44" s="1317"/>
      <c r="DC44" s="1318"/>
    </row>
    <row r="45" spans="2:109" x14ac:dyDescent="0.15">
      <c r="B45" s="394"/>
      <c r="AN45" s="1316"/>
      <c r="AO45" s="1317"/>
      <c r="AP45" s="1317"/>
      <c r="AQ45" s="1317"/>
      <c r="AR45" s="1317"/>
      <c r="AS45" s="1317"/>
      <c r="AT45" s="1317"/>
      <c r="AU45" s="1317"/>
      <c r="AV45" s="1317"/>
      <c r="AW45" s="1317"/>
      <c r="AX45" s="1317"/>
      <c r="AY45" s="1317"/>
      <c r="AZ45" s="1317"/>
      <c r="BA45" s="1317"/>
      <c r="BB45" s="1317"/>
      <c r="BC45" s="1317"/>
      <c r="BD45" s="1317"/>
      <c r="BE45" s="1317"/>
      <c r="BF45" s="1317"/>
      <c r="BG45" s="1317"/>
      <c r="BH45" s="1317"/>
      <c r="BI45" s="1317"/>
      <c r="BJ45" s="1317"/>
      <c r="BK45" s="1317"/>
      <c r="BL45" s="1317"/>
      <c r="BM45" s="1317"/>
      <c r="BN45" s="1317"/>
      <c r="BO45" s="1317"/>
      <c r="BP45" s="1317"/>
      <c r="BQ45" s="1317"/>
      <c r="BR45" s="1317"/>
      <c r="BS45" s="1317"/>
      <c r="BT45" s="1317"/>
      <c r="BU45" s="1317"/>
      <c r="BV45" s="1317"/>
      <c r="BW45" s="1317"/>
      <c r="BX45" s="1317"/>
      <c r="BY45" s="1317"/>
      <c r="BZ45" s="1317"/>
      <c r="CA45" s="1317"/>
      <c r="CB45" s="1317"/>
      <c r="CC45" s="1317"/>
      <c r="CD45" s="1317"/>
      <c r="CE45" s="1317"/>
      <c r="CF45" s="1317"/>
      <c r="CG45" s="1317"/>
      <c r="CH45" s="1317"/>
      <c r="CI45" s="1317"/>
      <c r="CJ45" s="1317"/>
      <c r="CK45" s="1317"/>
      <c r="CL45" s="1317"/>
      <c r="CM45" s="1317"/>
      <c r="CN45" s="1317"/>
      <c r="CO45" s="1317"/>
      <c r="CP45" s="1317"/>
      <c r="CQ45" s="1317"/>
      <c r="CR45" s="1317"/>
      <c r="CS45" s="1317"/>
      <c r="CT45" s="1317"/>
      <c r="CU45" s="1317"/>
      <c r="CV45" s="1317"/>
      <c r="CW45" s="1317"/>
      <c r="CX45" s="1317"/>
      <c r="CY45" s="1317"/>
      <c r="CZ45" s="1317"/>
      <c r="DA45" s="1317"/>
      <c r="DB45" s="1317"/>
      <c r="DC45" s="1318"/>
    </row>
    <row r="46" spans="2:109" x14ac:dyDescent="0.15">
      <c r="B46" s="394"/>
      <c r="AN46" s="1316"/>
      <c r="AO46" s="1317"/>
      <c r="AP46" s="1317"/>
      <c r="AQ46" s="1317"/>
      <c r="AR46" s="1317"/>
      <c r="AS46" s="1317"/>
      <c r="AT46" s="1317"/>
      <c r="AU46" s="1317"/>
      <c r="AV46" s="1317"/>
      <c r="AW46" s="1317"/>
      <c r="AX46" s="1317"/>
      <c r="AY46" s="1317"/>
      <c r="AZ46" s="1317"/>
      <c r="BA46" s="1317"/>
      <c r="BB46" s="1317"/>
      <c r="BC46" s="1317"/>
      <c r="BD46" s="1317"/>
      <c r="BE46" s="1317"/>
      <c r="BF46" s="1317"/>
      <c r="BG46" s="1317"/>
      <c r="BH46" s="1317"/>
      <c r="BI46" s="1317"/>
      <c r="BJ46" s="1317"/>
      <c r="BK46" s="1317"/>
      <c r="BL46" s="1317"/>
      <c r="BM46" s="1317"/>
      <c r="BN46" s="1317"/>
      <c r="BO46" s="1317"/>
      <c r="BP46" s="1317"/>
      <c r="BQ46" s="1317"/>
      <c r="BR46" s="1317"/>
      <c r="BS46" s="1317"/>
      <c r="BT46" s="1317"/>
      <c r="BU46" s="1317"/>
      <c r="BV46" s="1317"/>
      <c r="BW46" s="1317"/>
      <c r="BX46" s="1317"/>
      <c r="BY46" s="1317"/>
      <c r="BZ46" s="1317"/>
      <c r="CA46" s="1317"/>
      <c r="CB46" s="1317"/>
      <c r="CC46" s="1317"/>
      <c r="CD46" s="1317"/>
      <c r="CE46" s="1317"/>
      <c r="CF46" s="1317"/>
      <c r="CG46" s="1317"/>
      <c r="CH46" s="1317"/>
      <c r="CI46" s="1317"/>
      <c r="CJ46" s="1317"/>
      <c r="CK46" s="1317"/>
      <c r="CL46" s="1317"/>
      <c r="CM46" s="1317"/>
      <c r="CN46" s="1317"/>
      <c r="CO46" s="1317"/>
      <c r="CP46" s="1317"/>
      <c r="CQ46" s="1317"/>
      <c r="CR46" s="1317"/>
      <c r="CS46" s="1317"/>
      <c r="CT46" s="1317"/>
      <c r="CU46" s="1317"/>
      <c r="CV46" s="1317"/>
      <c r="CW46" s="1317"/>
      <c r="CX46" s="1317"/>
      <c r="CY46" s="1317"/>
      <c r="CZ46" s="1317"/>
      <c r="DA46" s="1317"/>
      <c r="DB46" s="1317"/>
      <c r="DC46" s="1318"/>
    </row>
    <row r="47" spans="2:109" x14ac:dyDescent="0.15">
      <c r="B47" s="394"/>
      <c r="AN47" s="1319"/>
      <c r="AO47" s="1320"/>
      <c r="AP47" s="1320"/>
      <c r="AQ47" s="1320"/>
      <c r="AR47" s="1320"/>
      <c r="AS47" s="1320"/>
      <c r="AT47" s="1320"/>
      <c r="AU47" s="1320"/>
      <c r="AV47" s="1320"/>
      <c r="AW47" s="1320"/>
      <c r="AX47" s="1320"/>
      <c r="AY47" s="1320"/>
      <c r="AZ47" s="1320"/>
      <c r="BA47" s="1320"/>
      <c r="BB47" s="1320"/>
      <c r="BC47" s="1320"/>
      <c r="BD47" s="1320"/>
      <c r="BE47" s="1320"/>
      <c r="BF47" s="1320"/>
      <c r="BG47" s="1320"/>
      <c r="BH47" s="1320"/>
      <c r="BI47" s="1320"/>
      <c r="BJ47" s="1320"/>
      <c r="BK47" s="1320"/>
      <c r="BL47" s="1320"/>
      <c r="BM47" s="1320"/>
      <c r="BN47" s="1320"/>
      <c r="BO47" s="1320"/>
      <c r="BP47" s="1320"/>
      <c r="BQ47" s="1320"/>
      <c r="BR47" s="1320"/>
      <c r="BS47" s="1320"/>
      <c r="BT47" s="1320"/>
      <c r="BU47" s="1320"/>
      <c r="BV47" s="1320"/>
      <c r="BW47" s="1320"/>
      <c r="BX47" s="1320"/>
      <c r="BY47" s="1320"/>
      <c r="BZ47" s="1320"/>
      <c r="CA47" s="1320"/>
      <c r="CB47" s="1320"/>
      <c r="CC47" s="1320"/>
      <c r="CD47" s="1320"/>
      <c r="CE47" s="1320"/>
      <c r="CF47" s="1320"/>
      <c r="CG47" s="1320"/>
      <c r="CH47" s="1320"/>
      <c r="CI47" s="1320"/>
      <c r="CJ47" s="1320"/>
      <c r="CK47" s="1320"/>
      <c r="CL47" s="1320"/>
      <c r="CM47" s="1320"/>
      <c r="CN47" s="1320"/>
      <c r="CO47" s="1320"/>
      <c r="CP47" s="1320"/>
      <c r="CQ47" s="1320"/>
      <c r="CR47" s="1320"/>
      <c r="CS47" s="1320"/>
      <c r="CT47" s="1320"/>
      <c r="CU47" s="1320"/>
      <c r="CV47" s="1320"/>
      <c r="CW47" s="1320"/>
      <c r="CX47" s="1320"/>
      <c r="CY47" s="1320"/>
      <c r="CZ47" s="1320"/>
      <c r="DA47" s="1320"/>
      <c r="DB47" s="1320"/>
      <c r="DC47" s="1321"/>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601</v>
      </c>
    </row>
    <row r="50" spans="1:109" x14ac:dyDescent="0.15">
      <c r="B50" s="394"/>
      <c r="G50" s="1305"/>
      <c r="H50" s="1305"/>
      <c r="I50" s="1305"/>
      <c r="J50" s="1305"/>
      <c r="K50" s="404"/>
      <c r="L50" s="404"/>
      <c r="M50" s="405"/>
      <c r="N50" s="405"/>
      <c r="AN50" s="1323"/>
      <c r="AO50" s="1324"/>
      <c r="AP50" s="1324"/>
      <c r="AQ50" s="1324"/>
      <c r="AR50" s="1324"/>
      <c r="AS50" s="1324"/>
      <c r="AT50" s="1324"/>
      <c r="AU50" s="1324"/>
      <c r="AV50" s="1324"/>
      <c r="AW50" s="1324"/>
      <c r="AX50" s="1324"/>
      <c r="AY50" s="1324"/>
      <c r="AZ50" s="1324"/>
      <c r="BA50" s="1324"/>
      <c r="BB50" s="1324"/>
      <c r="BC50" s="1324"/>
      <c r="BD50" s="1324"/>
      <c r="BE50" s="1324"/>
      <c r="BF50" s="1324"/>
      <c r="BG50" s="1324"/>
      <c r="BH50" s="1324"/>
      <c r="BI50" s="1324"/>
      <c r="BJ50" s="1324"/>
      <c r="BK50" s="1324"/>
      <c r="BL50" s="1324"/>
      <c r="BM50" s="1324"/>
      <c r="BN50" s="1324"/>
      <c r="BO50" s="1325"/>
      <c r="BP50" s="1311" t="s">
        <v>559</v>
      </c>
      <c r="BQ50" s="1311"/>
      <c r="BR50" s="1311"/>
      <c r="BS50" s="1311"/>
      <c r="BT50" s="1311"/>
      <c r="BU50" s="1311"/>
      <c r="BV50" s="1311"/>
      <c r="BW50" s="1311"/>
      <c r="BX50" s="1311" t="s">
        <v>560</v>
      </c>
      <c r="BY50" s="1311"/>
      <c r="BZ50" s="1311"/>
      <c r="CA50" s="1311"/>
      <c r="CB50" s="1311"/>
      <c r="CC50" s="1311"/>
      <c r="CD50" s="1311"/>
      <c r="CE50" s="1311"/>
      <c r="CF50" s="1311" t="s">
        <v>561</v>
      </c>
      <c r="CG50" s="1311"/>
      <c r="CH50" s="1311"/>
      <c r="CI50" s="1311"/>
      <c r="CJ50" s="1311"/>
      <c r="CK50" s="1311"/>
      <c r="CL50" s="1311"/>
      <c r="CM50" s="1311"/>
      <c r="CN50" s="1311" t="s">
        <v>562</v>
      </c>
      <c r="CO50" s="1311"/>
      <c r="CP50" s="1311"/>
      <c r="CQ50" s="1311"/>
      <c r="CR50" s="1311"/>
      <c r="CS50" s="1311"/>
      <c r="CT50" s="1311"/>
      <c r="CU50" s="1311"/>
      <c r="CV50" s="1311" t="s">
        <v>563</v>
      </c>
      <c r="CW50" s="1311"/>
      <c r="CX50" s="1311"/>
      <c r="CY50" s="1311"/>
      <c r="CZ50" s="1311"/>
      <c r="DA50" s="1311"/>
      <c r="DB50" s="1311"/>
      <c r="DC50" s="1311"/>
    </row>
    <row r="51" spans="1:109" ht="13.5" customHeight="1" x14ac:dyDescent="0.15">
      <c r="B51" s="394"/>
      <c r="G51" s="1322"/>
      <c r="H51" s="1322"/>
      <c r="I51" s="1327"/>
      <c r="J51" s="1327"/>
      <c r="K51" s="1312"/>
      <c r="L51" s="1312"/>
      <c r="M51" s="1312"/>
      <c r="N51" s="1312"/>
      <c r="AM51" s="403"/>
      <c r="AN51" s="1310" t="s">
        <v>602</v>
      </c>
      <c r="AO51" s="1310"/>
      <c r="AP51" s="1310"/>
      <c r="AQ51" s="1310"/>
      <c r="AR51" s="1310"/>
      <c r="AS51" s="1310"/>
      <c r="AT51" s="1310"/>
      <c r="AU51" s="1310"/>
      <c r="AV51" s="1310"/>
      <c r="AW51" s="1310"/>
      <c r="AX51" s="1310"/>
      <c r="AY51" s="1310"/>
      <c r="AZ51" s="1310"/>
      <c r="BA51" s="1310"/>
      <c r="BB51" s="1310" t="s">
        <v>603</v>
      </c>
      <c r="BC51" s="1310"/>
      <c r="BD51" s="1310"/>
      <c r="BE51" s="1310"/>
      <c r="BF51" s="1310"/>
      <c r="BG51" s="1310"/>
      <c r="BH51" s="1310"/>
      <c r="BI51" s="1310"/>
      <c r="BJ51" s="1310"/>
      <c r="BK51" s="1310"/>
      <c r="BL51" s="1310"/>
      <c r="BM51" s="1310"/>
      <c r="BN51" s="1310"/>
      <c r="BO51" s="1310"/>
      <c r="BP51" s="1326"/>
      <c r="BQ51" s="1307"/>
      <c r="BR51" s="1307"/>
      <c r="BS51" s="1307"/>
      <c r="BT51" s="1307"/>
      <c r="BU51" s="1307"/>
      <c r="BV51" s="1307"/>
      <c r="BW51" s="1307"/>
      <c r="BX51" s="1307"/>
      <c r="BY51" s="1307"/>
      <c r="BZ51" s="1307"/>
      <c r="CA51" s="1307"/>
      <c r="CB51" s="1307"/>
      <c r="CC51" s="1307"/>
      <c r="CD51" s="1307"/>
      <c r="CE51" s="1307"/>
      <c r="CF51" s="1307"/>
      <c r="CG51" s="1307"/>
      <c r="CH51" s="1307"/>
      <c r="CI51" s="1307"/>
      <c r="CJ51" s="1307"/>
      <c r="CK51" s="1307"/>
      <c r="CL51" s="1307"/>
      <c r="CM51" s="1307"/>
      <c r="CN51" s="1307"/>
      <c r="CO51" s="1307"/>
      <c r="CP51" s="1307"/>
      <c r="CQ51" s="1307"/>
      <c r="CR51" s="1307"/>
      <c r="CS51" s="1307"/>
      <c r="CT51" s="1307"/>
      <c r="CU51" s="1307"/>
      <c r="CV51" s="1307"/>
      <c r="CW51" s="1307"/>
      <c r="CX51" s="1307"/>
      <c r="CY51" s="1307"/>
      <c r="CZ51" s="1307"/>
      <c r="DA51" s="1307"/>
      <c r="DB51" s="1307"/>
      <c r="DC51" s="1307"/>
    </row>
    <row r="52" spans="1:109" x14ac:dyDescent="0.15">
      <c r="B52" s="394"/>
      <c r="G52" s="1322"/>
      <c r="H52" s="1322"/>
      <c r="I52" s="1327"/>
      <c r="J52" s="1327"/>
      <c r="K52" s="1312"/>
      <c r="L52" s="1312"/>
      <c r="M52" s="1312"/>
      <c r="N52" s="1312"/>
      <c r="AM52" s="403"/>
      <c r="AN52" s="1310"/>
      <c r="AO52" s="1310"/>
      <c r="AP52" s="1310"/>
      <c r="AQ52" s="1310"/>
      <c r="AR52" s="1310"/>
      <c r="AS52" s="1310"/>
      <c r="AT52" s="1310"/>
      <c r="AU52" s="1310"/>
      <c r="AV52" s="1310"/>
      <c r="AW52" s="1310"/>
      <c r="AX52" s="1310"/>
      <c r="AY52" s="1310"/>
      <c r="AZ52" s="1310"/>
      <c r="BA52" s="1310"/>
      <c r="BB52" s="1310"/>
      <c r="BC52" s="1310"/>
      <c r="BD52" s="1310"/>
      <c r="BE52" s="1310"/>
      <c r="BF52" s="1310"/>
      <c r="BG52" s="1310"/>
      <c r="BH52" s="1310"/>
      <c r="BI52" s="1310"/>
      <c r="BJ52" s="1310"/>
      <c r="BK52" s="1310"/>
      <c r="BL52" s="1310"/>
      <c r="BM52" s="1310"/>
      <c r="BN52" s="1310"/>
      <c r="BO52" s="1310"/>
      <c r="BP52" s="1307"/>
      <c r="BQ52" s="1307"/>
      <c r="BR52" s="1307"/>
      <c r="BS52" s="1307"/>
      <c r="BT52" s="1307"/>
      <c r="BU52" s="1307"/>
      <c r="BV52" s="1307"/>
      <c r="BW52" s="1307"/>
      <c r="BX52" s="1307"/>
      <c r="BY52" s="1307"/>
      <c r="BZ52" s="1307"/>
      <c r="CA52" s="1307"/>
      <c r="CB52" s="1307"/>
      <c r="CC52" s="1307"/>
      <c r="CD52" s="1307"/>
      <c r="CE52" s="1307"/>
      <c r="CF52" s="1307"/>
      <c r="CG52" s="1307"/>
      <c r="CH52" s="1307"/>
      <c r="CI52" s="1307"/>
      <c r="CJ52" s="1307"/>
      <c r="CK52" s="1307"/>
      <c r="CL52" s="1307"/>
      <c r="CM52" s="1307"/>
      <c r="CN52" s="1307"/>
      <c r="CO52" s="1307"/>
      <c r="CP52" s="1307"/>
      <c r="CQ52" s="1307"/>
      <c r="CR52" s="1307"/>
      <c r="CS52" s="1307"/>
      <c r="CT52" s="1307"/>
      <c r="CU52" s="1307"/>
      <c r="CV52" s="1307"/>
      <c r="CW52" s="1307"/>
      <c r="CX52" s="1307"/>
      <c r="CY52" s="1307"/>
      <c r="CZ52" s="1307"/>
      <c r="DA52" s="1307"/>
      <c r="DB52" s="1307"/>
      <c r="DC52" s="1307"/>
    </row>
    <row r="53" spans="1:109" x14ac:dyDescent="0.15">
      <c r="A53" s="402"/>
      <c r="B53" s="394"/>
      <c r="G53" s="1322"/>
      <c r="H53" s="1322"/>
      <c r="I53" s="1305"/>
      <c r="J53" s="1305"/>
      <c r="K53" s="1312"/>
      <c r="L53" s="1312"/>
      <c r="M53" s="1312"/>
      <c r="N53" s="1312"/>
      <c r="AM53" s="403"/>
      <c r="AN53" s="1310"/>
      <c r="AO53" s="1310"/>
      <c r="AP53" s="1310"/>
      <c r="AQ53" s="1310"/>
      <c r="AR53" s="1310"/>
      <c r="AS53" s="1310"/>
      <c r="AT53" s="1310"/>
      <c r="AU53" s="1310"/>
      <c r="AV53" s="1310"/>
      <c r="AW53" s="1310"/>
      <c r="AX53" s="1310"/>
      <c r="AY53" s="1310"/>
      <c r="AZ53" s="1310"/>
      <c r="BA53" s="1310"/>
      <c r="BB53" s="1310" t="s">
        <v>604</v>
      </c>
      <c r="BC53" s="1310"/>
      <c r="BD53" s="1310"/>
      <c r="BE53" s="1310"/>
      <c r="BF53" s="1310"/>
      <c r="BG53" s="1310"/>
      <c r="BH53" s="1310"/>
      <c r="BI53" s="1310"/>
      <c r="BJ53" s="1310"/>
      <c r="BK53" s="1310"/>
      <c r="BL53" s="1310"/>
      <c r="BM53" s="1310"/>
      <c r="BN53" s="1310"/>
      <c r="BO53" s="1310"/>
      <c r="BP53" s="1326"/>
      <c r="BQ53" s="1307"/>
      <c r="BR53" s="1307"/>
      <c r="BS53" s="1307"/>
      <c r="BT53" s="1307"/>
      <c r="BU53" s="1307"/>
      <c r="BV53" s="1307"/>
      <c r="BW53" s="1307"/>
      <c r="BX53" s="1307">
        <v>43.4</v>
      </c>
      <c r="BY53" s="1307"/>
      <c r="BZ53" s="1307"/>
      <c r="CA53" s="1307"/>
      <c r="CB53" s="1307"/>
      <c r="CC53" s="1307"/>
      <c r="CD53" s="1307"/>
      <c r="CE53" s="1307"/>
      <c r="CF53" s="1307">
        <v>36.1</v>
      </c>
      <c r="CG53" s="1307"/>
      <c r="CH53" s="1307"/>
      <c r="CI53" s="1307"/>
      <c r="CJ53" s="1307"/>
      <c r="CK53" s="1307"/>
      <c r="CL53" s="1307"/>
      <c r="CM53" s="1307"/>
      <c r="CN53" s="1307">
        <v>37.799999999999997</v>
      </c>
      <c r="CO53" s="1307"/>
      <c r="CP53" s="1307"/>
      <c r="CQ53" s="1307"/>
      <c r="CR53" s="1307"/>
      <c r="CS53" s="1307"/>
      <c r="CT53" s="1307"/>
      <c r="CU53" s="1307"/>
      <c r="CV53" s="1307">
        <v>40</v>
      </c>
      <c r="CW53" s="1307"/>
      <c r="CX53" s="1307"/>
      <c r="CY53" s="1307"/>
      <c r="CZ53" s="1307"/>
      <c r="DA53" s="1307"/>
      <c r="DB53" s="1307"/>
      <c r="DC53" s="1307"/>
    </row>
    <row r="54" spans="1:109" x14ac:dyDescent="0.15">
      <c r="A54" s="402"/>
      <c r="B54" s="394"/>
      <c r="G54" s="1322"/>
      <c r="H54" s="1322"/>
      <c r="I54" s="1305"/>
      <c r="J54" s="1305"/>
      <c r="K54" s="1312"/>
      <c r="L54" s="1312"/>
      <c r="M54" s="1312"/>
      <c r="N54" s="1312"/>
      <c r="AM54" s="403"/>
      <c r="AN54" s="1310"/>
      <c r="AO54" s="1310"/>
      <c r="AP54" s="1310"/>
      <c r="AQ54" s="1310"/>
      <c r="AR54" s="1310"/>
      <c r="AS54" s="1310"/>
      <c r="AT54" s="1310"/>
      <c r="AU54" s="1310"/>
      <c r="AV54" s="1310"/>
      <c r="AW54" s="1310"/>
      <c r="AX54" s="1310"/>
      <c r="AY54" s="1310"/>
      <c r="AZ54" s="1310"/>
      <c r="BA54" s="1310"/>
      <c r="BB54" s="1310"/>
      <c r="BC54" s="1310"/>
      <c r="BD54" s="1310"/>
      <c r="BE54" s="1310"/>
      <c r="BF54" s="1310"/>
      <c r="BG54" s="1310"/>
      <c r="BH54" s="1310"/>
      <c r="BI54" s="1310"/>
      <c r="BJ54" s="1310"/>
      <c r="BK54" s="1310"/>
      <c r="BL54" s="1310"/>
      <c r="BM54" s="1310"/>
      <c r="BN54" s="1310"/>
      <c r="BO54" s="1310"/>
      <c r="BP54" s="1307"/>
      <c r="BQ54" s="1307"/>
      <c r="BR54" s="1307"/>
      <c r="BS54" s="1307"/>
      <c r="BT54" s="1307"/>
      <c r="BU54" s="1307"/>
      <c r="BV54" s="1307"/>
      <c r="BW54" s="1307"/>
      <c r="BX54" s="1307"/>
      <c r="BY54" s="1307"/>
      <c r="BZ54" s="1307"/>
      <c r="CA54" s="1307"/>
      <c r="CB54" s="1307"/>
      <c r="CC54" s="1307"/>
      <c r="CD54" s="1307"/>
      <c r="CE54" s="1307"/>
      <c r="CF54" s="1307"/>
      <c r="CG54" s="1307"/>
      <c r="CH54" s="1307"/>
      <c r="CI54" s="1307"/>
      <c r="CJ54" s="1307"/>
      <c r="CK54" s="1307"/>
      <c r="CL54" s="1307"/>
      <c r="CM54" s="1307"/>
      <c r="CN54" s="1307"/>
      <c r="CO54" s="1307"/>
      <c r="CP54" s="1307"/>
      <c r="CQ54" s="1307"/>
      <c r="CR54" s="1307"/>
      <c r="CS54" s="1307"/>
      <c r="CT54" s="1307"/>
      <c r="CU54" s="1307"/>
      <c r="CV54" s="1307"/>
      <c r="CW54" s="1307"/>
      <c r="CX54" s="1307"/>
      <c r="CY54" s="1307"/>
      <c r="CZ54" s="1307"/>
      <c r="DA54" s="1307"/>
      <c r="DB54" s="1307"/>
      <c r="DC54" s="1307"/>
    </row>
    <row r="55" spans="1:109" x14ac:dyDescent="0.15">
      <c r="A55" s="402"/>
      <c r="B55" s="394"/>
      <c r="G55" s="1305"/>
      <c r="H55" s="1305"/>
      <c r="I55" s="1305"/>
      <c r="J55" s="1305"/>
      <c r="K55" s="1312"/>
      <c r="L55" s="1312"/>
      <c r="M55" s="1312"/>
      <c r="N55" s="1312"/>
      <c r="AN55" s="1311" t="s">
        <v>605</v>
      </c>
      <c r="AO55" s="1311"/>
      <c r="AP55" s="1311"/>
      <c r="AQ55" s="1311"/>
      <c r="AR55" s="1311"/>
      <c r="AS55" s="1311"/>
      <c r="AT55" s="1311"/>
      <c r="AU55" s="1311"/>
      <c r="AV55" s="1311"/>
      <c r="AW55" s="1311"/>
      <c r="AX55" s="1311"/>
      <c r="AY55" s="1311"/>
      <c r="AZ55" s="1311"/>
      <c r="BA55" s="1311"/>
      <c r="BB55" s="1310" t="s">
        <v>603</v>
      </c>
      <c r="BC55" s="1310"/>
      <c r="BD55" s="1310"/>
      <c r="BE55" s="1310"/>
      <c r="BF55" s="1310"/>
      <c r="BG55" s="1310"/>
      <c r="BH55" s="1310"/>
      <c r="BI55" s="1310"/>
      <c r="BJ55" s="1310"/>
      <c r="BK55" s="1310"/>
      <c r="BL55" s="1310"/>
      <c r="BM55" s="1310"/>
      <c r="BN55" s="1310"/>
      <c r="BO55" s="1310"/>
      <c r="BP55" s="1326"/>
      <c r="BQ55" s="1307"/>
      <c r="BR55" s="1307"/>
      <c r="BS55" s="1307"/>
      <c r="BT55" s="1307"/>
      <c r="BU55" s="1307"/>
      <c r="BV55" s="1307"/>
      <c r="BW55" s="1307"/>
      <c r="BX55" s="1307">
        <v>0.8</v>
      </c>
      <c r="BY55" s="1307"/>
      <c r="BZ55" s="1307"/>
      <c r="CA55" s="1307"/>
      <c r="CB55" s="1307"/>
      <c r="CC55" s="1307"/>
      <c r="CD55" s="1307"/>
      <c r="CE55" s="1307"/>
      <c r="CF55" s="1307">
        <v>0</v>
      </c>
      <c r="CG55" s="1307"/>
      <c r="CH55" s="1307"/>
      <c r="CI55" s="1307"/>
      <c r="CJ55" s="1307"/>
      <c r="CK55" s="1307"/>
      <c r="CL55" s="1307"/>
      <c r="CM55" s="1307"/>
      <c r="CN55" s="1307">
        <v>0</v>
      </c>
      <c r="CO55" s="1307"/>
      <c r="CP55" s="1307"/>
      <c r="CQ55" s="1307"/>
      <c r="CR55" s="1307"/>
      <c r="CS55" s="1307"/>
      <c r="CT55" s="1307"/>
      <c r="CU55" s="1307"/>
      <c r="CV55" s="1307">
        <v>0</v>
      </c>
      <c r="CW55" s="1307"/>
      <c r="CX55" s="1307"/>
      <c r="CY55" s="1307"/>
      <c r="CZ55" s="1307"/>
      <c r="DA55" s="1307"/>
      <c r="DB55" s="1307"/>
      <c r="DC55" s="1307"/>
    </row>
    <row r="56" spans="1:109" x14ac:dyDescent="0.15">
      <c r="A56" s="402"/>
      <c r="B56" s="394"/>
      <c r="G56" s="1305"/>
      <c r="H56" s="1305"/>
      <c r="I56" s="1305"/>
      <c r="J56" s="1305"/>
      <c r="K56" s="1312"/>
      <c r="L56" s="1312"/>
      <c r="M56" s="1312"/>
      <c r="N56" s="1312"/>
      <c r="AN56" s="1311"/>
      <c r="AO56" s="1311"/>
      <c r="AP56" s="1311"/>
      <c r="AQ56" s="1311"/>
      <c r="AR56" s="1311"/>
      <c r="AS56" s="1311"/>
      <c r="AT56" s="1311"/>
      <c r="AU56" s="1311"/>
      <c r="AV56" s="1311"/>
      <c r="AW56" s="1311"/>
      <c r="AX56" s="1311"/>
      <c r="AY56" s="1311"/>
      <c r="AZ56" s="1311"/>
      <c r="BA56" s="1311"/>
      <c r="BB56" s="1310"/>
      <c r="BC56" s="1310"/>
      <c r="BD56" s="1310"/>
      <c r="BE56" s="1310"/>
      <c r="BF56" s="1310"/>
      <c r="BG56" s="1310"/>
      <c r="BH56" s="1310"/>
      <c r="BI56" s="1310"/>
      <c r="BJ56" s="1310"/>
      <c r="BK56" s="1310"/>
      <c r="BL56" s="1310"/>
      <c r="BM56" s="1310"/>
      <c r="BN56" s="1310"/>
      <c r="BO56" s="1310"/>
      <c r="BP56" s="1307"/>
      <c r="BQ56" s="1307"/>
      <c r="BR56" s="1307"/>
      <c r="BS56" s="1307"/>
      <c r="BT56" s="1307"/>
      <c r="BU56" s="1307"/>
      <c r="BV56" s="1307"/>
      <c r="BW56" s="1307"/>
      <c r="BX56" s="1307"/>
      <c r="BY56" s="1307"/>
      <c r="BZ56" s="1307"/>
      <c r="CA56" s="1307"/>
      <c r="CB56" s="1307"/>
      <c r="CC56" s="1307"/>
      <c r="CD56" s="1307"/>
      <c r="CE56" s="1307"/>
      <c r="CF56" s="1307"/>
      <c r="CG56" s="1307"/>
      <c r="CH56" s="1307"/>
      <c r="CI56" s="1307"/>
      <c r="CJ56" s="1307"/>
      <c r="CK56" s="1307"/>
      <c r="CL56" s="1307"/>
      <c r="CM56" s="1307"/>
      <c r="CN56" s="1307"/>
      <c r="CO56" s="1307"/>
      <c r="CP56" s="1307"/>
      <c r="CQ56" s="1307"/>
      <c r="CR56" s="1307"/>
      <c r="CS56" s="1307"/>
      <c r="CT56" s="1307"/>
      <c r="CU56" s="1307"/>
      <c r="CV56" s="1307"/>
      <c r="CW56" s="1307"/>
      <c r="CX56" s="1307"/>
      <c r="CY56" s="1307"/>
      <c r="CZ56" s="1307"/>
      <c r="DA56" s="1307"/>
      <c r="DB56" s="1307"/>
      <c r="DC56" s="1307"/>
    </row>
    <row r="57" spans="1:109" s="402" customFormat="1" x14ac:dyDescent="0.15">
      <c r="B57" s="406"/>
      <c r="G57" s="1305"/>
      <c r="H57" s="1305"/>
      <c r="I57" s="1308"/>
      <c r="J57" s="1308"/>
      <c r="K57" s="1312"/>
      <c r="L57" s="1312"/>
      <c r="M57" s="1312"/>
      <c r="N57" s="1312"/>
      <c r="AM57" s="387"/>
      <c r="AN57" s="1311"/>
      <c r="AO57" s="1311"/>
      <c r="AP57" s="1311"/>
      <c r="AQ57" s="1311"/>
      <c r="AR57" s="1311"/>
      <c r="AS57" s="1311"/>
      <c r="AT57" s="1311"/>
      <c r="AU57" s="1311"/>
      <c r="AV57" s="1311"/>
      <c r="AW57" s="1311"/>
      <c r="AX57" s="1311"/>
      <c r="AY57" s="1311"/>
      <c r="AZ57" s="1311"/>
      <c r="BA57" s="1311"/>
      <c r="BB57" s="1310" t="s">
        <v>604</v>
      </c>
      <c r="BC57" s="1310"/>
      <c r="BD57" s="1310"/>
      <c r="BE57" s="1310"/>
      <c r="BF57" s="1310"/>
      <c r="BG57" s="1310"/>
      <c r="BH57" s="1310"/>
      <c r="BI57" s="1310"/>
      <c r="BJ57" s="1310"/>
      <c r="BK57" s="1310"/>
      <c r="BL57" s="1310"/>
      <c r="BM57" s="1310"/>
      <c r="BN57" s="1310"/>
      <c r="BO57" s="1310"/>
      <c r="BP57" s="1326"/>
      <c r="BQ57" s="1307"/>
      <c r="BR57" s="1307"/>
      <c r="BS57" s="1307"/>
      <c r="BT57" s="1307"/>
      <c r="BU57" s="1307"/>
      <c r="BV57" s="1307"/>
      <c r="BW57" s="1307"/>
      <c r="BX57" s="1307">
        <v>56.2</v>
      </c>
      <c r="BY57" s="1307"/>
      <c r="BZ57" s="1307"/>
      <c r="CA57" s="1307"/>
      <c r="CB57" s="1307"/>
      <c r="CC57" s="1307"/>
      <c r="CD57" s="1307"/>
      <c r="CE57" s="1307"/>
      <c r="CF57" s="1307">
        <v>58.6</v>
      </c>
      <c r="CG57" s="1307"/>
      <c r="CH57" s="1307"/>
      <c r="CI57" s="1307"/>
      <c r="CJ57" s="1307"/>
      <c r="CK57" s="1307"/>
      <c r="CL57" s="1307"/>
      <c r="CM57" s="1307"/>
      <c r="CN57" s="1307">
        <v>59.1</v>
      </c>
      <c r="CO57" s="1307"/>
      <c r="CP57" s="1307"/>
      <c r="CQ57" s="1307"/>
      <c r="CR57" s="1307"/>
      <c r="CS57" s="1307"/>
      <c r="CT57" s="1307"/>
      <c r="CU57" s="1307"/>
      <c r="CV57" s="1307">
        <v>61.2</v>
      </c>
      <c r="CW57" s="1307"/>
      <c r="CX57" s="1307"/>
      <c r="CY57" s="1307"/>
      <c r="CZ57" s="1307"/>
      <c r="DA57" s="1307"/>
      <c r="DB57" s="1307"/>
      <c r="DC57" s="1307"/>
      <c r="DD57" s="407"/>
      <c r="DE57" s="406"/>
    </row>
    <row r="58" spans="1:109" s="402" customFormat="1" x14ac:dyDescent="0.15">
      <c r="A58" s="387"/>
      <c r="B58" s="406"/>
      <c r="G58" s="1305"/>
      <c r="H58" s="1305"/>
      <c r="I58" s="1308"/>
      <c r="J58" s="1308"/>
      <c r="K58" s="1312"/>
      <c r="L58" s="1312"/>
      <c r="M58" s="1312"/>
      <c r="N58" s="1312"/>
      <c r="AM58" s="387"/>
      <c r="AN58" s="1311"/>
      <c r="AO58" s="1311"/>
      <c r="AP58" s="1311"/>
      <c r="AQ58" s="1311"/>
      <c r="AR58" s="1311"/>
      <c r="AS58" s="1311"/>
      <c r="AT58" s="1311"/>
      <c r="AU58" s="1311"/>
      <c r="AV58" s="1311"/>
      <c r="AW58" s="1311"/>
      <c r="AX58" s="1311"/>
      <c r="AY58" s="1311"/>
      <c r="AZ58" s="1311"/>
      <c r="BA58" s="1311"/>
      <c r="BB58" s="1310"/>
      <c r="BC58" s="1310"/>
      <c r="BD58" s="1310"/>
      <c r="BE58" s="1310"/>
      <c r="BF58" s="1310"/>
      <c r="BG58" s="1310"/>
      <c r="BH58" s="1310"/>
      <c r="BI58" s="1310"/>
      <c r="BJ58" s="1310"/>
      <c r="BK58" s="1310"/>
      <c r="BL58" s="1310"/>
      <c r="BM58" s="1310"/>
      <c r="BN58" s="1310"/>
      <c r="BO58" s="1310"/>
      <c r="BP58" s="1307"/>
      <c r="BQ58" s="1307"/>
      <c r="BR58" s="1307"/>
      <c r="BS58" s="1307"/>
      <c r="BT58" s="1307"/>
      <c r="BU58" s="1307"/>
      <c r="BV58" s="1307"/>
      <c r="BW58" s="1307"/>
      <c r="BX58" s="1307"/>
      <c r="BY58" s="1307"/>
      <c r="BZ58" s="1307"/>
      <c r="CA58" s="1307"/>
      <c r="CB58" s="1307"/>
      <c r="CC58" s="1307"/>
      <c r="CD58" s="1307"/>
      <c r="CE58" s="1307"/>
      <c r="CF58" s="1307"/>
      <c r="CG58" s="1307"/>
      <c r="CH58" s="1307"/>
      <c r="CI58" s="1307"/>
      <c r="CJ58" s="1307"/>
      <c r="CK58" s="1307"/>
      <c r="CL58" s="1307"/>
      <c r="CM58" s="1307"/>
      <c r="CN58" s="1307"/>
      <c r="CO58" s="1307"/>
      <c r="CP58" s="1307"/>
      <c r="CQ58" s="1307"/>
      <c r="CR58" s="1307"/>
      <c r="CS58" s="1307"/>
      <c r="CT58" s="1307"/>
      <c r="CU58" s="1307"/>
      <c r="CV58" s="1307"/>
      <c r="CW58" s="1307"/>
      <c r="CX58" s="1307"/>
      <c r="CY58" s="1307"/>
      <c r="CZ58" s="1307"/>
      <c r="DA58" s="1307"/>
      <c r="DB58" s="1307"/>
      <c r="DC58" s="1307"/>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606</v>
      </c>
    </row>
    <row r="64" spans="1:109" x14ac:dyDescent="0.15">
      <c r="B64" s="394"/>
      <c r="G64" s="401"/>
      <c r="I64" s="414"/>
      <c r="J64" s="414"/>
      <c r="K64" s="414"/>
      <c r="L64" s="414"/>
      <c r="M64" s="414"/>
      <c r="N64" s="415"/>
      <c r="AM64" s="401"/>
      <c r="AN64" s="401" t="s">
        <v>600</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13" t="s">
        <v>609</v>
      </c>
      <c r="AO65" s="1314"/>
      <c r="AP65" s="1314"/>
      <c r="AQ65" s="1314"/>
      <c r="AR65" s="1314"/>
      <c r="AS65" s="1314"/>
      <c r="AT65" s="1314"/>
      <c r="AU65" s="1314"/>
      <c r="AV65" s="1314"/>
      <c r="AW65" s="1314"/>
      <c r="AX65" s="1314"/>
      <c r="AY65" s="1314"/>
      <c r="AZ65" s="1314"/>
      <c r="BA65" s="1314"/>
      <c r="BB65" s="1314"/>
      <c r="BC65" s="1314"/>
      <c r="BD65" s="1314"/>
      <c r="BE65" s="1314"/>
      <c r="BF65" s="1314"/>
      <c r="BG65" s="1314"/>
      <c r="BH65" s="1314"/>
      <c r="BI65" s="1314"/>
      <c r="BJ65" s="1314"/>
      <c r="BK65" s="1314"/>
      <c r="BL65" s="1314"/>
      <c r="BM65" s="1314"/>
      <c r="BN65" s="1314"/>
      <c r="BO65" s="1314"/>
      <c r="BP65" s="1314"/>
      <c r="BQ65" s="1314"/>
      <c r="BR65" s="1314"/>
      <c r="BS65" s="1314"/>
      <c r="BT65" s="1314"/>
      <c r="BU65" s="1314"/>
      <c r="BV65" s="1314"/>
      <c r="BW65" s="1314"/>
      <c r="BX65" s="1314"/>
      <c r="BY65" s="1314"/>
      <c r="BZ65" s="1314"/>
      <c r="CA65" s="1314"/>
      <c r="CB65" s="1314"/>
      <c r="CC65" s="1314"/>
      <c r="CD65" s="1314"/>
      <c r="CE65" s="1314"/>
      <c r="CF65" s="1314"/>
      <c r="CG65" s="1314"/>
      <c r="CH65" s="1314"/>
      <c r="CI65" s="1314"/>
      <c r="CJ65" s="1314"/>
      <c r="CK65" s="1314"/>
      <c r="CL65" s="1314"/>
      <c r="CM65" s="1314"/>
      <c r="CN65" s="1314"/>
      <c r="CO65" s="1314"/>
      <c r="CP65" s="1314"/>
      <c r="CQ65" s="1314"/>
      <c r="CR65" s="1314"/>
      <c r="CS65" s="1314"/>
      <c r="CT65" s="1314"/>
      <c r="CU65" s="1314"/>
      <c r="CV65" s="1314"/>
      <c r="CW65" s="1314"/>
      <c r="CX65" s="1314"/>
      <c r="CY65" s="1314"/>
      <c r="CZ65" s="1314"/>
      <c r="DA65" s="1314"/>
      <c r="DB65" s="1314"/>
      <c r="DC65" s="1315"/>
    </row>
    <row r="66" spans="2:107" x14ac:dyDescent="0.15">
      <c r="B66" s="394"/>
      <c r="AN66" s="1316"/>
      <c r="AO66" s="1317"/>
      <c r="AP66" s="1317"/>
      <c r="AQ66" s="1317"/>
      <c r="AR66" s="1317"/>
      <c r="AS66" s="1317"/>
      <c r="AT66" s="1317"/>
      <c r="AU66" s="1317"/>
      <c r="AV66" s="1317"/>
      <c r="AW66" s="1317"/>
      <c r="AX66" s="1317"/>
      <c r="AY66" s="1317"/>
      <c r="AZ66" s="1317"/>
      <c r="BA66" s="1317"/>
      <c r="BB66" s="1317"/>
      <c r="BC66" s="1317"/>
      <c r="BD66" s="1317"/>
      <c r="BE66" s="1317"/>
      <c r="BF66" s="1317"/>
      <c r="BG66" s="1317"/>
      <c r="BH66" s="1317"/>
      <c r="BI66" s="1317"/>
      <c r="BJ66" s="1317"/>
      <c r="BK66" s="1317"/>
      <c r="BL66" s="1317"/>
      <c r="BM66" s="1317"/>
      <c r="BN66" s="1317"/>
      <c r="BO66" s="1317"/>
      <c r="BP66" s="1317"/>
      <c r="BQ66" s="1317"/>
      <c r="BR66" s="1317"/>
      <c r="BS66" s="1317"/>
      <c r="BT66" s="1317"/>
      <c r="BU66" s="1317"/>
      <c r="BV66" s="1317"/>
      <c r="BW66" s="1317"/>
      <c r="BX66" s="1317"/>
      <c r="BY66" s="1317"/>
      <c r="BZ66" s="1317"/>
      <c r="CA66" s="1317"/>
      <c r="CB66" s="1317"/>
      <c r="CC66" s="1317"/>
      <c r="CD66" s="1317"/>
      <c r="CE66" s="1317"/>
      <c r="CF66" s="1317"/>
      <c r="CG66" s="1317"/>
      <c r="CH66" s="1317"/>
      <c r="CI66" s="1317"/>
      <c r="CJ66" s="1317"/>
      <c r="CK66" s="1317"/>
      <c r="CL66" s="1317"/>
      <c r="CM66" s="1317"/>
      <c r="CN66" s="1317"/>
      <c r="CO66" s="1317"/>
      <c r="CP66" s="1317"/>
      <c r="CQ66" s="1317"/>
      <c r="CR66" s="1317"/>
      <c r="CS66" s="1317"/>
      <c r="CT66" s="1317"/>
      <c r="CU66" s="1317"/>
      <c r="CV66" s="1317"/>
      <c r="CW66" s="1317"/>
      <c r="CX66" s="1317"/>
      <c r="CY66" s="1317"/>
      <c r="CZ66" s="1317"/>
      <c r="DA66" s="1317"/>
      <c r="DB66" s="1317"/>
      <c r="DC66" s="1318"/>
    </row>
    <row r="67" spans="2:107" x14ac:dyDescent="0.15">
      <c r="B67" s="394"/>
      <c r="AN67" s="1316"/>
      <c r="AO67" s="1317"/>
      <c r="AP67" s="1317"/>
      <c r="AQ67" s="1317"/>
      <c r="AR67" s="1317"/>
      <c r="AS67" s="1317"/>
      <c r="AT67" s="1317"/>
      <c r="AU67" s="1317"/>
      <c r="AV67" s="1317"/>
      <c r="AW67" s="1317"/>
      <c r="AX67" s="1317"/>
      <c r="AY67" s="1317"/>
      <c r="AZ67" s="1317"/>
      <c r="BA67" s="1317"/>
      <c r="BB67" s="1317"/>
      <c r="BC67" s="1317"/>
      <c r="BD67" s="1317"/>
      <c r="BE67" s="1317"/>
      <c r="BF67" s="1317"/>
      <c r="BG67" s="1317"/>
      <c r="BH67" s="1317"/>
      <c r="BI67" s="1317"/>
      <c r="BJ67" s="1317"/>
      <c r="BK67" s="1317"/>
      <c r="BL67" s="1317"/>
      <c r="BM67" s="1317"/>
      <c r="BN67" s="1317"/>
      <c r="BO67" s="1317"/>
      <c r="BP67" s="1317"/>
      <c r="BQ67" s="1317"/>
      <c r="BR67" s="1317"/>
      <c r="BS67" s="1317"/>
      <c r="BT67" s="1317"/>
      <c r="BU67" s="1317"/>
      <c r="BV67" s="1317"/>
      <c r="BW67" s="1317"/>
      <c r="BX67" s="1317"/>
      <c r="BY67" s="1317"/>
      <c r="BZ67" s="1317"/>
      <c r="CA67" s="1317"/>
      <c r="CB67" s="1317"/>
      <c r="CC67" s="1317"/>
      <c r="CD67" s="1317"/>
      <c r="CE67" s="1317"/>
      <c r="CF67" s="1317"/>
      <c r="CG67" s="1317"/>
      <c r="CH67" s="1317"/>
      <c r="CI67" s="1317"/>
      <c r="CJ67" s="1317"/>
      <c r="CK67" s="1317"/>
      <c r="CL67" s="1317"/>
      <c r="CM67" s="1317"/>
      <c r="CN67" s="1317"/>
      <c r="CO67" s="1317"/>
      <c r="CP67" s="1317"/>
      <c r="CQ67" s="1317"/>
      <c r="CR67" s="1317"/>
      <c r="CS67" s="1317"/>
      <c r="CT67" s="1317"/>
      <c r="CU67" s="1317"/>
      <c r="CV67" s="1317"/>
      <c r="CW67" s="1317"/>
      <c r="CX67" s="1317"/>
      <c r="CY67" s="1317"/>
      <c r="CZ67" s="1317"/>
      <c r="DA67" s="1317"/>
      <c r="DB67" s="1317"/>
      <c r="DC67" s="1318"/>
    </row>
    <row r="68" spans="2:107" x14ac:dyDescent="0.15">
      <c r="B68" s="394"/>
      <c r="AN68" s="1316"/>
      <c r="AO68" s="1317"/>
      <c r="AP68" s="1317"/>
      <c r="AQ68" s="1317"/>
      <c r="AR68" s="1317"/>
      <c r="AS68" s="1317"/>
      <c r="AT68" s="1317"/>
      <c r="AU68" s="1317"/>
      <c r="AV68" s="1317"/>
      <c r="AW68" s="1317"/>
      <c r="AX68" s="1317"/>
      <c r="AY68" s="1317"/>
      <c r="AZ68" s="1317"/>
      <c r="BA68" s="1317"/>
      <c r="BB68" s="1317"/>
      <c r="BC68" s="1317"/>
      <c r="BD68" s="1317"/>
      <c r="BE68" s="1317"/>
      <c r="BF68" s="1317"/>
      <c r="BG68" s="1317"/>
      <c r="BH68" s="1317"/>
      <c r="BI68" s="1317"/>
      <c r="BJ68" s="1317"/>
      <c r="BK68" s="1317"/>
      <c r="BL68" s="1317"/>
      <c r="BM68" s="1317"/>
      <c r="BN68" s="1317"/>
      <c r="BO68" s="1317"/>
      <c r="BP68" s="1317"/>
      <c r="BQ68" s="1317"/>
      <c r="BR68" s="1317"/>
      <c r="BS68" s="1317"/>
      <c r="BT68" s="1317"/>
      <c r="BU68" s="1317"/>
      <c r="BV68" s="1317"/>
      <c r="BW68" s="1317"/>
      <c r="BX68" s="1317"/>
      <c r="BY68" s="1317"/>
      <c r="BZ68" s="1317"/>
      <c r="CA68" s="1317"/>
      <c r="CB68" s="1317"/>
      <c r="CC68" s="1317"/>
      <c r="CD68" s="1317"/>
      <c r="CE68" s="1317"/>
      <c r="CF68" s="1317"/>
      <c r="CG68" s="1317"/>
      <c r="CH68" s="1317"/>
      <c r="CI68" s="1317"/>
      <c r="CJ68" s="1317"/>
      <c r="CK68" s="1317"/>
      <c r="CL68" s="1317"/>
      <c r="CM68" s="1317"/>
      <c r="CN68" s="1317"/>
      <c r="CO68" s="1317"/>
      <c r="CP68" s="1317"/>
      <c r="CQ68" s="1317"/>
      <c r="CR68" s="1317"/>
      <c r="CS68" s="1317"/>
      <c r="CT68" s="1317"/>
      <c r="CU68" s="1317"/>
      <c r="CV68" s="1317"/>
      <c r="CW68" s="1317"/>
      <c r="CX68" s="1317"/>
      <c r="CY68" s="1317"/>
      <c r="CZ68" s="1317"/>
      <c r="DA68" s="1317"/>
      <c r="DB68" s="1317"/>
      <c r="DC68" s="1318"/>
    </row>
    <row r="69" spans="2:107" x14ac:dyDescent="0.15">
      <c r="B69" s="394"/>
      <c r="AN69" s="1319"/>
      <c r="AO69" s="1320"/>
      <c r="AP69" s="1320"/>
      <c r="AQ69" s="1320"/>
      <c r="AR69" s="1320"/>
      <c r="AS69" s="1320"/>
      <c r="AT69" s="1320"/>
      <c r="AU69" s="1320"/>
      <c r="AV69" s="1320"/>
      <c r="AW69" s="1320"/>
      <c r="AX69" s="1320"/>
      <c r="AY69" s="1320"/>
      <c r="AZ69" s="1320"/>
      <c r="BA69" s="1320"/>
      <c r="BB69" s="1320"/>
      <c r="BC69" s="1320"/>
      <c r="BD69" s="1320"/>
      <c r="BE69" s="1320"/>
      <c r="BF69" s="1320"/>
      <c r="BG69" s="1320"/>
      <c r="BH69" s="1320"/>
      <c r="BI69" s="1320"/>
      <c r="BJ69" s="1320"/>
      <c r="BK69" s="1320"/>
      <c r="BL69" s="1320"/>
      <c r="BM69" s="1320"/>
      <c r="BN69" s="1320"/>
      <c r="BO69" s="1320"/>
      <c r="BP69" s="1320"/>
      <c r="BQ69" s="1320"/>
      <c r="BR69" s="1320"/>
      <c r="BS69" s="1320"/>
      <c r="BT69" s="1320"/>
      <c r="BU69" s="1320"/>
      <c r="BV69" s="1320"/>
      <c r="BW69" s="1320"/>
      <c r="BX69" s="1320"/>
      <c r="BY69" s="1320"/>
      <c r="BZ69" s="1320"/>
      <c r="CA69" s="1320"/>
      <c r="CB69" s="1320"/>
      <c r="CC69" s="1320"/>
      <c r="CD69" s="1320"/>
      <c r="CE69" s="1320"/>
      <c r="CF69" s="1320"/>
      <c r="CG69" s="1320"/>
      <c r="CH69" s="1320"/>
      <c r="CI69" s="1320"/>
      <c r="CJ69" s="1320"/>
      <c r="CK69" s="1320"/>
      <c r="CL69" s="1320"/>
      <c r="CM69" s="1320"/>
      <c r="CN69" s="1320"/>
      <c r="CO69" s="1320"/>
      <c r="CP69" s="1320"/>
      <c r="CQ69" s="1320"/>
      <c r="CR69" s="1320"/>
      <c r="CS69" s="1320"/>
      <c r="CT69" s="1320"/>
      <c r="CU69" s="1320"/>
      <c r="CV69" s="1320"/>
      <c r="CW69" s="1320"/>
      <c r="CX69" s="1320"/>
      <c r="CY69" s="1320"/>
      <c r="CZ69" s="1320"/>
      <c r="DA69" s="1320"/>
      <c r="DB69" s="1320"/>
      <c r="DC69" s="1321"/>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601</v>
      </c>
    </row>
    <row r="72" spans="2:107" x14ac:dyDescent="0.15">
      <c r="B72" s="394"/>
      <c r="G72" s="1305"/>
      <c r="H72" s="1305"/>
      <c r="I72" s="1305"/>
      <c r="J72" s="1305"/>
      <c r="K72" s="404"/>
      <c r="L72" s="404"/>
      <c r="M72" s="405"/>
      <c r="N72" s="405"/>
      <c r="AN72" s="1323"/>
      <c r="AO72" s="1324"/>
      <c r="AP72" s="1324"/>
      <c r="AQ72" s="1324"/>
      <c r="AR72" s="1324"/>
      <c r="AS72" s="1324"/>
      <c r="AT72" s="1324"/>
      <c r="AU72" s="1324"/>
      <c r="AV72" s="1324"/>
      <c r="AW72" s="1324"/>
      <c r="AX72" s="1324"/>
      <c r="AY72" s="1324"/>
      <c r="AZ72" s="1324"/>
      <c r="BA72" s="1324"/>
      <c r="BB72" s="1324"/>
      <c r="BC72" s="1324"/>
      <c r="BD72" s="1324"/>
      <c r="BE72" s="1324"/>
      <c r="BF72" s="1324"/>
      <c r="BG72" s="1324"/>
      <c r="BH72" s="1324"/>
      <c r="BI72" s="1324"/>
      <c r="BJ72" s="1324"/>
      <c r="BK72" s="1324"/>
      <c r="BL72" s="1324"/>
      <c r="BM72" s="1324"/>
      <c r="BN72" s="1324"/>
      <c r="BO72" s="1325"/>
      <c r="BP72" s="1311" t="s">
        <v>559</v>
      </c>
      <c r="BQ72" s="1311"/>
      <c r="BR72" s="1311"/>
      <c r="BS72" s="1311"/>
      <c r="BT72" s="1311"/>
      <c r="BU72" s="1311"/>
      <c r="BV72" s="1311"/>
      <c r="BW72" s="1311"/>
      <c r="BX72" s="1311" t="s">
        <v>560</v>
      </c>
      <c r="BY72" s="1311"/>
      <c r="BZ72" s="1311"/>
      <c r="CA72" s="1311"/>
      <c r="CB72" s="1311"/>
      <c r="CC72" s="1311"/>
      <c r="CD72" s="1311"/>
      <c r="CE72" s="1311"/>
      <c r="CF72" s="1311" t="s">
        <v>561</v>
      </c>
      <c r="CG72" s="1311"/>
      <c r="CH72" s="1311"/>
      <c r="CI72" s="1311"/>
      <c r="CJ72" s="1311"/>
      <c r="CK72" s="1311"/>
      <c r="CL72" s="1311"/>
      <c r="CM72" s="1311"/>
      <c r="CN72" s="1311" t="s">
        <v>562</v>
      </c>
      <c r="CO72" s="1311"/>
      <c r="CP72" s="1311"/>
      <c r="CQ72" s="1311"/>
      <c r="CR72" s="1311"/>
      <c r="CS72" s="1311"/>
      <c r="CT72" s="1311"/>
      <c r="CU72" s="1311"/>
      <c r="CV72" s="1311" t="s">
        <v>563</v>
      </c>
      <c r="CW72" s="1311"/>
      <c r="CX72" s="1311"/>
      <c r="CY72" s="1311"/>
      <c r="CZ72" s="1311"/>
      <c r="DA72" s="1311"/>
      <c r="DB72" s="1311"/>
      <c r="DC72" s="1311"/>
    </row>
    <row r="73" spans="2:107" x14ac:dyDescent="0.15">
      <c r="B73" s="394"/>
      <c r="G73" s="1322"/>
      <c r="H73" s="1322"/>
      <c r="I73" s="1322"/>
      <c r="J73" s="1322"/>
      <c r="K73" s="1306"/>
      <c r="L73" s="1306"/>
      <c r="M73" s="1306"/>
      <c r="N73" s="1306"/>
      <c r="AM73" s="403"/>
      <c r="AN73" s="1310" t="s">
        <v>602</v>
      </c>
      <c r="AO73" s="1310"/>
      <c r="AP73" s="1310"/>
      <c r="AQ73" s="1310"/>
      <c r="AR73" s="1310"/>
      <c r="AS73" s="1310"/>
      <c r="AT73" s="1310"/>
      <c r="AU73" s="1310"/>
      <c r="AV73" s="1310"/>
      <c r="AW73" s="1310"/>
      <c r="AX73" s="1310"/>
      <c r="AY73" s="1310"/>
      <c r="AZ73" s="1310"/>
      <c r="BA73" s="1310"/>
      <c r="BB73" s="1310" t="s">
        <v>603</v>
      </c>
      <c r="BC73" s="1310"/>
      <c r="BD73" s="1310"/>
      <c r="BE73" s="1310"/>
      <c r="BF73" s="1310"/>
      <c r="BG73" s="1310"/>
      <c r="BH73" s="1310"/>
      <c r="BI73" s="1310"/>
      <c r="BJ73" s="1310"/>
      <c r="BK73" s="1310"/>
      <c r="BL73" s="1310"/>
      <c r="BM73" s="1310"/>
      <c r="BN73" s="1310"/>
      <c r="BO73" s="1310"/>
      <c r="BP73" s="1307"/>
      <c r="BQ73" s="1307"/>
      <c r="BR73" s="1307"/>
      <c r="BS73" s="1307"/>
      <c r="BT73" s="1307"/>
      <c r="BU73" s="1307"/>
      <c r="BV73" s="1307"/>
      <c r="BW73" s="1307"/>
      <c r="BX73" s="1307"/>
      <c r="BY73" s="1307"/>
      <c r="BZ73" s="1307"/>
      <c r="CA73" s="1307"/>
      <c r="CB73" s="1307"/>
      <c r="CC73" s="1307"/>
      <c r="CD73" s="1307"/>
      <c r="CE73" s="1307"/>
      <c r="CF73" s="1307"/>
      <c r="CG73" s="1307"/>
      <c r="CH73" s="1307"/>
      <c r="CI73" s="1307"/>
      <c r="CJ73" s="1307"/>
      <c r="CK73" s="1307"/>
      <c r="CL73" s="1307"/>
      <c r="CM73" s="1307"/>
      <c r="CN73" s="1307"/>
      <c r="CO73" s="1307"/>
      <c r="CP73" s="1307"/>
      <c r="CQ73" s="1307"/>
      <c r="CR73" s="1307"/>
      <c r="CS73" s="1307"/>
      <c r="CT73" s="1307"/>
      <c r="CU73" s="1307"/>
      <c r="CV73" s="1307"/>
      <c r="CW73" s="1307"/>
      <c r="CX73" s="1307"/>
      <c r="CY73" s="1307"/>
      <c r="CZ73" s="1307"/>
      <c r="DA73" s="1307"/>
      <c r="DB73" s="1307"/>
      <c r="DC73" s="1307"/>
    </row>
    <row r="74" spans="2:107" x14ac:dyDescent="0.15">
      <c r="B74" s="394"/>
      <c r="G74" s="1322"/>
      <c r="H74" s="1322"/>
      <c r="I74" s="1322"/>
      <c r="J74" s="1322"/>
      <c r="K74" s="1306"/>
      <c r="L74" s="1306"/>
      <c r="M74" s="1306"/>
      <c r="N74" s="1306"/>
      <c r="AM74" s="403"/>
      <c r="AN74" s="1310"/>
      <c r="AO74" s="1310"/>
      <c r="AP74" s="1310"/>
      <c r="AQ74" s="1310"/>
      <c r="AR74" s="1310"/>
      <c r="AS74" s="1310"/>
      <c r="AT74" s="1310"/>
      <c r="AU74" s="1310"/>
      <c r="AV74" s="1310"/>
      <c r="AW74" s="1310"/>
      <c r="AX74" s="1310"/>
      <c r="AY74" s="1310"/>
      <c r="AZ74" s="1310"/>
      <c r="BA74" s="1310"/>
      <c r="BB74" s="1310"/>
      <c r="BC74" s="1310"/>
      <c r="BD74" s="1310"/>
      <c r="BE74" s="1310"/>
      <c r="BF74" s="1310"/>
      <c r="BG74" s="1310"/>
      <c r="BH74" s="1310"/>
      <c r="BI74" s="1310"/>
      <c r="BJ74" s="1310"/>
      <c r="BK74" s="1310"/>
      <c r="BL74" s="1310"/>
      <c r="BM74" s="1310"/>
      <c r="BN74" s="1310"/>
      <c r="BO74" s="1310"/>
      <c r="BP74" s="1307"/>
      <c r="BQ74" s="1307"/>
      <c r="BR74" s="1307"/>
      <c r="BS74" s="1307"/>
      <c r="BT74" s="1307"/>
      <c r="BU74" s="1307"/>
      <c r="BV74" s="1307"/>
      <c r="BW74" s="1307"/>
      <c r="BX74" s="1307"/>
      <c r="BY74" s="1307"/>
      <c r="BZ74" s="1307"/>
      <c r="CA74" s="1307"/>
      <c r="CB74" s="1307"/>
      <c r="CC74" s="1307"/>
      <c r="CD74" s="1307"/>
      <c r="CE74" s="1307"/>
      <c r="CF74" s="1307"/>
      <c r="CG74" s="1307"/>
      <c r="CH74" s="1307"/>
      <c r="CI74" s="1307"/>
      <c r="CJ74" s="1307"/>
      <c r="CK74" s="1307"/>
      <c r="CL74" s="1307"/>
      <c r="CM74" s="1307"/>
      <c r="CN74" s="1307"/>
      <c r="CO74" s="1307"/>
      <c r="CP74" s="1307"/>
      <c r="CQ74" s="1307"/>
      <c r="CR74" s="1307"/>
      <c r="CS74" s="1307"/>
      <c r="CT74" s="1307"/>
      <c r="CU74" s="1307"/>
      <c r="CV74" s="1307"/>
      <c r="CW74" s="1307"/>
      <c r="CX74" s="1307"/>
      <c r="CY74" s="1307"/>
      <c r="CZ74" s="1307"/>
      <c r="DA74" s="1307"/>
      <c r="DB74" s="1307"/>
      <c r="DC74" s="1307"/>
    </row>
    <row r="75" spans="2:107" x14ac:dyDescent="0.15">
      <c r="B75" s="394"/>
      <c r="G75" s="1322"/>
      <c r="H75" s="1322"/>
      <c r="I75" s="1305"/>
      <c r="J75" s="1305"/>
      <c r="K75" s="1312"/>
      <c r="L75" s="1312"/>
      <c r="M75" s="1312"/>
      <c r="N75" s="1312"/>
      <c r="AM75" s="403"/>
      <c r="AN75" s="1310"/>
      <c r="AO75" s="1310"/>
      <c r="AP75" s="1310"/>
      <c r="AQ75" s="1310"/>
      <c r="AR75" s="1310"/>
      <c r="AS75" s="1310"/>
      <c r="AT75" s="1310"/>
      <c r="AU75" s="1310"/>
      <c r="AV75" s="1310"/>
      <c r="AW75" s="1310"/>
      <c r="AX75" s="1310"/>
      <c r="AY75" s="1310"/>
      <c r="AZ75" s="1310"/>
      <c r="BA75" s="1310"/>
      <c r="BB75" s="1310" t="s">
        <v>607</v>
      </c>
      <c r="BC75" s="1310"/>
      <c r="BD75" s="1310"/>
      <c r="BE75" s="1310"/>
      <c r="BF75" s="1310"/>
      <c r="BG75" s="1310"/>
      <c r="BH75" s="1310"/>
      <c r="BI75" s="1310"/>
      <c r="BJ75" s="1310"/>
      <c r="BK75" s="1310"/>
      <c r="BL75" s="1310"/>
      <c r="BM75" s="1310"/>
      <c r="BN75" s="1310"/>
      <c r="BO75" s="1310"/>
      <c r="BP75" s="1307">
        <v>5.6</v>
      </c>
      <c r="BQ75" s="1307"/>
      <c r="BR75" s="1307"/>
      <c r="BS75" s="1307"/>
      <c r="BT75" s="1307"/>
      <c r="BU75" s="1307"/>
      <c r="BV75" s="1307"/>
      <c r="BW75" s="1307"/>
      <c r="BX75" s="1307">
        <v>4.9000000000000004</v>
      </c>
      <c r="BY75" s="1307"/>
      <c r="BZ75" s="1307"/>
      <c r="CA75" s="1307"/>
      <c r="CB75" s="1307"/>
      <c r="CC75" s="1307"/>
      <c r="CD75" s="1307"/>
      <c r="CE75" s="1307"/>
      <c r="CF75" s="1307">
        <v>4.3</v>
      </c>
      <c r="CG75" s="1307"/>
      <c r="CH75" s="1307"/>
      <c r="CI75" s="1307"/>
      <c r="CJ75" s="1307"/>
      <c r="CK75" s="1307"/>
      <c r="CL75" s="1307"/>
      <c r="CM75" s="1307"/>
      <c r="CN75" s="1307">
        <v>3.7</v>
      </c>
      <c r="CO75" s="1307"/>
      <c r="CP75" s="1307"/>
      <c r="CQ75" s="1307"/>
      <c r="CR75" s="1307"/>
      <c r="CS75" s="1307"/>
      <c r="CT75" s="1307"/>
      <c r="CU75" s="1307"/>
      <c r="CV75" s="1307">
        <v>3.6</v>
      </c>
      <c r="CW75" s="1307"/>
      <c r="CX75" s="1307"/>
      <c r="CY75" s="1307"/>
      <c r="CZ75" s="1307"/>
      <c r="DA75" s="1307"/>
      <c r="DB75" s="1307"/>
      <c r="DC75" s="1307"/>
    </row>
    <row r="76" spans="2:107" x14ac:dyDescent="0.15">
      <c r="B76" s="394"/>
      <c r="G76" s="1322"/>
      <c r="H76" s="1322"/>
      <c r="I76" s="1305"/>
      <c r="J76" s="1305"/>
      <c r="K76" s="1312"/>
      <c r="L76" s="1312"/>
      <c r="M76" s="1312"/>
      <c r="N76" s="1312"/>
      <c r="AM76" s="403"/>
      <c r="AN76" s="1310"/>
      <c r="AO76" s="1310"/>
      <c r="AP76" s="1310"/>
      <c r="AQ76" s="1310"/>
      <c r="AR76" s="1310"/>
      <c r="AS76" s="1310"/>
      <c r="AT76" s="1310"/>
      <c r="AU76" s="1310"/>
      <c r="AV76" s="1310"/>
      <c r="AW76" s="1310"/>
      <c r="AX76" s="1310"/>
      <c r="AY76" s="1310"/>
      <c r="AZ76" s="1310"/>
      <c r="BA76" s="1310"/>
      <c r="BB76" s="1310"/>
      <c r="BC76" s="1310"/>
      <c r="BD76" s="1310"/>
      <c r="BE76" s="1310"/>
      <c r="BF76" s="1310"/>
      <c r="BG76" s="1310"/>
      <c r="BH76" s="1310"/>
      <c r="BI76" s="1310"/>
      <c r="BJ76" s="1310"/>
      <c r="BK76" s="1310"/>
      <c r="BL76" s="1310"/>
      <c r="BM76" s="1310"/>
      <c r="BN76" s="1310"/>
      <c r="BO76" s="1310"/>
      <c r="BP76" s="1307"/>
      <c r="BQ76" s="1307"/>
      <c r="BR76" s="1307"/>
      <c r="BS76" s="1307"/>
      <c r="BT76" s="1307"/>
      <c r="BU76" s="1307"/>
      <c r="BV76" s="1307"/>
      <c r="BW76" s="1307"/>
      <c r="BX76" s="1307"/>
      <c r="BY76" s="1307"/>
      <c r="BZ76" s="1307"/>
      <c r="CA76" s="1307"/>
      <c r="CB76" s="1307"/>
      <c r="CC76" s="1307"/>
      <c r="CD76" s="1307"/>
      <c r="CE76" s="1307"/>
      <c r="CF76" s="1307"/>
      <c r="CG76" s="1307"/>
      <c r="CH76" s="1307"/>
      <c r="CI76" s="1307"/>
      <c r="CJ76" s="1307"/>
      <c r="CK76" s="1307"/>
      <c r="CL76" s="1307"/>
      <c r="CM76" s="1307"/>
      <c r="CN76" s="1307"/>
      <c r="CO76" s="1307"/>
      <c r="CP76" s="1307"/>
      <c r="CQ76" s="1307"/>
      <c r="CR76" s="1307"/>
      <c r="CS76" s="1307"/>
      <c r="CT76" s="1307"/>
      <c r="CU76" s="1307"/>
      <c r="CV76" s="1307"/>
      <c r="CW76" s="1307"/>
      <c r="CX76" s="1307"/>
      <c r="CY76" s="1307"/>
      <c r="CZ76" s="1307"/>
      <c r="DA76" s="1307"/>
      <c r="DB76" s="1307"/>
      <c r="DC76" s="1307"/>
    </row>
    <row r="77" spans="2:107" x14ac:dyDescent="0.15">
      <c r="B77" s="394"/>
      <c r="G77" s="1305"/>
      <c r="H77" s="1305"/>
      <c r="I77" s="1305"/>
      <c r="J77" s="1305"/>
      <c r="K77" s="1306"/>
      <c r="L77" s="1306"/>
      <c r="M77" s="1306"/>
      <c r="N77" s="1306"/>
      <c r="AN77" s="1311" t="s">
        <v>605</v>
      </c>
      <c r="AO77" s="1311"/>
      <c r="AP77" s="1311"/>
      <c r="AQ77" s="1311"/>
      <c r="AR77" s="1311"/>
      <c r="AS77" s="1311"/>
      <c r="AT77" s="1311"/>
      <c r="AU77" s="1311"/>
      <c r="AV77" s="1311"/>
      <c r="AW77" s="1311"/>
      <c r="AX77" s="1311"/>
      <c r="AY77" s="1311"/>
      <c r="AZ77" s="1311"/>
      <c r="BA77" s="1311"/>
      <c r="BB77" s="1310" t="s">
        <v>603</v>
      </c>
      <c r="BC77" s="1310"/>
      <c r="BD77" s="1310"/>
      <c r="BE77" s="1310"/>
      <c r="BF77" s="1310"/>
      <c r="BG77" s="1310"/>
      <c r="BH77" s="1310"/>
      <c r="BI77" s="1310"/>
      <c r="BJ77" s="1310"/>
      <c r="BK77" s="1310"/>
      <c r="BL77" s="1310"/>
      <c r="BM77" s="1310"/>
      <c r="BN77" s="1310"/>
      <c r="BO77" s="1310"/>
      <c r="BP77" s="1307">
        <v>0</v>
      </c>
      <c r="BQ77" s="1307"/>
      <c r="BR77" s="1307"/>
      <c r="BS77" s="1307"/>
      <c r="BT77" s="1307"/>
      <c r="BU77" s="1307"/>
      <c r="BV77" s="1307"/>
      <c r="BW77" s="1307"/>
      <c r="BX77" s="1307">
        <v>0.8</v>
      </c>
      <c r="BY77" s="1307"/>
      <c r="BZ77" s="1307"/>
      <c r="CA77" s="1307"/>
      <c r="CB77" s="1307"/>
      <c r="CC77" s="1307"/>
      <c r="CD77" s="1307"/>
      <c r="CE77" s="1307"/>
      <c r="CF77" s="1307">
        <v>0</v>
      </c>
      <c r="CG77" s="1307"/>
      <c r="CH77" s="1307"/>
      <c r="CI77" s="1307"/>
      <c r="CJ77" s="1307"/>
      <c r="CK77" s="1307"/>
      <c r="CL77" s="1307"/>
      <c r="CM77" s="1307"/>
      <c r="CN77" s="1307">
        <v>0</v>
      </c>
      <c r="CO77" s="1307"/>
      <c r="CP77" s="1307"/>
      <c r="CQ77" s="1307"/>
      <c r="CR77" s="1307"/>
      <c r="CS77" s="1307"/>
      <c r="CT77" s="1307"/>
      <c r="CU77" s="1307"/>
      <c r="CV77" s="1307">
        <v>0</v>
      </c>
      <c r="CW77" s="1307"/>
      <c r="CX77" s="1307"/>
      <c r="CY77" s="1307"/>
      <c r="CZ77" s="1307"/>
      <c r="DA77" s="1307"/>
      <c r="DB77" s="1307"/>
      <c r="DC77" s="1307"/>
    </row>
    <row r="78" spans="2:107" x14ac:dyDescent="0.15">
      <c r="B78" s="394"/>
      <c r="G78" s="1305"/>
      <c r="H78" s="1305"/>
      <c r="I78" s="1305"/>
      <c r="J78" s="1305"/>
      <c r="K78" s="1306"/>
      <c r="L78" s="1306"/>
      <c r="M78" s="1306"/>
      <c r="N78" s="1306"/>
      <c r="AN78" s="1311"/>
      <c r="AO78" s="1311"/>
      <c r="AP78" s="1311"/>
      <c r="AQ78" s="1311"/>
      <c r="AR78" s="1311"/>
      <c r="AS78" s="1311"/>
      <c r="AT78" s="1311"/>
      <c r="AU78" s="1311"/>
      <c r="AV78" s="1311"/>
      <c r="AW78" s="1311"/>
      <c r="AX78" s="1311"/>
      <c r="AY78" s="1311"/>
      <c r="AZ78" s="1311"/>
      <c r="BA78" s="1311"/>
      <c r="BB78" s="1310"/>
      <c r="BC78" s="1310"/>
      <c r="BD78" s="1310"/>
      <c r="BE78" s="1310"/>
      <c r="BF78" s="1310"/>
      <c r="BG78" s="1310"/>
      <c r="BH78" s="1310"/>
      <c r="BI78" s="1310"/>
      <c r="BJ78" s="1310"/>
      <c r="BK78" s="1310"/>
      <c r="BL78" s="1310"/>
      <c r="BM78" s="1310"/>
      <c r="BN78" s="1310"/>
      <c r="BO78" s="1310"/>
      <c r="BP78" s="1307"/>
      <c r="BQ78" s="1307"/>
      <c r="BR78" s="1307"/>
      <c r="BS78" s="1307"/>
      <c r="BT78" s="1307"/>
      <c r="BU78" s="1307"/>
      <c r="BV78" s="1307"/>
      <c r="BW78" s="1307"/>
      <c r="BX78" s="1307"/>
      <c r="BY78" s="1307"/>
      <c r="BZ78" s="1307"/>
      <c r="CA78" s="1307"/>
      <c r="CB78" s="1307"/>
      <c r="CC78" s="1307"/>
      <c r="CD78" s="1307"/>
      <c r="CE78" s="1307"/>
      <c r="CF78" s="1307"/>
      <c r="CG78" s="1307"/>
      <c r="CH78" s="1307"/>
      <c r="CI78" s="1307"/>
      <c r="CJ78" s="1307"/>
      <c r="CK78" s="1307"/>
      <c r="CL78" s="1307"/>
      <c r="CM78" s="1307"/>
      <c r="CN78" s="1307"/>
      <c r="CO78" s="1307"/>
      <c r="CP78" s="1307"/>
      <c r="CQ78" s="1307"/>
      <c r="CR78" s="1307"/>
      <c r="CS78" s="1307"/>
      <c r="CT78" s="1307"/>
      <c r="CU78" s="1307"/>
      <c r="CV78" s="1307"/>
      <c r="CW78" s="1307"/>
      <c r="CX78" s="1307"/>
      <c r="CY78" s="1307"/>
      <c r="CZ78" s="1307"/>
      <c r="DA78" s="1307"/>
      <c r="DB78" s="1307"/>
      <c r="DC78" s="1307"/>
    </row>
    <row r="79" spans="2:107" x14ac:dyDescent="0.15">
      <c r="B79" s="394"/>
      <c r="G79" s="1305"/>
      <c r="H79" s="1305"/>
      <c r="I79" s="1308"/>
      <c r="J79" s="1308"/>
      <c r="K79" s="1309"/>
      <c r="L79" s="1309"/>
      <c r="M79" s="1309"/>
      <c r="N79" s="1309"/>
      <c r="AN79" s="1311"/>
      <c r="AO79" s="1311"/>
      <c r="AP79" s="1311"/>
      <c r="AQ79" s="1311"/>
      <c r="AR79" s="1311"/>
      <c r="AS79" s="1311"/>
      <c r="AT79" s="1311"/>
      <c r="AU79" s="1311"/>
      <c r="AV79" s="1311"/>
      <c r="AW79" s="1311"/>
      <c r="AX79" s="1311"/>
      <c r="AY79" s="1311"/>
      <c r="AZ79" s="1311"/>
      <c r="BA79" s="1311"/>
      <c r="BB79" s="1310" t="s">
        <v>607</v>
      </c>
      <c r="BC79" s="1310"/>
      <c r="BD79" s="1310"/>
      <c r="BE79" s="1310"/>
      <c r="BF79" s="1310"/>
      <c r="BG79" s="1310"/>
      <c r="BH79" s="1310"/>
      <c r="BI79" s="1310"/>
      <c r="BJ79" s="1310"/>
      <c r="BK79" s="1310"/>
      <c r="BL79" s="1310"/>
      <c r="BM79" s="1310"/>
      <c r="BN79" s="1310"/>
      <c r="BO79" s="1310"/>
      <c r="BP79" s="1307">
        <v>8.5</v>
      </c>
      <c r="BQ79" s="1307"/>
      <c r="BR79" s="1307"/>
      <c r="BS79" s="1307"/>
      <c r="BT79" s="1307"/>
      <c r="BU79" s="1307"/>
      <c r="BV79" s="1307"/>
      <c r="BW79" s="1307"/>
      <c r="BX79" s="1307">
        <v>8.1</v>
      </c>
      <c r="BY79" s="1307"/>
      <c r="BZ79" s="1307"/>
      <c r="CA79" s="1307"/>
      <c r="CB79" s="1307"/>
      <c r="CC79" s="1307"/>
      <c r="CD79" s="1307"/>
      <c r="CE79" s="1307"/>
      <c r="CF79" s="1307">
        <v>7.3</v>
      </c>
      <c r="CG79" s="1307"/>
      <c r="CH79" s="1307"/>
      <c r="CI79" s="1307"/>
      <c r="CJ79" s="1307"/>
      <c r="CK79" s="1307"/>
      <c r="CL79" s="1307"/>
      <c r="CM79" s="1307"/>
      <c r="CN79" s="1307">
        <v>7.2</v>
      </c>
      <c r="CO79" s="1307"/>
      <c r="CP79" s="1307"/>
      <c r="CQ79" s="1307"/>
      <c r="CR79" s="1307"/>
      <c r="CS79" s="1307"/>
      <c r="CT79" s="1307"/>
      <c r="CU79" s="1307"/>
      <c r="CV79" s="1307">
        <v>7.2</v>
      </c>
      <c r="CW79" s="1307"/>
      <c r="CX79" s="1307"/>
      <c r="CY79" s="1307"/>
      <c r="CZ79" s="1307"/>
      <c r="DA79" s="1307"/>
      <c r="DB79" s="1307"/>
      <c r="DC79" s="1307"/>
    </row>
    <row r="80" spans="2:107" x14ac:dyDescent="0.15">
      <c r="B80" s="394"/>
      <c r="G80" s="1305"/>
      <c r="H80" s="1305"/>
      <c r="I80" s="1308"/>
      <c r="J80" s="1308"/>
      <c r="K80" s="1309"/>
      <c r="L80" s="1309"/>
      <c r="M80" s="1309"/>
      <c r="N80" s="1309"/>
      <c r="AN80" s="1311"/>
      <c r="AO80" s="1311"/>
      <c r="AP80" s="1311"/>
      <c r="AQ80" s="1311"/>
      <c r="AR80" s="1311"/>
      <c r="AS80" s="1311"/>
      <c r="AT80" s="1311"/>
      <c r="AU80" s="1311"/>
      <c r="AV80" s="1311"/>
      <c r="AW80" s="1311"/>
      <c r="AX80" s="1311"/>
      <c r="AY80" s="1311"/>
      <c r="AZ80" s="1311"/>
      <c r="BA80" s="1311"/>
      <c r="BB80" s="1310"/>
      <c r="BC80" s="1310"/>
      <c r="BD80" s="1310"/>
      <c r="BE80" s="1310"/>
      <c r="BF80" s="1310"/>
      <c r="BG80" s="1310"/>
      <c r="BH80" s="1310"/>
      <c r="BI80" s="1310"/>
      <c r="BJ80" s="1310"/>
      <c r="BK80" s="1310"/>
      <c r="BL80" s="1310"/>
      <c r="BM80" s="1310"/>
      <c r="BN80" s="1310"/>
      <c r="BO80" s="1310"/>
      <c r="BP80" s="1307"/>
      <c r="BQ80" s="1307"/>
      <c r="BR80" s="1307"/>
      <c r="BS80" s="1307"/>
      <c r="BT80" s="1307"/>
      <c r="BU80" s="1307"/>
      <c r="BV80" s="1307"/>
      <c r="BW80" s="1307"/>
      <c r="BX80" s="1307"/>
      <c r="BY80" s="1307"/>
      <c r="BZ80" s="1307"/>
      <c r="CA80" s="1307"/>
      <c r="CB80" s="1307"/>
      <c r="CC80" s="1307"/>
      <c r="CD80" s="1307"/>
      <c r="CE80" s="1307"/>
      <c r="CF80" s="1307"/>
      <c r="CG80" s="1307"/>
      <c r="CH80" s="1307"/>
      <c r="CI80" s="1307"/>
      <c r="CJ80" s="1307"/>
      <c r="CK80" s="1307"/>
      <c r="CL80" s="1307"/>
      <c r="CM80" s="1307"/>
      <c r="CN80" s="1307"/>
      <c r="CO80" s="1307"/>
      <c r="CP80" s="1307"/>
      <c r="CQ80" s="1307"/>
      <c r="CR80" s="1307"/>
      <c r="CS80" s="1307"/>
      <c r="CT80" s="1307"/>
      <c r="CU80" s="1307"/>
      <c r="CV80" s="1307"/>
      <c r="CW80" s="1307"/>
      <c r="CX80" s="1307"/>
      <c r="CY80" s="1307"/>
      <c r="CZ80" s="1307"/>
      <c r="DA80" s="1307"/>
      <c r="DB80" s="1307"/>
      <c r="DC80" s="1307"/>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6Fq0LMB4sp66hKnOL75uipgz6OFZfMeWX0QBHZURpuTG/fg9CXMaozXdQ+70wwuRvrcgjlcK85oRI0paMd6h+A==" saltValue="UUFBKb75mnC2wBJU12EQcA=="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505</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f9pYsMWMY06YcLR8DsE/FF9foENx06JSEbLQa470IEHTCxREEfUObRI4Q3chbyEACY6E/uoR74W3LHqoLnGZ4Q==" saltValue="/Ouqp4WPLaGQ8rzcWEj4m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505</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bjSDLCVIcAtdPK33Dz6QmrBOtwZsy3pEwUhp0FmedXBo08WWjj504SA5xms606BVNUnysp4/aR3btynTpXEzvA==" saltValue="5/HBk+DceTkAIitaezqV+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556</v>
      </c>
      <c r="G2" s="156"/>
      <c r="H2" s="157"/>
    </row>
    <row r="3" spans="1:8" x14ac:dyDescent="0.15">
      <c r="A3" s="153" t="s">
        <v>549</v>
      </c>
      <c r="B3" s="158"/>
      <c r="C3" s="159"/>
      <c r="D3" s="160">
        <v>2674913</v>
      </c>
      <c r="E3" s="161"/>
      <c r="F3" s="162">
        <v>158564</v>
      </c>
      <c r="G3" s="163"/>
      <c r="H3" s="164"/>
    </row>
    <row r="4" spans="1:8" x14ac:dyDescent="0.15">
      <c r="A4" s="165"/>
      <c r="B4" s="166"/>
      <c r="C4" s="167"/>
      <c r="D4" s="168">
        <v>133089</v>
      </c>
      <c r="E4" s="169"/>
      <c r="F4" s="170">
        <v>48412</v>
      </c>
      <c r="G4" s="171"/>
      <c r="H4" s="172"/>
    </row>
    <row r="5" spans="1:8" x14ac:dyDescent="0.15">
      <c r="A5" s="153" t="s">
        <v>551</v>
      </c>
      <c r="B5" s="158"/>
      <c r="C5" s="159"/>
      <c r="D5" s="160">
        <v>4360971</v>
      </c>
      <c r="E5" s="161"/>
      <c r="F5" s="162">
        <v>128611</v>
      </c>
      <c r="G5" s="163"/>
      <c r="H5" s="164"/>
    </row>
    <row r="6" spans="1:8" x14ac:dyDescent="0.15">
      <c r="A6" s="165"/>
      <c r="B6" s="166"/>
      <c r="C6" s="167"/>
      <c r="D6" s="168">
        <v>392220</v>
      </c>
      <c r="E6" s="169"/>
      <c r="F6" s="170">
        <v>61552</v>
      </c>
      <c r="G6" s="171"/>
      <c r="H6" s="172"/>
    </row>
    <row r="7" spans="1:8" x14ac:dyDescent="0.15">
      <c r="A7" s="153" t="s">
        <v>552</v>
      </c>
      <c r="B7" s="158"/>
      <c r="C7" s="159"/>
      <c r="D7" s="160">
        <v>4508332</v>
      </c>
      <c r="E7" s="161"/>
      <c r="F7" s="162">
        <v>138651</v>
      </c>
      <c r="G7" s="163"/>
      <c r="H7" s="164"/>
    </row>
    <row r="8" spans="1:8" x14ac:dyDescent="0.15">
      <c r="A8" s="165"/>
      <c r="B8" s="166"/>
      <c r="C8" s="167"/>
      <c r="D8" s="168">
        <v>323551</v>
      </c>
      <c r="E8" s="169"/>
      <c r="F8" s="170">
        <v>71211</v>
      </c>
      <c r="G8" s="171"/>
      <c r="H8" s="172"/>
    </row>
    <row r="9" spans="1:8" x14ac:dyDescent="0.15">
      <c r="A9" s="153" t="s">
        <v>553</v>
      </c>
      <c r="B9" s="158"/>
      <c r="C9" s="159"/>
      <c r="D9" s="160">
        <v>5810974</v>
      </c>
      <c r="E9" s="161"/>
      <c r="F9" s="162">
        <v>122882</v>
      </c>
      <c r="G9" s="163"/>
      <c r="H9" s="164"/>
    </row>
    <row r="10" spans="1:8" x14ac:dyDescent="0.15">
      <c r="A10" s="165"/>
      <c r="B10" s="166"/>
      <c r="C10" s="167"/>
      <c r="D10" s="168">
        <v>473363</v>
      </c>
      <c r="E10" s="169"/>
      <c r="F10" s="170">
        <v>65785</v>
      </c>
      <c r="G10" s="171"/>
      <c r="H10" s="172"/>
    </row>
    <row r="11" spans="1:8" x14ac:dyDescent="0.15">
      <c r="A11" s="153" t="s">
        <v>554</v>
      </c>
      <c r="B11" s="158"/>
      <c r="C11" s="159"/>
      <c r="D11" s="160">
        <v>3337385</v>
      </c>
      <c r="E11" s="161"/>
      <c r="F11" s="162">
        <v>114790</v>
      </c>
      <c r="G11" s="163"/>
      <c r="H11" s="164"/>
    </row>
    <row r="12" spans="1:8" x14ac:dyDescent="0.15">
      <c r="A12" s="165"/>
      <c r="B12" s="166"/>
      <c r="C12" s="173"/>
      <c r="D12" s="168">
        <v>334806</v>
      </c>
      <c r="E12" s="169"/>
      <c r="F12" s="170">
        <v>55601</v>
      </c>
      <c r="G12" s="171"/>
      <c r="H12" s="172"/>
    </row>
    <row r="13" spans="1:8" x14ac:dyDescent="0.15">
      <c r="A13" s="153"/>
      <c r="B13" s="158"/>
      <c r="C13" s="174"/>
      <c r="D13" s="175">
        <v>4138515</v>
      </c>
      <c r="E13" s="176"/>
      <c r="F13" s="177">
        <v>132700</v>
      </c>
      <c r="G13" s="178"/>
      <c r="H13" s="164"/>
    </row>
    <row r="14" spans="1:8" x14ac:dyDescent="0.15">
      <c r="A14" s="165"/>
      <c r="B14" s="166"/>
      <c r="C14" s="167"/>
      <c r="D14" s="168">
        <v>331406</v>
      </c>
      <c r="E14" s="169"/>
      <c r="F14" s="170">
        <v>60512</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31.37</v>
      </c>
      <c r="C19" s="179">
        <f>ROUND(VALUE(SUBSTITUTE(実質収支比率等に係る経年分析!G$48,"▲","-")),2)</f>
        <v>0.69</v>
      </c>
      <c r="D19" s="179">
        <f>ROUND(VALUE(SUBSTITUTE(実質収支比率等に係る経年分析!H$48,"▲","-")),2)</f>
        <v>52.69</v>
      </c>
      <c r="E19" s="179">
        <f>ROUND(VALUE(SUBSTITUTE(実質収支比率等に係る経年分析!I$48,"▲","-")),2)</f>
        <v>2.78</v>
      </c>
      <c r="F19" s="179">
        <f>ROUND(VALUE(SUBSTITUTE(実質収支比率等に係る経年分析!J$48,"▲","-")),2)</f>
        <v>37.51</v>
      </c>
    </row>
    <row r="20" spans="1:11" x14ac:dyDescent="0.15">
      <c r="A20" s="179" t="s">
        <v>55</v>
      </c>
      <c r="B20" s="179">
        <f>ROUND(VALUE(SUBSTITUTE(実質収支比率等に係る経年分析!F$47,"▲","-")),2)</f>
        <v>335.85</v>
      </c>
      <c r="C20" s="179">
        <f>ROUND(VALUE(SUBSTITUTE(実質収支比率等に係る経年分析!G$47,"▲","-")),2)</f>
        <v>327.86</v>
      </c>
      <c r="D20" s="179">
        <f>ROUND(VALUE(SUBSTITUTE(実質収支比率等に係る経年分析!H$47,"▲","-")),2)</f>
        <v>342.07</v>
      </c>
      <c r="E20" s="179">
        <f>ROUND(VALUE(SUBSTITUTE(実質収支比率等に係る経年分析!I$47,"▲","-")),2)</f>
        <v>359.42</v>
      </c>
      <c r="F20" s="179">
        <f>ROUND(VALUE(SUBSTITUTE(実質収支比率等に係る経年分析!J$47,"▲","-")),2)</f>
        <v>372.23</v>
      </c>
    </row>
    <row r="21" spans="1:11" x14ac:dyDescent="0.15">
      <c r="A21" s="179" t="s">
        <v>56</v>
      </c>
      <c r="B21" s="179">
        <f>IF(ISNUMBER(VALUE(SUBSTITUTE(実質収支比率等に係る経年分析!F$49,"▲","-"))),ROUND(VALUE(SUBSTITUTE(実質収支比率等に係る経年分析!F$49,"▲","-")),2),NA())</f>
        <v>18.39</v>
      </c>
      <c r="C21" s="179">
        <f>IF(ISNUMBER(VALUE(SUBSTITUTE(実質収支比率等に係る経年分析!G$49,"▲","-"))),ROUND(VALUE(SUBSTITUTE(実質収支比率等に係る経年分析!G$49,"▲","-")),2),NA())</f>
        <v>-57.92</v>
      </c>
      <c r="D21" s="179">
        <f>IF(ISNUMBER(VALUE(SUBSTITUTE(実質収支比率等に係る経年分析!H$49,"▲","-"))),ROUND(VALUE(SUBSTITUTE(実質収支比率等に係る経年分析!H$49,"▲","-")),2),NA())</f>
        <v>54.26</v>
      </c>
      <c r="E21" s="179">
        <f>IF(ISNUMBER(VALUE(SUBSTITUTE(実質収支比率等に係る経年分析!I$49,"▲","-"))),ROUND(VALUE(SUBSTITUTE(実質収支比率等に係る経年分析!I$49,"▲","-")),2),NA())</f>
        <v>-90.71</v>
      </c>
      <c r="F21" s="179">
        <f>IF(ISNUMBER(VALUE(SUBSTITUTE(実質収支比率等に係る経年分析!J$49,"▲","-"))),ROUND(VALUE(SUBSTITUTE(実質収支比率等に係る経年分析!J$49,"▲","-")),2),NA())</f>
        <v>36.97</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下水道事業特別会計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v>
      </c>
    </row>
    <row r="30" spans="1:11" x14ac:dyDescent="0.15">
      <c r="A30" s="180" t="str">
        <f>IF(連結実質赤字比率に係る赤字・黒字の構成分析!C$40="",NA(),連結実質赤字比率に係る赤字・黒字の構成分析!C$40)</f>
        <v>地方卸売市場特別会計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v>
      </c>
    </row>
    <row r="31" spans="1:11" x14ac:dyDescent="0.15">
      <c r="A31" s="180" t="str">
        <f>IF(連結実質赤字比率に係る赤字・黒字の構成分析!C$39="",NA(),連結実質赤字比率に係る赤字・黒字の構成分析!C$39)</f>
        <v>後期高齢者医療特別会計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0.01</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0.02</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0.06</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0.01</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v>
      </c>
    </row>
    <row r="32" spans="1:11" x14ac:dyDescent="0.15">
      <c r="A32" s="180" t="str">
        <f>IF(連結実質赤字比率に係る赤字・黒字の構成分析!C$38="",NA(),連結実質赤字比率に係る赤字・黒字の構成分析!C$38)</f>
        <v>土地区画整理事業特別会計（普通会計）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0.02</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v>
      </c>
    </row>
    <row r="33" spans="1:16" x14ac:dyDescent="0.15">
      <c r="A33" s="180" t="str">
        <f>IF(連結実質赤字比率に係る赤字・黒字の構成分析!C$37="",NA(),連結実質赤字比率に係る赤字・黒字の構成分析!C$37)</f>
        <v>国民健康保険特別会計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1.5</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2.91</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2.36</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0.35</v>
      </c>
    </row>
    <row r="34" spans="1:16" x14ac:dyDescent="0.15">
      <c r="A34" s="180" t="str">
        <f>IF(連結実質赤字比率に係る赤字・黒字の構成分析!C$36="",NA(),連結実質赤字比率に係る赤字・黒字の構成分析!C$36)</f>
        <v>介護保険特別会計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0.52</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0.75</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0.99</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0.98</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1.71</v>
      </c>
    </row>
    <row r="35" spans="1:16" x14ac:dyDescent="0.15">
      <c r="A35" s="180" t="str">
        <f>IF(連結実質赤字比率に係る赤字・黒字の構成分析!C$35="",NA(),連結実質赤字比率に係る赤字・黒字の構成分析!C$35)</f>
        <v>水道事業会計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5.23</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4.92</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4.7300000000000004</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2.94</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6.04</v>
      </c>
    </row>
    <row r="36" spans="1:16" x14ac:dyDescent="0.15">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31.36</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0.68</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52.67</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2.78</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37.5</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432</v>
      </c>
      <c r="E42" s="181"/>
      <c r="F42" s="181"/>
      <c r="G42" s="181">
        <f>'実質公債費比率（分子）の構造'!L$52</f>
        <v>415</v>
      </c>
      <c r="H42" s="181"/>
      <c r="I42" s="181"/>
      <c r="J42" s="181">
        <f>'実質公債費比率（分子）の構造'!M$52</f>
        <v>413</v>
      </c>
      <c r="K42" s="181"/>
      <c r="L42" s="181"/>
      <c r="M42" s="181">
        <f>'実質公債費比率（分子）の構造'!N$52</f>
        <v>438</v>
      </c>
      <c r="N42" s="181"/>
      <c r="O42" s="181"/>
      <c r="P42" s="181">
        <f>'実質公債費比率（分子）の構造'!O$52</f>
        <v>419</v>
      </c>
    </row>
    <row r="43" spans="1:16" x14ac:dyDescent="0.15">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65</v>
      </c>
      <c r="B44" s="181">
        <f>'実質公債費比率（分子）の構造'!K$50</f>
        <v>1</v>
      </c>
      <c r="C44" s="181"/>
      <c r="D44" s="181"/>
      <c r="E44" s="181" t="str">
        <f>'実質公債費比率（分子）の構造'!L$50</f>
        <v>-</v>
      </c>
      <c r="F44" s="181"/>
      <c r="G44" s="181"/>
      <c r="H44" s="181" t="str">
        <f>'実質公債費比率（分子）の構造'!M$50</f>
        <v>-</v>
      </c>
      <c r="I44" s="181"/>
      <c r="J44" s="181"/>
      <c r="K44" s="181" t="str">
        <f>'実質公債費比率（分子）の構造'!N$50</f>
        <v>-</v>
      </c>
      <c r="L44" s="181"/>
      <c r="M44" s="181"/>
      <c r="N44" s="181" t="str">
        <f>'実質公債費比率（分子）の構造'!O$50</f>
        <v>-</v>
      </c>
      <c r="O44" s="181"/>
      <c r="P44" s="181"/>
    </row>
    <row r="45" spans="1:16" x14ac:dyDescent="0.15">
      <c r="A45" s="181" t="s">
        <v>66</v>
      </c>
      <c r="B45" s="181">
        <f>'実質公債費比率（分子）の構造'!K$49</f>
        <v>26</v>
      </c>
      <c r="C45" s="181"/>
      <c r="D45" s="181"/>
      <c r="E45" s="181">
        <f>'実質公債費比率（分子）の構造'!L$49</f>
        <v>26</v>
      </c>
      <c r="F45" s="181"/>
      <c r="G45" s="181"/>
      <c r="H45" s="181">
        <f>'実質公債費比率（分子）の構造'!M$49</f>
        <v>23</v>
      </c>
      <c r="I45" s="181"/>
      <c r="J45" s="181"/>
      <c r="K45" s="181">
        <f>'実質公債費比率（分子）の構造'!N$49</f>
        <v>9</v>
      </c>
      <c r="L45" s="181"/>
      <c r="M45" s="181"/>
      <c r="N45" s="181">
        <f>'実質公債費比率（分子）の構造'!O$49</f>
        <v>3</v>
      </c>
      <c r="O45" s="181"/>
      <c r="P45" s="181"/>
    </row>
    <row r="46" spans="1:16" x14ac:dyDescent="0.15">
      <c r="A46" s="181" t="s">
        <v>67</v>
      </c>
      <c r="B46" s="181">
        <f>'実質公債費比率（分子）の構造'!K$48</f>
        <v>211</v>
      </c>
      <c r="C46" s="181"/>
      <c r="D46" s="181"/>
      <c r="E46" s="181">
        <f>'実質公債費比率（分子）の構造'!L$48</f>
        <v>225</v>
      </c>
      <c r="F46" s="181"/>
      <c r="G46" s="181"/>
      <c r="H46" s="181">
        <f>'実質公債費比率（分子）の構造'!M$48</f>
        <v>251</v>
      </c>
      <c r="I46" s="181"/>
      <c r="J46" s="181"/>
      <c r="K46" s="181">
        <f>'実質公債費比率（分子）の構造'!N$48</f>
        <v>206</v>
      </c>
      <c r="L46" s="181"/>
      <c r="M46" s="181"/>
      <c r="N46" s="181">
        <f>'実質公債費比率（分子）の構造'!O$48</f>
        <v>213</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337</v>
      </c>
      <c r="C49" s="181"/>
      <c r="D49" s="181"/>
      <c r="E49" s="181">
        <f>'実質公債費比率（分子）の構造'!L$45</f>
        <v>307</v>
      </c>
      <c r="F49" s="181"/>
      <c r="G49" s="181"/>
      <c r="H49" s="181">
        <f>'実質公債費比率（分子）の構造'!M$45</f>
        <v>287</v>
      </c>
      <c r="I49" s="181"/>
      <c r="J49" s="181"/>
      <c r="K49" s="181">
        <f>'実質公債費比率（分子）の構造'!N$45</f>
        <v>301</v>
      </c>
      <c r="L49" s="181"/>
      <c r="M49" s="181"/>
      <c r="N49" s="181">
        <f>'実質公債費比率（分子）の構造'!O$45</f>
        <v>325</v>
      </c>
      <c r="O49" s="181"/>
      <c r="P49" s="181"/>
    </row>
    <row r="50" spans="1:16" x14ac:dyDescent="0.15">
      <c r="A50" s="181" t="s">
        <v>71</v>
      </c>
      <c r="B50" s="181" t="e">
        <f>NA()</f>
        <v>#N/A</v>
      </c>
      <c r="C50" s="181">
        <f>IF(ISNUMBER('実質公債費比率（分子）の構造'!K$53),'実質公債費比率（分子）の構造'!K$53,NA())</f>
        <v>143</v>
      </c>
      <c r="D50" s="181" t="e">
        <f>NA()</f>
        <v>#N/A</v>
      </c>
      <c r="E50" s="181" t="e">
        <f>NA()</f>
        <v>#N/A</v>
      </c>
      <c r="F50" s="181">
        <f>IF(ISNUMBER('実質公債費比率（分子）の構造'!L$53),'実質公債費比率（分子）の構造'!L$53,NA())</f>
        <v>143</v>
      </c>
      <c r="G50" s="181" t="e">
        <f>NA()</f>
        <v>#N/A</v>
      </c>
      <c r="H50" s="181" t="e">
        <f>NA()</f>
        <v>#N/A</v>
      </c>
      <c r="I50" s="181">
        <f>IF(ISNUMBER('実質公債費比率（分子）の構造'!M$53),'実質公債費比率（分子）の構造'!M$53,NA())</f>
        <v>148</v>
      </c>
      <c r="J50" s="181" t="e">
        <f>NA()</f>
        <v>#N/A</v>
      </c>
      <c r="K50" s="181" t="e">
        <f>NA()</f>
        <v>#N/A</v>
      </c>
      <c r="L50" s="181">
        <f>IF(ISNUMBER('実質公債費比率（分子）の構造'!N$53),'実質公債費比率（分子）の構造'!N$53,NA())</f>
        <v>78</v>
      </c>
      <c r="M50" s="181" t="e">
        <f>NA()</f>
        <v>#N/A</v>
      </c>
      <c r="N50" s="181" t="e">
        <f>NA()</f>
        <v>#N/A</v>
      </c>
      <c r="O50" s="181">
        <f>IF(ISNUMBER('実質公債費比率（分子）の構造'!O$53),'実質公債費比率（分子）の構造'!O$53,NA())</f>
        <v>122</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3879</v>
      </c>
      <c r="E56" s="180"/>
      <c r="F56" s="180"/>
      <c r="G56" s="180">
        <f>'将来負担比率（分子）の構造'!J$52</f>
        <v>3643</v>
      </c>
      <c r="H56" s="180"/>
      <c r="I56" s="180"/>
      <c r="J56" s="180">
        <f>'将来負担比率（分子）の構造'!K$52</f>
        <v>3588</v>
      </c>
      <c r="K56" s="180"/>
      <c r="L56" s="180"/>
      <c r="M56" s="180">
        <f>'将来負担比率（分子）の構造'!L$52</f>
        <v>3922</v>
      </c>
      <c r="N56" s="180"/>
      <c r="O56" s="180"/>
      <c r="P56" s="180">
        <f>'将来負担比率（分子）の構造'!M$52</f>
        <v>3626</v>
      </c>
    </row>
    <row r="57" spans="1:16" x14ac:dyDescent="0.15">
      <c r="A57" s="180" t="s">
        <v>42</v>
      </c>
      <c r="B57" s="180"/>
      <c r="C57" s="180"/>
      <c r="D57" s="180">
        <f>'将来負担比率（分子）の構造'!I$51</f>
        <v>747</v>
      </c>
      <c r="E57" s="180"/>
      <c r="F57" s="180"/>
      <c r="G57" s="180">
        <f>'将来負担比率（分子）の構造'!J$51</f>
        <v>1200</v>
      </c>
      <c r="H57" s="180"/>
      <c r="I57" s="180"/>
      <c r="J57" s="180">
        <f>'将来負担比率（分子）の構造'!K$51</f>
        <v>2481</v>
      </c>
      <c r="K57" s="180"/>
      <c r="L57" s="180"/>
      <c r="M57" s="180">
        <f>'将来負担比率（分子）の構造'!L$51</f>
        <v>3753</v>
      </c>
      <c r="N57" s="180"/>
      <c r="O57" s="180"/>
      <c r="P57" s="180">
        <f>'将来負担比率（分子）の構造'!M$51</f>
        <v>3609</v>
      </c>
    </row>
    <row r="58" spans="1:16" x14ac:dyDescent="0.15">
      <c r="A58" s="180" t="s">
        <v>41</v>
      </c>
      <c r="B58" s="180"/>
      <c r="C58" s="180"/>
      <c r="D58" s="180">
        <f>'将来負担比率（分子）の構造'!I$50</f>
        <v>17072</v>
      </c>
      <c r="E58" s="180"/>
      <c r="F58" s="180"/>
      <c r="G58" s="180">
        <f>'将来負担比率（分子）の構造'!J$50</f>
        <v>17029</v>
      </c>
      <c r="H58" s="180"/>
      <c r="I58" s="180"/>
      <c r="J58" s="180">
        <f>'将来負担比率（分子）の構造'!K$50</f>
        <v>16210</v>
      </c>
      <c r="K58" s="180"/>
      <c r="L58" s="180"/>
      <c r="M58" s="180">
        <f>'将来負担比率（分子）の構造'!L$50</f>
        <v>17496</v>
      </c>
      <c r="N58" s="180"/>
      <c r="O58" s="180"/>
      <c r="P58" s="180">
        <f>'将来負担比率（分子）の構造'!M$50</f>
        <v>18696</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985</v>
      </c>
      <c r="C62" s="180"/>
      <c r="D62" s="180"/>
      <c r="E62" s="180">
        <f>'将来負担比率（分子）の構造'!J$45</f>
        <v>946</v>
      </c>
      <c r="F62" s="180"/>
      <c r="G62" s="180"/>
      <c r="H62" s="180">
        <f>'将来負担比率（分子）の構造'!K$45</f>
        <v>818</v>
      </c>
      <c r="I62" s="180"/>
      <c r="J62" s="180"/>
      <c r="K62" s="180">
        <f>'将来負担比率（分子）の構造'!L$45</f>
        <v>779</v>
      </c>
      <c r="L62" s="180"/>
      <c r="M62" s="180"/>
      <c r="N62" s="180">
        <f>'将来負担比率（分子）の構造'!M$45</f>
        <v>740</v>
      </c>
      <c r="O62" s="180"/>
      <c r="P62" s="180"/>
    </row>
    <row r="63" spans="1:16" x14ac:dyDescent="0.15">
      <c r="A63" s="180" t="s">
        <v>34</v>
      </c>
      <c r="B63" s="180">
        <f>'将来負担比率（分子）の構造'!I$44</f>
        <v>63</v>
      </c>
      <c r="C63" s="180"/>
      <c r="D63" s="180"/>
      <c r="E63" s="180">
        <f>'将来負担比率（分子）の構造'!J$44</f>
        <v>43</v>
      </c>
      <c r="F63" s="180"/>
      <c r="G63" s="180"/>
      <c r="H63" s="180">
        <f>'将来負担比率（分子）の構造'!K$44</f>
        <v>25</v>
      </c>
      <c r="I63" s="180"/>
      <c r="J63" s="180"/>
      <c r="K63" s="180">
        <f>'将来負担比率（分子）の構造'!L$44</f>
        <v>23</v>
      </c>
      <c r="L63" s="180"/>
      <c r="M63" s="180"/>
      <c r="N63" s="180">
        <f>'将来負担比率（分子）の構造'!M$44</f>
        <v>28</v>
      </c>
      <c r="O63" s="180"/>
      <c r="P63" s="180"/>
    </row>
    <row r="64" spans="1:16" x14ac:dyDescent="0.15">
      <c r="A64" s="180" t="s">
        <v>33</v>
      </c>
      <c r="B64" s="180">
        <f>'将来負担比率（分子）の構造'!I$43</f>
        <v>2741</v>
      </c>
      <c r="C64" s="180"/>
      <c r="D64" s="180"/>
      <c r="E64" s="180">
        <f>'将来負担比率（分子）の構造'!J$43</f>
        <v>3461</v>
      </c>
      <c r="F64" s="180"/>
      <c r="G64" s="180"/>
      <c r="H64" s="180">
        <f>'将来負担比率（分子）の構造'!K$43</f>
        <v>3173</v>
      </c>
      <c r="I64" s="180"/>
      <c r="J64" s="180"/>
      <c r="K64" s="180">
        <f>'将来負担比率（分子）の構造'!L$43</f>
        <v>2984</v>
      </c>
      <c r="L64" s="180"/>
      <c r="M64" s="180"/>
      <c r="N64" s="180">
        <f>'将来負担比率（分子）の構造'!M$43</f>
        <v>2859</v>
      </c>
      <c r="O64" s="180"/>
      <c r="P64" s="180"/>
    </row>
    <row r="65" spans="1:16" x14ac:dyDescent="0.15">
      <c r="A65" s="180" t="s">
        <v>32</v>
      </c>
      <c r="B65" s="180" t="str">
        <f>'将来負担比率（分子）の構造'!I$42</f>
        <v>-</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x14ac:dyDescent="0.15">
      <c r="A66" s="180" t="s">
        <v>31</v>
      </c>
      <c r="B66" s="180">
        <f>'将来負担比率（分子）の構造'!I$41</f>
        <v>3550</v>
      </c>
      <c r="C66" s="180"/>
      <c r="D66" s="180"/>
      <c r="E66" s="180">
        <f>'将来負担比率（分子）の構造'!J$41</f>
        <v>3595</v>
      </c>
      <c r="F66" s="180"/>
      <c r="G66" s="180"/>
      <c r="H66" s="180">
        <f>'将来負担比率（分子）の構造'!K$41</f>
        <v>4437</v>
      </c>
      <c r="I66" s="180"/>
      <c r="J66" s="180"/>
      <c r="K66" s="180">
        <f>'将来負担比率（分子）の構造'!L$41</f>
        <v>5831</v>
      </c>
      <c r="L66" s="180"/>
      <c r="M66" s="180"/>
      <c r="N66" s="180">
        <f>'将来負担比率（分子）の構造'!M$41</f>
        <v>6104</v>
      </c>
      <c r="O66" s="180"/>
      <c r="P66" s="180"/>
    </row>
    <row r="67" spans="1:16" x14ac:dyDescent="0.15">
      <c r="A67" s="180" t="s">
        <v>75</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12425</v>
      </c>
      <c r="C72" s="184">
        <f>基金残高に係る経年分析!G55</f>
        <v>12898</v>
      </c>
      <c r="D72" s="184">
        <f>基金残高に係る経年分析!H55</f>
        <v>13078</v>
      </c>
    </row>
    <row r="73" spans="1:16" x14ac:dyDescent="0.15">
      <c r="A73" s="183" t="s">
        <v>78</v>
      </c>
      <c r="B73" s="184">
        <f>基金残高に係る経年分析!F56</f>
        <v>15</v>
      </c>
      <c r="C73" s="184">
        <f>基金残高に係る経年分析!G56</f>
        <v>15</v>
      </c>
      <c r="D73" s="184">
        <f>基金残高に係る経年分析!H56</f>
        <v>15</v>
      </c>
    </row>
    <row r="74" spans="1:16" x14ac:dyDescent="0.15">
      <c r="A74" s="183" t="s">
        <v>79</v>
      </c>
      <c r="B74" s="184">
        <f>基金残高に係る経年分析!F57</f>
        <v>54516</v>
      </c>
      <c r="C74" s="184">
        <f>基金残高に係る経年分析!G57</f>
        <v>35137</v>
      </c>
      <c r="D74" s="184">
        <f>基金残高に係る経年分析!H57</f>
        <v>25806</v>
      </c>
    </row>
  </sheetData>
  <sheetProtection algorithmName="SHA-512" hashValue="2WkcsfaZCza4lvGEPFsYxujBK/On+m+HtE6f9DOy/WxItFMwsjaHCpQZ0Qcfsae1RxL/hQ7WmP3HNZZ/7AX/dA==" saltValue="/aWv1FPaGREi5gaU00bTG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212</v>
      </c>
      <c r="DI1" s="794"/>
      <c r="DJ1" s="794"/>
      <c r="DK1" s="794"/>
      <c r="DL1" s="794"/>
      <c r="DM1" s="794"/>
      <c r="DN1" s="795"/>
      <c r="DO1" s="225"/>
      <c r="DP1" s="793" t="s">
        <v>213</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x14ac:dyDescent="0.15">
      <c r="B2" s="226" t="s">
        <v>214</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735" t="s">
        <v>215</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216</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217</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x14ac:dyDescent="0.15">
      <c r="B4" s="735" t="s">
        <v>1</v>
      </c>
      <c r="C4" s="736"/>
      <c r="D4" s="736"/>
      <c r="E4" s="736"/>
      <c r="F4" s="736"/>
      <c r="G4" s="736"/>
      <c r="H4" s="736"/>
      <c r="I4" s="736"/>
      <c r="J4" s="736"/>
      <c r="K4" s="736"/>
      <c r="L4" s="736"/>
      <c r="M4" s="736"/>
      <c r="N4" s="736"/>
      <c r="O4" s="736"/>
      <c r="P4" s="736"/>
      <c r="Q4" s="737"/>
      <c r="R4" s="735" t="s">
        <v>218</v>
      </c>
      <c r="S4" s="736"/>
      <c r="T4" s="736"/>
      <c r="U4" s="736"/>
      <c r="V4" s="736"/>
      <c r="W4" s="736"/>
      <c r="X4" s="736"/>
      <c r="Y4" s="737"/>
      <c r="Z4" s="735" t="s">
        <v>219</v>
      </c>
      <c r="AA4" s="736"/>
      <c r="AB4" s="736"/>
      <c r="AC4" s="737"/>
      <c r="AD4" s="735" t="s">
        <v>220</v>
      </c>
      <c r="AE4" s="736"/>
      <c r="AF4" s="736"/>
      <c r="AG4" s="736"/>
      <c r="AH4" s="736"/>
      <c r="AI4" s="736"/>
      <c r="AJ4" s="736"/>
      <c r="AK4" s="737"/>
      <c r="AL4" s="735" t="s">
        <v>219</v>
      </c>
      <c r="AM4" s="736"/>
      <c r="AN4" s="736"/>
      <c r="AO4" s="737"/>
      <c r="AP4" s="796" t="s">
        <v>221</v>
      </c>
      <c r="AQ4" s="796"/>
      <c r="AR4" s="796"/>
      <c r="AS4" s="796"/>
      <c r="AT4" s="796"/>
      <c r="AU4" s="796"/>
      <c r="AV4" s="796"/>
      <c r="AW4" s="796"/>
      <c r="AX4" s="796"/>
      <c r="AY4" s="796"/>
      <c r="AZ4" s="796"/>
      <c r="BA4" s="796"/>
      <c r="BB4" s="796"/>
      <c r="BC4" s="796"/>
      <c r="BD4" s="796"/>
      <c r="BE4" s="796"/>
      <c r="BF4" s="796"/>
      <c r="BG4" s="796" t="s">
        <v>222</v>
      </c>
      <c r="BH4" s="796"/>
      <c r="BI4" s="796"/>
      <c r="BJ4" s="796"/>
      <c r="BK4" s="796"/>
      <c r="BL4" s="796"/>
      <c r="BM4" s="796"/>
      <c r="BN4" s="796"/>
      <c r="BO4" s="796" t="s">
        <v>219</v>
      </c>
      <c r="BP4" s="796"/>
      <c r="BQ4" s="796"/>
      <c r="BR4" s="796"/>
      <c r="BS4" s="796" t="s">
        <v>223</v>
      </c>
      <c r="BT4" s="796"/>
      <c r="BU4" s="796"/>
      <c r="BV4" s="796"/>
      <c r="BW4" s="796"/>
      <c r="BX4" s="796"/>
      <c r="BY4" s="796"/>
      <c r="BZ4" s="796"/>
      <c r="CA4" s="796"/>
      <c r="CB4" s="796"/>
      <c r="CD4" s="778" t="s">
        <v>224</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x14ac:dyDescent="0.15">
      <c r="B5" s="760" t="s">
        <v>225</v>
      </c>
      <c r="C5" s="761"/>
      <c r="D5" s="761"/>
      <c r="E5" s="761"/>
      <c r="F5" s="761"/>
      <c r="G5" s="761"/>
      <c r="H5" s="761"/>
      <c r="I5" s="761"/>
      <c r="J5" s="761"/>
      <c r="K5" s="761"/>
      <c r="L5" s="761"/>
      <c r="M5" s="761"/>
      <c r="N5" s="761"/>
      <c r="O5" s="761"/>
      <c r="P5" s="761"/>
      <c r="Q5" s="762"/>
      <c r="R5" s="726">
        <v>3287278</v>
      </c>
      <c r="S5" s="727"/>
      <c r="T5" s="727"/>
      <c r="U5" s="727"/>
      <c r="V5" s="727"/>
      <c r="W5" s="727"/>
      <c r="X5" s="727"/>
      <c r="Y5" s="773"/>
      <c r="Z5" s="791">
        <v>7.7</v>
      </c>
      <c r="AA5" s="791"/>
      <c r="AB5" s="791"/>
      <c r="AC5" s="791"/>
      <c r="AD5" s="792">
        <v>3287278</v>
      </c>
      <c r="AE5" s="792"/>
      <c r="AF5" s="792"/>
      <c r="AG5" s="792"/>
      <c r="AH5" s="792"/>
      <c r="AI5" s="792"/>
      <c r="AJ5" s="792"/>
      <c r="AK5" s="792"/>
      <c r="AL5" s="774">
        <v>94.7</v>
      </c>
      <c r="AM5" s="743"/>
      <c r="AN5" s="743"/>
      <c r="AO5" s="775"/>
      <c r="AP5" s="760" t="s">
        <v>226</v>
      </c>
      <c r="AQ5" s="761"/>
      <c r="AR5" s="761"/>
      <c r="AS5" s="761"/>
      <c r="AT5" s="761"/>
      <c r="AU5" s="761"/>
      <c r="AV5" s="761"/>
      <c r="AW5" s="761"/>
      <c r="AX5" s="761"/>
      <c r="AY5" s="761"/>
      <c r="AZ5" s="761"/>
      <c r="BA5" s="761"/>
      <c r="BB5" s="761"/>
      <c r="BC5" s="761"/>
      <c r="BD5" s="761"/>
      <c r="BE5" s="761"/>
      <c r="BF5" s="762"/>
      <c r="BG5" s="661">
        <v>3279262</v>
      </c>
      <c r="BH5" s="664"/>
      <c r="BI5" s="664"/>
      <c r="BJ5" s="664"/>
      <c r="BK5" s="664"/>
      <c r="BL5" s="664"/>
      <c r="BM5" s="664"/>
      <c r="BN5" s="665"/>
      <c r="BO5" s="723">
        <v>99.8</v>
      </c>
      <c r="BP5" s="723"/>
      <c r="BQ5" s="723"/>
      <c r="BR5" s="723"/>
      <c r="BS5" s="724" t="s">
        <v>129</v>
      </c>
      <c r="BT5" s="724"/>
      <c r="BU5" s="724"/>
      <c r="BV5" s="724"/>
      <c r="BW5" s="724"/>
      <c r="BX5" s="724"/>
      <c r="BY5" s="724"/>
      <c r="BZ5" s="724"/>
      <c r="CA5" s="724"/>
      <c r="CB5" s="765"/>
      <c r="CD5" s="778" t="s">
        <v>221</v>
      </c>
      <c r="CE5" s="779"/>
      <c r="CF5" s="779"/>
      <c r="CG5" s="779"/>
      <c r="CH5" s="779"/>
      <c r="CI5" s="779"/>
      <c r="CJ5" s="779"/>
      <c r="CK5" s="779"/>
      <c r="CL5" s="779"/>
      <c r="CM5" s="779"/>
      <c r="CN5" s="779"/>
      <c r="CO5" s="779"/>
      <c r="CP5" s="779"/>
      <c r="CQ5" s="780"/>
      <c r="CR5" s="778" t="s">
        <v>227</v>
      </c>
      <c r="CS5" s="779"/>
      <c r="CT5" s="779"/>
      <c r="CU5" s="779"/>
      <c r="CV5" s="779"/>
      <c r="CW5" s="779"/>
      <c r="CX5" s="779"/>
      <c r="CY5" s="780"/>
      <c r="CZ5" s="778" t="s">
        <v>219</v>
      </c>
      <c r="DA5" s="779"/>
      <c r="DB5" s="779"/>
      <c r="DC5" s="780"/>
      <c r="DD5" s="778" t="s">
        <v>228</v>
      </c>
      <c r="DE5" s="779"/>
      <c r="DF5" s="779"/>
      <c r="DG5" s="779"/>
      <c r="DH5" s="779"/>
      <c r="DI5" s="779"/>
      <c r="DJ5" s="779"/>
      <c r="DK5" s="779"/>
      <c r="DL5" s="779"/>
      <c r="DM5" s="779"/>
      <c r="DN5" s="779"/>
      <c r="DO5" s="779"/>
      <c r="DP5" s="780"/>
      <c r="DQ5" s="778" t="s">
        <v>229</v>
      </c>
      <c r="DR5" s="779"/>
      <c r="DS5" s="779"/>
      <c r="DT5" s="779"/>
      <c r="DU5" s="779"/>
      <c r="DV5" s="779"/>
      <c r="DW5" s="779"/>
      <c r="DX5" s="779"/>
      <c r="DY5" s="779"/>
      <c r="DZ5" s="779"/>
      <c r="EA5" s="779"/>
      <c r="EB5" s="779"/>
      <c r="EC5" s="780"/>
    </row>
    <row r="6" spans="2:143" ht="11.25" customHeight="1" x14ac:dyDescent="0.15">
      <c r="B6" s="658" t="s">
        <v>230</v>
      </c>
      <c r="C6" s="659"/>
      <c r="D6" s="659"/>
      <c r="E6" s="659"/>
      <c r="F6" s="659"/>
      <c r="G6" s="659"/>
      <c r="H6" s="659"/>
      <c r="I6" s="659"/>
      <c r="J6" s="659"/>
      <c r="K6" s="659"/>
      <c r="L6" s="659"/>
      <c r="M6" s="659"/>
      <c r="N6" s="659"/>
      <c r="O6" s="659"/>
      <c r="P6" s="659"/>
      <c r="Q6" s="660"/>
      <c r="R6" s="661">
        <v>29561</v>
      </c>
      <c r="S6" s="664"/>
      <c r="T6" s="664"/>
      <c r="U6" s="664"/>
      <c r="V6" s="664"/>
      <c r="W6" s="664"/>
      <c r="X6" s="664"/>
      <c r="Y6" s="665"/>
      <c r="Z6" s="723">
        <v>0.1</v>
      </c>
      <c r="AA6" s="723"/>
      <c r="AB6" s="723"/>
      <c r="AC6" s="723"/>
      <c r="AD6" s="724">
        <v>29561</v>
      </c>
      <c r="AE6" s="724"/>
      <c r="AF6" s="724"/>
      <c r="AG6" s="724"/>
      <c r="AH6" s="724"/>
      <c r="AI6" s="724"/>
      <c r="AJ6" s="724"/>
      <c r="AK6" s="724"/>
      <c r="AL6" s="666">
        <v>0.9</v>
      </c>
      <c r="AM6" s="667"/>
      <c r="AN6" s="667"/>
      <c r="AO6" s="725"/>
      <c r="AP6" s="658" t="s">
        <v>231</v>
      </c>
      <c r="AQ6" s="659"/>
      <c r="AR6" s="659"/>
      <c r="AS6" s="659"/>
      <c r="AT6" s="659"/>
      <c r="AU6" s="659"/>
      <c r="AV6" s="659"/>
      <c r="AW6" s="659"/>
      <c r="AX6" s="659"/>
      <c r="AY6" s="659"/>
      <c r="AZ6" s="659"/>
      <c r="BA6" s="659"/>
      <c r="BB6" s="659"/>
      <c r="BC6" s="659"/>
      <c r="BD6" s="659"/>
      <c r="BE6" s="659"/>
      <c r="BF6" s="660"/>
      <c r="BG6" s="661">
        <v>3279262</v>
      </c>
      <c r="BH6" s="664"/>
      <c r="BI6" s="664"/>
      <c r="BJ6" s="664"/>
      <c r="BK6" s="664"/>
      <c r="BL6" s="664"/>
      <c r="BM6" s="664"/>
      <c r="BN6" s="665"/>
      <c r="BO6" s="723">
        <v>99.8</v>
      </c>
      <c r="BP6" s="723"/>
      <c r="BQ6" s="723"/>
      <c r="BR6" s="723"/>
      <c r="BS6" s="724" t="s">
        <v>129</v>
      </c>
      <c r="BT6" s="724"/>
      <c r="BU6" s="724"/>
      <c r="BV6" s="724"/>
      <c r="BW6" s="724"/>
      <c r="BX6" s="724"/>
      <c r="BY6" s="724"/>
      <c r="BZ6" s="724"/>
      <c r="CA6" s="724"/>
      <c r="CB6" s="765"/>
      <c r="CD6" s="732" t="s">
        <v>232</v>
      </c>
      <c r="CE6" s="733"/>
      <c r="CF6" s="733"/>
      <c r="CG6" s="733"/>
      <c r="CH6" s="733"/>
      <c r="CI6" s="733"/>
      <c r="CJ6" s="733"/>
      <c r="CK6" s="733"/>
      <c r="CL6" s="733"/>
      <c r="CM6" s="733"/>
      <c r="CN6" s="733"/>
      <c r="CO6" s="733"/>
      <c r="CP6" s="733"/>
      <c r="CQ6" s="734"/>
      <c r="CR6" s="661">
        <v>98212</v>
      </c>
      <c r="CS6" s="664"/>
      <c r="CT6" s="664"/>
      <c r="CU6" s="664"/>
      <c r="CV6" s="664"/>
      <c r="CW6" s="664"/>
      <c r="CX6" s="664"/>
      <c r="CY6" s="665"/>
      <c r="CZ6" s="774">
        <v>0.2</v>
      </c>
      <c r="DA6" s="743"/>
      <c r="DB6" s="743"/>
      <c r="DC6" s="777"/>
      <c r="DD6" s="669" t="s">
        <v>129</v>
      </c>
      <c r="DE6" s="664"/>
      <c r="DF6" s="664"/>
      <c r="DG6" s="664"/>
      <c r="DH6" s="664"/>
      <c r="DI6" s="664"/>
      <c r="DJ6" s="664"/>
      <c r="DK6" s="664"/>
      <c r="DL6" s="664"/>
      <c r="DM6" s="664"/>
      <c r="DN6" s="664"/>
      <c r="DO6" s="664"/>
      <c r="DP6" s="665"/>
      <c r="DQ6" s="669">
        <v>96532</v>
      </c>
      <c r="DR6" s="664"/>
      <c r="DS6" s="664"/>
      <c r="DT6" s="664"/>
      <c r="DU6" s="664"/>
      <c r="DV6" s="664"/>
      <c r="DW6" s="664"/>
      <c r="DX6" s="664"/>
      <c r="DY6" s="664"/>
      <c r="DZ6" s="664"/>
      <c r="EA6" s="664"/>
      <c r="EB6" s="664"/>
      <c r="EC6" s="704"/>
    </row>
    <row r="7" spans="2:143" ht="11.25" customHeight="1" x14ac:dyDescent="0.15">
      <c r="B7" s="658" t="s">
        <v>233</v>
      </c>
      <c r="C7" s="659"/>
      <c r="D7" s="659"/>
      <c r="E7" s="659"/>
      <c r="F7" s="659"/>
      <c r="G7" s="659"/>
      <c r="H7" s="659"/>
      <c r="I7" s="659"/>
      <c r="J7" s="659"/>
      <c r="K7" s="659"/>
      <c r="L7" s="659"/>
      <c r="M7" s="659"/>
      <c r="N7" s="659"/>
      <c r="O7" s="659"/>
      <c r="P7" s="659"/>
      <c r="Q7" s="660"/>
      <c r="R7" s="661">
        <v>777</v>
      </c>
      <c r="S7" s="664"/>
      <c r="T7" s="664"/>
      <c r="U7" s="664"/>
      <c r="V7" s="664"/>
      <c r="W7" s="664"/>
      <c r="X7" s="664"/>
      <c r="Y7" s="665"/>
      <c r="Z7" s="723">
        <v>0</v>
      </c>
      <c r="AA7" s="723"/>
      <c r="AB7" s="723"/>
      <c r="AC7" s="723"/>
      <c r="AD7" s="724">
        <v>777</v>
      </c>
      <c r="AE7" s="724"/>
      <c r="AF7" s="724"/>
      <c r="AG7" s="724"/>
      <c r="AH7" s="724"/>
      <c r="AI7" s="724"/>
      <c r="AJ7" s="724"/>
      <c r="AK7" s="724"/>
      <c r="AL7" s="666">
        <v>0</v>
      </c>
      <c r="AM7" s="667"/>
      <c r="AN7" s="667"/>
      <c r="AO7" s="725"/>
      <c r="AP7" s="658" t="s">
        <v>234</v>
      </c>
      <c r="AQ7" s="659"/>
      <c r="AR7" s="659"/>
      <c r="AS7" s="659"/>
      <c r="AT7" s="659"/>
      <c r="AU7" s="659"/>
      <c r="AV7" s="659"/>
      <c r="AW7" s="659"/>
      <c r="AX7" s="659"/>
      <c r="AY7" s="659"/>
      <c r="AZ7" s="659"/>
      <c r="BA7" s="659"/>
      <c r="BB7" s="659"/>
      <c r="BC7" s="659"/>
      <c r="BD7" s="659"/>
      <c r="BE7" s="659"/>
      <c r="BF7" s="660"/>
      <c r="BG7" s="661">
        <v>508955</v>
      </c>
      <c r="BH7" s="664"/>
      <c r="BI7" s="664"/>
      <c r="BJ7" s="664"/>
      <c r="BK7" s="664"/>
      <c r="BL7" s="664"/>
      <c r="BM7" s="664"/>
      <c r="BN7" s="665"/>
      <c r="BO7" s="723">
        <v>15.5</v>
      </c>
      <c r="BP7" s="723"/>
      <c r="BQ7" s="723"/>
      <c r="BR7" s="723"/>
      <c r="BS7" s="724" t="s">
        <v>235</v>
      </c>
      <c r="BT7" s="724"/>
      <c r="BU7" s="724"/>
      <c r="BV7" s="724"/>
      <c r="BW7" s="724"/>
      <c r="BX7" s="724"/>
      <c r="BY7" s="724"/>
      <c r="BZ7" s="724"/>
      <c r="CA7" s="724"/>
      <c r="CB7" s="765"/>
      <c r="CD7" s="705" t="s">
        <v>236</v>
      </c>
      <c r="CE7" s="702"/>
      <c r="CF7" s="702"/>
      <c r="CG7" s="702"/>
      <c r="CH7" s="702"/>
      <c r="CI7" s="702"/>
      <c r="CJ7" s="702"/>
      <c r="CK7" s="702"/>
      <c r="CL7" s="702"/>
      <c r="CM7" s="702"/>
      <c r="CN7" s="702"/>
      <c r="CO7" s="702"/>
      <c r="CP7" s="702"/>
      <c r="CQ7" s="703"/>
      <c r="CR7" s="661">
        <v>7467253</v>
      </c>
      <c r="CS7" s="664"/>
      <c r="CT7" s="664"/>
      <c r="CU7" s="664"/>
      <c r="CV7" s="664"/>
      <c r="CW7" s="664"/>
      <c r="CX7" s="664"/>
      <c r="CY7" s="665"/>
      <c r="CZ7" s="723">
        <v>18.2</v>
      </c>
      <c r="DA7" s="723"/>
      <c r="DB7" s="723"/>
      <c r="DC7" s="723"/>
      <c r="DD7" s="669">
        <v>291378</v>
      </c>
      <c r="DE7" s="664"/>
      <c r="DF7" s="664"/>
      <c r="DG7" s="664"/>
      <c r="DH7" s="664"/>
      <c r="DI7" s="664"/>
      <c r="DJ7" s="664"/>
      <c r="DK7" s="664"/>
      <c r="DL7" s="664"/>
      <c r="DM7" s="664"/>
      <c r="DN7" s="664"/>
      <c r="DO7" s="664"/>
      <c r="DP7" s="665"/>
      <c r="DQ7" s="669">
        <v>2301837</v>
      </c>
      <c r="DR7" s="664"/>
      <c r="DS7" s="664"/>
      <c r="DT7" s="664"/>
      <c r="DU7" s="664"/>
      <c r="DV7" s="664"/>
      <c r="DW7" s="664"/>
      <c r="DX7" s="664"/>
      <c r="DY7" s="664"/>
      <c r="DZ7" s="664"/>
      <c r="EA7" s="664"/>
      <c r="EB7" s="664"/>
      <c r="EC7" s="704"/>
    </row>
    <row r="8" spans="2:143" ht="11.25" customHeight="1" x14ac:dyDescent="0.15">
      <c r="B8" s="658" t="s">
        <v>237</v>
      </c>
      <c r="C8" s="659"/>
      <c r="D8" s="659"/>
      <c r="E8" s="659"/>
      <c r="F8" s="659"/>
      <c r="G8" s="659"/>
      <c r="H8" s="659"/>
      <c r="I8" s="659"/>
      <c r="J8" s="659"/>
      <c r="K8" s="659"/>
      <c r="L8" s="659"/>
      <c r="M8" s="659"/>
      <c r="N8" s="659"/>
      <c r="O8" s="659"/>
      <c r="P8" s="659"/>
      <c r="Q8" s="660"/>
      <c r="R8" s="661">
        <v>1650</v>
      </c>
      <c r="S8" s="664"/>
      <c r="T8" s="664"/>
      <c r="U8" s="664"/>
      <c r="V8" s="664"/>
      <c r="W8" s="664"/>
      <c r="X8" s="664"/>
      <c r="Y8" s="665"/>
      <c r="Z8" s="723">
        <v>0</v>
      </c>
      <c r="AA8" s="723"/>
      <c r="AB8" s="723"/>
      <c r="AC8" s="723"/>
      <c r="AD8" s="724">
        <v>1650</v>
      </c>
      <c r="AE8" s="724"/>
      <c r="AF8" s="724"/>
      <c r="AG8" s="724"/>
      <c r="AH8" s="724"/>
      <c r="AI8" s="724"/>
      <c r="AJ8" s="724"/>
      <c r="AK8" s="724"/>
      <c r="AL8" s="666">
        <v>0</v>
      </c>
      <c r="AM8" s="667"/>
      <c r="AN8" s="667"/>
      <c r="AO8" s="725"/>
      <c r="AP8" s="658" t="s">
        <v>238</v>
      </c>
      <c r="AQ8" s="659"/>
      <c r="AR8" s="659"/>
      <c r="AS8" s="659"/>
      <c r="AT8" s="659"/>
      <c r="AU8" s="659"/>
      <c r="AV8" s="659"/>
      <c r="AW8" s="659"/>
      <c r="AX8" s="659"/>
      <c r="AY8" s="659"/>
      <c r="AZ8" s="659"/>
      <c r="BA8" s="659"/>
      <c r="BB8" s="659"/>
      <c r="BC8" s="659"/>
      <c r="BD8" s="659"/>
      <c r="BE8" s="659"/>
      <c r="BF8" s="660"/>
      <c r="BG8" s="661">
        <v>10976</v>
      </c>
      <c r="BH8" s="664"/>
      <c r="BI8" s="664"/>
      <c r="BJ8" s="664"/>
      <c r="BK8" s="664"/>
      <c r="BL8" s="664"/>
      <c r="BM8" s="664"/>
      <c r="BN8" s="665"/>
      <c r="BO8" s="723">
        <v>0.3</v>
      </c>
      <c r="BP8" s="723"/>
      <c r="BQ8" s="723"/>
      <c r="BR8" s="723"/>
      <c r="BS8" s="669" t="s">
        <v>129</v>
      </c>
      <c r="BT8" s="664"/>
      <c r="BU8" s="664"/>
      <c r="BV8" s="664"/>
      <c r="BW8" s="664"/>
      <c r="BX8" s="664"/>
      <c r="BY8" s="664"/>
      <c r="BZ8" s="664"/>
      <c r="CA8" s="664"/>
      <c r="CB8" s="704"/>
      <c r="CD8" s="705" t="s">
        <v>239</v>
      </c>
      <c r="CE8" s="702"/>
      <c r="CF8" s="702"/>
      <c r="CG8" s="702"/>
      <c r="CH8" s="702"/>
      <c r="CI8" s="702"/>
      <c r="CJ8" s="702"/>
      <c r="CK8" s="702"/>
      <c r="CL8" s="702"/>
      <c r="CM8" s="702"/>
      <c r="CN8" s="702"/>
      <c r="CO8" s="702"/>
      <c r="CP8" s="702"/>
      <c r="CQ8" s="703"/>
      <c r="CR8" s="661">
        <v>1594118</v>
      </c>
      <c r="CS8" s="664"/>
      <c r="CT8" s="664"/>
      <c r="CU8" s="664"/>
      <c r="CV8" s="664"/>
      <c r="CW8" s="664"/>
      <c r="CX8" s="664"/>
      <c r="CY8" s="665"/>
      <c r="CZ8" s="723">
        <v>3.9</v>
      </c>
      <c r="DA8" s="723"/>
      <c r="DB8" s="723"/>
      <c r="DC8" s="723"/>
      <c r="DD8" s="669">
        <v>245884</v>
      </c>
      <c r="DE8" s="664"/>
      <c r="DF8" s="664"/>
      <c r="DG8" s="664"/>
      <c r="DH8" s="664"/>
      <c r="DI8" s="664"/>
      <c r="DJ8" s="664"/>
      <c r="DK8" s="664"/>
      <c r="DL8" s="664"/>
      <c r="DM8" s="664"/>
      <c r="DN8" s="664"/>
      <c r="DO8" s="664"/>
      <c r="DP8" s="665"/>
      <c r="DQ8" s="669">
        <v>1095416</v>
      </c>
      <c r="DR8" s="664"/>
      <c r="DS8" s="664"/>
      <c r="DT8" s="664"/>
      <c r="DU8" s="664"/>
      <c r="DV8" s="664"/>
      <c r="DW8" s="664"/>
      <c r="DX8" s="664"/>
      <c r="DY8" s="664"/>
      <c r="DZ8" s="664"/>
      <c r="EA8" s="664"/>
      <c r="EB8" s="664"/>
      <c r="EC8" s="704"/>
    </row>
    <row r="9" spans="2:143" ht="11.25" customHeight="1" x14ac:dyDescent="0.15">
      <c r="B9" s="658" t="s">
        <v>240</v>
      </c>
      <c r="C9" s="659"/>
      <c r="D9" s="659"/>
      <c r="E9" s="659"/>
      <c r="F9" s="659"/>
      <c r="G9" s="659"/>
      <c r="H9" s="659"/>
      <c r="I9" s="659"/>
      <c r="J9" s="659"/>
      <c r="K9" s="659"/>
      <c r="L9" s="659"/>
      <c r="M9" s="659"/>
      <c r="N9" s="659"/>
      <c r="O9" s="659"/>
      <c r="P9" s="659"/>
      <c r="Q9" s="660"/>
      <c r="R9" s="661">
        <v>1435</v>
      </c>
      <c r="S9" s="664"/>
      <c r="T9" s="664"/>
      <c r="U9" s="664"/>
      <c r="V9" s="664"/>
      <c r="W9" s="664"/>
      <c r="X9" s="664"/>
      <c r="Y9" s="665"/>
      <c r="Z9" s="723">
        <v>0</v>
      </c>
      <c r="AA9" s="723"/>
      <c r="AB9" s="723"/>
      <c r="AC9" s="723"/>
      <c r="AD9" s="724">
        <v>1435</v>
      </c>
      <c r="AE9" s="724"/>
      <c r="AF9" s="724"/>
      <c r="AG9" s="724"/>
      <c r="AH9" s="724"/>
      <c r="AI9" s="724"/>
      <c r="AJ9" s="724"/>
      <c r="AK9" s="724"/>
      <c r="AL9" s="666">
        <v>0</v>
      </c>
      <c r="AM9" s="667"/>
      <c r="AN9" s="667"/>
      <c r="AO9" s="725"/>
      <c r="AP9" s="658" t="s">
        <v>241</v>
      </c>
      <c r="AQ9" s="659"/>
      <c r="AR9" s="659"/>
      <c r="AS9" s="659"/>
      <c r="AT9" s="659"/>
      <c r="AU9" s="659"/>
      <c r="AV9" s="659"/>
      <c r="AW9" s="659"/>
      <c r="AX9" s="659"/>
      <c r="AY9" s="659"/>
      <c r="AZ9" s="659"/>
      <c r="BA9" s="659"/>
      <c r="BB9" s="659"/>
      <c r="BC9" s="659"/>
      <c r="BD9" s="659"/>
      <c r="BE9" s="659"/>
      <c r="BF9" s="660"/>
      <c r="BG9" s="661">
        <v>338818</v>
      </c>
      <c r="BH9" s="664"/>
      <c r="BI9" s="664"/>
      <c r="BJ9" s="664"/>
      <c r="BK9" s="664"/>
      <c r="BL9" s="664"/>
      <c r="BM9" s="664"/>
      <c r="BN9" s="665"/>
      <c r="BO9" s="723">
        <v>10.3</v>
      </c>
      <c r="BP9" s="723"/>
      <c r="BQ9" s="723"/>
      <c r="BR9" s="723"/>
      <c r="BS9" s="669" t="s">
        <v>129</v>
      </c>
      <c r="BT9" s="664"/>
      <c r="BU9" s="664"/>
      <c r="BV9" s="664"/>
      <c r="BW9" s="664"/>
      <c r="BX9" s="664"/>
      <c r="BY9" s="664"/>
      <c r="BZ9" s="664"/>
      <c r="CA9" s="664"/>
      <c r="CB9" s="704"/>
      <c r="CD9" s="705" t="s">
        <v>242</v>
      </c>
      <c r="CE9" s="702"/>
      <c r="CF9" s="702"/>
      <c r="CG9" s="702"/>
      <c r="CH9" s="702"/>
      <c r="CI9" s="702"/>
      <c r="CJ9" s="702"/>
      <c r="CK9" s="702"/>
      <c r="CL9" s="702"/>
      <c r="CM9" s="702"/>
      <c r="CN9" s="702"/>
      <c r="CO9" s="702"/>
      <c r="CP9" s="702"/>
      <c r="CQ9" s="703"/>
      <c r="CR9" s="661">
        <v>4514197</v>
      </c>
      <c r="CS9" s="664"/>
      <c r="CT9" s="664"/>
      <c r="CU9" s="664"/>
      <c r="CV9" s="664"/>
      <c r="CW9" s="664"/>
      <c r="CX9" s="664"/>
      <c r="CY9" s="665"/>
      <c r="CZ9" s="723">
        <v>11</v>
      </c>
      <c r="DA9" s="723"/>
      <c r="DB9" s="723"/>
      <c r="DC9" s="723"/>
      <c r="DD9" s="669">
        <v>70657</v>
      </c>
      <c r="DE9" s="664"/>
      <c r="DF9" s="664"/>
      <c r="DG9" s="664"/>
      <c r="DH9" s="664"/>
      <c r="DI9" s="664"/>
      <c r="DJ9" s="664"/>
      <c r="DK9" s="664"/>
      <c r="DL9" s="664"/>
      <c r="DM9" s="664"/>
      <c r="DN9" s="664"/>
      <c r="DO9" s="664"/>
      <c r="DP9" s="665"/>
      <c r="DQ9" s="669">
        <v>1184859</v>
      </c>
      <c r="DR9" s="664"/>
      <c r="DS9" s="664"/>
      <c r="DT9" s="664"/>
      <c r="DU9" s="664"/>
      <c r="DV9" s="664"/>
      <c r="DW9" s="664"/>
      <c r="DX9" s="664"/>
      <c r="DY9" s="664"/>
      <c r="DZ9" s="664"/>
      <c r="EA9" s="664"/>
      <c r="EB9" s="664"/>
      <c r="EC9" s="704"/>
    </row>
    <row r="10" spans="2:143" ht="11.25" customHeight="1" x14ac:dyDescent="0.15">
      <c r="B10" s="658" t="s">
        <v>243</v>
      </c>
      <c r="C10" s="659"/>
      <c r="D10" s="659"/>
      <c r="E10" s="659"/>
      <c r="F10" s="659"/>
      <c r="G10" s="659"/>
      <c r="H10" s="659"/>
      <c r="I10" s="659"/>
      <c r="J10" s="659"/>
      <c r="K10" s="659"/>
      <c r="L10" s="659"/>
      <c r="M10" s="659"/>
      <c r="N10" s="659"/>
      <c r="O10" s="659"/>
      <c r="P10" s="659"/>
      <c r="Q10" s="660"/>
      <c r="R10" s="661" t="s">
        <v>129</v>
      </c>
      <c r="S10" s="664"/>
      <c r="T10" s="664"/>
      <c r="U10" s="664"/>
      <c r="V10" s="664"/>
      <c r="W10" s="664"/>
      <c r="X10" s="664"/>
      <c r="Y10" s="665"/>
      <c r="Z10" s="723" t="s">
        <v>129</v>
      </c>
      <c r="AA10" s="723"/>
      <c r="AB10" s="723"/>
      <c r="AC10" s="723"/>
      <c r="AD10" s="724" t="s">
        <v>235</v>
      </c>
      <c r="AE10" s="724"/>
      <c r="AF10" s="724"/>
      <c r="AG10" s="724"/>
      <c r="AH10" s="724"/>
      <c r="AI10" s="724"/>
      <c r="AJ10" s="724"/>
      <c r="AK10" s="724"/>
      <c r="AL10" s="666" t="s">
        <v>235</v>
      </c>
      <c r="AM10" s="667"/>
      <c r="AN10" s="667"/>
      <c r="AO10" s="725"/>
      <c r="AP10" s="658" t="s">
        <v>244</v>
      </c>
      <c r="AQ10" s="659"/>
      <c r="AR10" s="659"/>
      <c r="AS10" s="659"/>
      <c r="AT10" s="659"/>
      <c r="AU10" s="659"/>
      <c r="AV10" s="659"/>
      <c r="AW10" s="659"/>
      <c r="AX10" s="659"/>
      <c r="AY10" s="659"/>
      <c r="AZ10" s="659"/>
      <c r="BA10" s="659"/>
      <c r="BB10" s="659"/>
      <c r="BC10" s="659"/>
      <c r="BD10" s="659"/>
      <c r="BE10" s="659"/>
      <c r="BF10" s="660"/>
      <c r="BG10" s="661">
        <v>36735</v>
      </c>
      <c r="BH10" s="664"/>
      <c r="BI10" s="664"/>
      <c r="BJ10" s="664"/>
      <c r="BK10" s="664"/>
      <c r="BL10" s="664"/>
      <c r="BM10" s="664"/>
      <c r="BN10" s="665"/>
      <c r="BO10" s="723">
        <v>1.1000000000000001</v>
      </c>
      <c r="BP10" s="723"/>
      <c r="BQ10" s="723"/>
      <c r="BR10" s="723"/>
      <c r="BS10" s="669" t="s">
        <v>129</v>
      </c>
      <c r="BT10" s="664"/>
      <c r="BU10" s="664"/>
      <c r="BV10" s="664"/>
      <c r="BW10" s="664"/>
      <c r="BX10" s="664"/>
      <c r="BY10" s="664"/>
      <c r="BZ10" s="664"/>
      <c r="CA10" s="664"/>
      <c r="CB10" s="704"/>
      <c r="CD10" s="705" t="s">
        <v>245</v>
      </c>
      <c r="CE10" s="702"/>
      <c r="CF10" s="702"/>
      <c r="CG10" s="702"/>
      <c r="CH10" s="702"/>
      <c r="CI10" s="702"/>
      <c r="CJ10" s="702"/>
      <c r="CK10" s="702"/>
      <c r="CL10" s="702"/>
      <c r="CM10" s="702"/>
      <c r="CN10" s="702"/>
      <c r="CO10" s="702"/>
      <c r="CP10" s="702"/>
      <c r="CQ10" s="703"/>
      <c r="CR10" s="661">
        <v>7794</v>
      </c>
      <c r="CS10" s="664"/>
      <c r="CT10" s="664"/>
      <c r="CU10" s="664"/>
      <c r="CV10" s="664"/>
      <c r="CW10" s="664"/>
      <c r="CX10" s="664"/>
      <c r="CY10" s="665"/>
      <c r="CZ10" s="723">
        <v>0</v>
      </c>
      <c r="DA10" s="723"/>
      <c r="DB10" s="723"/>
      <c r="DC10" s="723"/>
      <c r="DD10" s="669" t="s">
        <v>129</v>
      </c>
      <c r="DE10" s="664"/>
      <c r="DF10" s="664"/>
      <c r="DG10" s="664"/>
      <c r="DH10" s="664"/>
      <c r="DI10" s="664"/>
      <c r="DJ10" s="664"/>
      <c r="DK10" s="664"/>
      <c r="DL10" s="664"/>
      <c r="DM10" s="664"/>
      <c r="DN10" s="664"/>
      <c r="DO10" s="664"/>
      <c r="DP10" s="665"/>
      <c r="DQ10" s="669" t="s">
        <v>235</v>
      </c>
      <c r="DR10" s="664"/>
      <c r="DS10" s="664"/>
      <c r="DT10" s="664"/>
      <c r="DU10" s="664"/>
      <c r="DV10" s="664"/>
      <c r="DW10" s="664"/>
      <c r="DX10" s="664"/>
      <c r="DY10" s="664"/>
      <c r="DZ10" s="664"/>
      <c r="EA10" s="664"/>
      <c r="EB10" s="664"/>
      <c r="EC10" s="704"/>
    </row>
    <row r="11" spans="2:143" ht="11.25" customHeight="1" x14ac:dyDescent="0.15">
      <c r="B11" s="658" t="s">
        <v>246</v>
      </c>
      <c r="C11" s="659"/>
      <c r="D11" s="659"/>
      <c r="E11" s="659"/>
      <c r="F11" s="659"/>
      <c r="G11" s="659"/>
      <c r="H11" s="659"/>
      <c r="I11" s="659"/>
      <c r="J11" s="659"/>
      <c r="K11" s="659"/>
      <c r="L11" s="659"/>
      <c r="M11" s="659"/>
      <c r="N11" s="659"/>
      <c r="O11" s="659"/>
      <c r="P11" s="659"/>
      <c r="Q11" s="660"/>
      <c r="R11" s="661" t="s">
        <v>129</v>
      </c>
      <c r="S11" s="664"/>
      <c r="T11" s="664"/>
      <c r="U11" s="664"/>
      <c r="V11" s="664"/>
      <c r="W11" s="664"/>
      <c r="X11" s="664"/>
      <c r="Y11" s="665"/>
      <c r="Z11" s="723" t="s">
        <v>129</v>
      </c>
      <c r="AA11" s="723"/>
      <c r="AB11" s="723"/>
      <c r="AC11" s="723"/>
      <c r="AD11" s="724" t="s">
        <v>235</v>
      </c>
      <c r="AE11" s="724"/>
      <c r="AF11" s="724"/>
      <c r="AG11" s="724"/>
      <c r="AH11" s="724"/>
      <c r="AI11" s="724"/>
      <c r="AJ11" s="724"/>
      <c r="AK11" s="724"/>
      <c r="AL11" s="666" t="s">
        <v>129</v>
      </c>
      <c r="AM11" s="667"/>
      <c r="AN11" s="667"/>
      <c r="AO11" s="725"/>
      <c r="AP11" s="658" t="s">
        <v>247</v>
      </c>
      <c r="AQ11" s="659"/>
      <c r="AR11" s="659"/>
      <c r="AS11" s="659"/>
      <c r="AT11" s="659"/>
      <c r="AU11" s="659"/>
      <c r="AV11" s="659"/>
      <c r="AW11" s="659"/>
      <c r="AX11" s="659"/>
      <c r="AY11" s="659"/>
      <c r="AZ11" s="659"/>
      <c r="BA11" s="659"/>
      <c r="BB11" s="659"/>
      <c r="BC11" s="659"/>
      <c r="BD11" s="659"/>
      <c r="BE11" s="659"/>
      <c r="BF11" s="660"/>
      <c r="BG11" s="661">
        <v>122426</v>
      </c>
      <c r="BH11" s="664"/>
      <c r="BI11" s="664"/>
      <c r="BJ11" s="664"/>
      <c r="BK11" s="664"/>
      <c r="BL11" s="664"/>
      <c r="BM11" s="664"/>
      <c r="BN11" s="665"/>
      <c r="BO11" s="723">
        <v>3.7</v>
      </c>
      <c r="BP11" s="723"/>
      <c r="BQ11" s="723"/>
      <c r="BR11" s="723"/>
      <c r="BS11" s="669" t="s">
        <v>129</v>
      </c>
      <c r="BT11" s="664"/>
      <c r="BU11" s="664"/>
      <c r="BV11" s="664"/>
      <c r="BW11" s="664"/>
      <c r="BX11" s="664"/>
      <c r="BY11" s="664"/>
      <c r="BZ11" s="664"/>
      <c r="CA11" s="664"/>
      <c r="CB11" s="704"/>
      <c r="CD11" s="705" t="s">
        <v>248</v>
      </c>
      <c r="CE11" s="702"/>
      <c r="CF11" s="702"/>
      <c r="CG11" s="702"/>
      <c r="CH11" s="702"/>
      <c r="CI11" s="702"/>
      <c r="CJ11" s="702"/>
      <c r="CK11" s="702"/>
      <c r="CL11" s="702"/>
      <c r="CM11" s="702"/>
      <c r="CN11" s="702"/>
      <c r="CO11" s="702"/>
      <c r="CP11" s="702"/>
      <c r="CQ11" s="703"/>
      <c r="CR11" s="661">
        <v>5347731</v>
      </c>
      <c r="CS11" s="664"/>
      <c r="CT11" s="664"/>
      <c r="CU11" s="664"/>
      <c r="CV11" s="664"/>
      <c r="CW11" s="664"/>
      <c r="CX11" s="664"/>
      <c r="CY11" s="665"/>
      <c r="CZ11" s="723">
        <v>13</v>
      </c>
      <c r="DA11" s="723"/>
      <c r="DB11" s="723"/>
      <c r="DC11" s="723"/>
      <c r="DD11" s="669">
        <v>5164576</v>
      </c>
      <c r="DE11" s="664"/>
      <c r="DF11" s="664"/>
      <c r="DG11" s="664"/>
      <c r="DH11" s="664"/>
      <c r="DI11" s="664"/>
      <c r="DJ11" s="664"/>
      <c r="DK11" s="664"/>
      <c r="DL11" s="664"/>
      <c r="DM11" s="664"/>
      <c r="DN11" s="664"/>
      <c r="DO11" s="664"/>
      <c r="DP11" s="665"/>
      <c r="DQ11" s="669">
        <v>1461137</v>
      </c>
      <c r="DR11" s="664"/>
      <c r="DS11" s="664"/>
      <c r="DT11" s="664"/>
      <c r="DU11" s="664"/>
      <c r="DV11" s="664"/>
      <c r="DW11" s="664"/>
      <c r="DX11" s="664"/>
      <c r="DY11" s="664"/>
      <c r="DZ11" s="664"/>
      <c r="EA11" s="664"/>
      <c r="EB11" s="664"/>
      <c r="EC11" s="704"/>
    </row>
    <row r="12" spans="2:143" ht="11.25" customHeight="1" x14ac:dyDescent="0.15">
      <c r="B12" s="658" t="s">
        <v>249</v>
      </c>
      <c r="C12" s="659"/>
      <c r="D12" s="659"/>
      <c r="E12" s="659"/>
      <c r="F12" s="659"/>
      <c r="G12" s="659"/>
      <c r="H12" s="659"/>
      <c r="I12" s="659"/>
      <c r="J12" s="659"/>
      <c r="K12" s="659"/>
      <c r="L12" s="659"/>
      <c r="M12" s="659"/>
      <c r="N12" s="659"/>
      <c r="O12" s="659"/>
      <c r="P12" s="659"/>
      <c r="Q12" s="660"/>
      <c r="R12" s="661">
        <v>127342</v>
      </c>
      <c r="S12" s="664"/>
      <c r="T12" s="664"/>
      <c r="U12" s="664"/>
      <c r="V12" s="664"/>
      <c r="W12" s="664"/>
      <c r="X12" s="664"/>
      <c r="Y12" s="665"/>
      <c r="Z12" s="723">
        <v>0.3</v>
      </c>
      <c r="AA12" s="723"/>
      <c r="AB12" s="723"/>
      <c r="AC12" s="723"/>
      <c r="AD12" s="724">
        <v>127342</v>
      </c>
      <c r="AE12" s="724"/>
      <c r="AF12" s="724"/>
      <c r="AG12" s="724"/>
      <c r="AH12" s="724"/>
      <c r="AI12" s="724"/>
      <c r="AJ12" s="724"/>
      <c r="AK12" s="724"/>
      <c r="AL12" s="666">
        <v>3.7</v>
      </c>
      <c r="AM12" s="667"/>
      <c r="AN12" s="667"/>
      <c r="AO12" s="725"/>
      <c r="AP12" s="658" t="s">
        <v>250</v>
      </c>
      <c r="AQ12" s="659"/>
      <c r="AR12" s="659"/>
      <c r="AS12" s="659"/>
      <c r="AT12" s="659"/>
      <c r="AU12" s="659"/>
      <c r="AV12" s="659"/>
      <c r="AW12" s="659"/>
      <c r="AX12" s="659"/>
      <c r="AY12" s="659"/>
      <c r="AZ12" s="659"/>
      <c r="BA12" s="659"/>
      <c r="BB12" s="659"/>
      <c r="BC12" s="659"/>
      <c r="BD12" s="659"/>
      <c r="BE12" s="659"/>
      <c r="BF12" s="660"/>
      <c r="BG12" s="661">
        <v>2696011</v>
      </c>
      <c r="BH12" s="664"/>
      <c r="BI12" s="664"/>
      <c r="BJ12" s="664"/>
      <c r="BK12" s="664"/>
      <c r="BL12" s="664"/>
      <c r="BM12" s="664"/>
      <c r="BN12" s="665"/>
      <c r="BO12" s="723">
        <v>82</v>
      </c>
      <c r="BP12" s="723"/>
      <c r="BQ12" s="723"/>
      <c r="BR12" s="723"/>
      <c r="BS12" s="669" t="s">
        <v>235</v>
      </c>
      <c r="BT12" s="664"/>
      <c r="BU12" s="664"/>
      <c r="BV12" s="664"/>
      <c r="BW12" s="664"/>
      <c r="BX12" s="664"/>
      <c r="BY12" s="664"/>
      <c r="BZ12" s="664"/>
      <c r="CA12" s="664"/>
      <c r="CB12" s="704"/>
      <c r="CD12" s="705" t="s">
        <v>251</v>
      </c>
      <c r="CE12" s="702"/>
      <c r="CF12" s="702"/>
      <c r="CG12" s="702"/>
      <c r="CH12" s="702"/>
      <c r="CI12" s="702"/>
      <c r="CJ12" s="702"/>
      <c r="CK12" s="702"/>
      <c r="CL12" s="702"/>
      <c r="CM12" s="702"/>
      <c r="CN12" s="702"/>
      <c r="CO12" s="702"/>
      <c r="CP12" s="702"/>
      <c r="CQ12" s="703"/>
      <c r="CR12" s="661">
        <v>351129</v>
      </c>
      <c r="CS12" s="664"/>
      <c r="CT12" s="664"/>
      <c r="CU12" s="664"/>
      <c r="CV12" s="664"/>
      <c r="CW12" s="664"/>
      <c r="CX12" s="664"/>
      <c r="CY12" s="665"/>
      <c r="CZ12" s="723">
        <v>0.9</v>
      </c>
      <c r="DA12" s="723"/>
      <c r="DB12" s="723"/>
      <c r="DC12" s="723"/>
      <c r="DD12" s="669">
        <v>61385</v>
      </c>
      <c r="DE12" s="664"/>
      <c r="DF12" s="664"/>
      <c r="DG12" s="664"/>
      <c r="DH12" s="664"/>
      <c r="DI12" s="664"/>
      <c r="DJ12" s="664"/>
      <c r="DK12" s="664"/>
      <c r="DL12" s="664"/>
      <c r="DM12" s="664"/>
      <c r="DN12" s="664"/>
      <c r="DO12" s="664"/>
      <c r="DP12" s="665"/>
      <c r="DQ12" s="669">
        <v>202877</v>
      </c>
      <c r="DR12" s="664"/>
      <c r="DS12" s="664"/>
      <c r="DT12" s="664"/>
      <c r="DU12" s="664"/>
      <c r="DV12" s="664"/>
      <c r="DW12" s="664"/>
      <c r="DX12" s="664"/>
      <c r="DY12" s="664"/>
      <c r="DZ12" s="664"/>
      <c r="EA12" s="664"/>
      <c r="EB12" s="664"/>
      <c r="EC12" s="704"/>
    </row>
    <row r="13" spans="2:143" ht="11.25" customHeight="1" x14ac:dyDescent="0.15">
      <c r="B13" s="658" t="s">
        <v>252</v>
      </c>
      <c r="C13" s="659"/>
      <c r="D13" s="659"/>
      <c r="E13" s="659"/>
      <c r="F13" s="659"/>
      <c r="G13" s="659"/>
      <c r="H13" s="659"/>
      <c r="I13" s="659"/>
      <c r="J13" s="659"/>
      <c r="K13" s="659"/>
      <c r="L13" s="659"/>
      <c r="M13" s="659"/>
      <c r="N13" s="659"/>
      <c r="O13" s="659"/>
      <c r="P13" s="659"/>
      <c r="Q13" s="660"/>
      <c r="R13" s="661" t="s">
        <v>235</v>
      </c>
      <c r="S13" s="664"/>
      <c r="T13" s="664"/>
      <c r="U13" s="664"/>
      <c r="V13" s="664"/>
      <c r="W13" s="664"/>
      <c r="X13" s="664"/>
      <c r="Y13" s="665"/>
      <c r="Z13" s="723" t="s">
        <v>235</v>
      </c>
      <c r="AA13" s="723"/>
      <c r="AB13" s="723"/>
      <c r="AC13" s="723"/>
      <c r="AD13" s="724" t="s">
        <v>129</v>
      </c>
      <c r="AE13" s="724"/>
      <c r="AF13" s="724"/>
      <c r="AG13" s="724"/>
      <c r="AH13" s="724"/>
      <c r="AI13" s="724"/>
      <c r="AJ13" s="724"/>
      <c r="AK13" s="724"/>
      <c r="AL13" s="666" t="s">
        <v>235</v>
      </c>
      <c r="AM13" s="667"/>
      <c r="AN13" s="667"/>
      <c r="AO13" s="725"/>
      <c r="AP13" s="658" t="s">
        <v>253</v>
      </c>
      <c r="AQ13" s="659"/>
      <c r="AR13" s="659"/>
      <c r="AS13" s="659"/>
      <c r="AT13" s="659"/>
      <c r="AU13" s="659"/>
      <c r="AV13" s="659"/>
      <c r="AW13" s="659"/>
      <c r="AX13" s="659"/>
      <c r="AY13" s="659"/>
      <c r="AZ13" s="659"/>
      <c r="BA13" s="659"/>
      <c r="BB13" s="659"/>
      <c r="BC13" s="659"/>
      <c r="BD13" s="659"/>
      <c r="BE13" s="659"/>
      <c r="BF13" s="660"/>
      <c r="BG13" s="661">
        <v>2695350</v>
      </c>
      <c r="BH13" s="664"/>
      <c r="BI13" s="664"/>
      <c r="BJ13" s="664"/>
      <c r="BK13" s="664"/>
      <c r="BL13" s="664"/>
      <c r="BM13" s="664"/>
      <c r="BN13" s="665"/>
      <c r="BO13" s="723">
        <v>82</v>
      </c>
      <c r="BP13" s="723"/>
      <c r="BQ13" s="723"/>
      <c r="BR13" s="723"/>
      <c r="BS13" s="669" t="s">
        <v>129</v>
      </c>
      <c r="BT13" s="664"/>
      <c r="BU13" s="664"/>
      <c r="BV13" s="664"/>
      <c r="BW13" s="664"/>
      <c r="BX13" s="664"/>
      <c r="BY13" s="664"/>
      <c r="BZ13" s="664"/>
      <c r="CA13" s="664"/>
      <c r="CB13" s="704"/>
      <c r="CD13" s="705" t="s">
        <v>254</v>
      </c>
      <c r="CE13" s="702"/>
      <c r="CF13" s="702"/>
      <c r="CG13" s="702"/>
      <c r="CH13" s="702"/>
      <c r="CI13" s="702"/>
      <c r="CJ13" s="702"/>
      <c r="CK13" s="702"/>
      <c r="CL13" s="702"/>
      <c r="CM13" s="702"/>
      <c r="CN13" s="702"/>
      <c r="CO13" s="702"/>
      <c r="CP13" s="702"/>
      <c r="CQ13" s="703"/>
      <c r="CR13" s="661">
        <v>16184583</v>
      </c>
      <c r="CS13" s="664"/>
      <c r="CT13" s="664"/>
      <c r="CU13" s="664"/>
      <c r="CV13" s="664"/>
      <c r="CW13" s="664"/>
      <c r="CX13" s="664"/>
      <c r="CY13" s="665"/>
      <c r="CZ13" s="723">
        <v>39.4</v>
      </c>
      <c r="DA13" s="723"/>
      <c r="DB13" s="723"/>
      <c r="DC13" s="723"/>
      <c r="DD13" s="669">
        <v>15360159</v>
      </c>
      <c r="DE13" s="664"/>
      <c r="DF13" s="664"/>
      <c r="DG13" s="664"/>
      <c r="DH13" s="664"/>
      <c r="DI13" s="664"/>
      <c r="DJ13" s="664"/>
      <c r="DK13" s="664"/>
      <c r="DL13" s="664"/>
      <c r="DM13" s="664"/>
      <c r="DN13" s="664"/>
      <c r="DO13" s="664"/>
      <c r="DP13" s="665"/>
      <c r="DQ13" s="669">
        <v>3586934</v>
      </c>
      <c r="DR13" s="664"/>
      <c r="DS13" s="664"/>
      <c r="DT13" s="664"/>
      <c r="DU13" s="664"/>
      <c r="DV13" s="664"/>
      <c r="DW13" s="664"/>
      <c r="DX13" s="664"/>
      <c r="DY13" s="664"/>
      <c r="DZ13" s="664"/>
      <c r="EA13" s="664"/>
      <c r="EB13" s="664"/>
      <c r="EC13" s="704"/>
    </row>
    <row r="14" spans="2:143" ht="11.25" customHeight="1" x14ac:dyDescent="0.15">
      <c r="B14" s="658" t="s">
        <v>255</v>
      </c>
      <c r="C14" s="659"/>
      <c r="D14" s="659"/>
      <c r="E14" s="659"/>
      <c r="F14" s="659"/>
      <c r="G14" s="659"/>
      <c r="H14" s="659"/>
      <c r="I14" s="659"/>
      <c r="J14" s="659"/>
      <c r="K14" s="659"/>
      <c r="L14" s="659"/>
      <c r="M14" s="659"/>
      <c r="N14" s="659"/>
      <c r="O14" s="659"/>
      <c r="P14" s="659"/>
      <c r="Q14" s="660"/>
      <c r="R14" s="661" t="s">
        <v>129</v>
      </c>
      <c r="S14" s="664"/>
      <c r="T14" s="664"/>
      <c r="U14" s="664"/>
      <c r="V14" s="664"/>
      <c r="W14" s="664"/>
      <c r="X14" s="664"/>
      <c r="Y14" s="665"/>
      <c r="Z14" s="723" t="s">
        <v>235</v>
      </c>
      <c r="AA14" s="723"/>
      <c r="AB14" s="723"/>
      <c r="AC14" s="723"/>
      <c r="AD14" s="724" t="s">
        <v>129</v>
      </c>
      <c r="AE14" s="724"/>
      <c r="AF14" s="724"/>
      <c r="AG14" s="724"/>
      <c r="AH14" s="724"/>
      <c r="AI14" s="724"/>
      <c r="AJ14" s="724"/>
      <c r="AK14" s="724"/>
      <c r="AL14" s="666" t="s">
        <v>235</v>
      </c>
      <c r="AM14" s="667"/>
      <c r="AN14" s="667"/>
      <c r="AO14" s="725"/>
      <c r="AP14" s="658" t="s">
        <v>256</v>
      </c>
      <c r="AQ14" s="659"/>
      <c r="AR14" s="659"/>
      <c r="AS14" s="659"/>
      <c r="AT14" s="659"/>
      <c r="AU14" s="659"/>
      <c r="AV14" s="659"/>
      <c r="AW14" s="659"/>
      <c r="AX14" s="659"/>
      <c r="AY14" s="659"/>
      <c r="AZ14" s="659"/>
      <c r="BA14" s="659"/>
      <c r="BB14" s="659"/>
      <c r="BC14" s="659"/>
      <c r="BD14" s="659"/>
      <c r="BE14" s="659"/>
      <c r="BF14" s="660"/>
      <c r="BG14" s="661">
        <v>19714</v>
      </c>
      <c r="BH14" s="664"/>
      <c r="BI14" s="664"/>
      <c r="BJ14" s="664"/>
      <c r="BK14" s="664"/>
      <c r="BL14" s="664"/>
      <c r="BM14" s="664"/>
      <c r="BN14" s="665"/>
      <c r="BO14" s="723">
        <v>0.6</v>
      </c>
      <c r="BP14" s="723"/>
      <c r="BQ14" s="723"/>
      <c r="BR14" s="723"/>
      <c r="BS14" s="669" t="s">
        <v>129</v>
      </c>
      <c r="BT14" s="664"/>
      <c r="BU14" s="664"/>
      <c r="BV14" s="664"/>
      <c r="BW14" s="664"/>
      <c r="BX14" s="664"/>
      <c r="BY14" s="664"/>
      <c r="BZ14" s="664"/>
      <c r="CA14" s="664"/>
      <c r="CB14" s="704"/>
      <c r="CD14" s="705" t="s">
        <v>257</v>
      </c>
      <c r="CE14" s="702"/>
      <c r="CF14" s="702"/>
      <c r="CG14" s="702"/>
      <c r="CH14" s="702"/>
      <c r="CI14" s="702"/>
      <c r="CJ14" s="702"/>
      <c r="CK14" s="702"/>
      <c r="CL14" s="702"/>
      <c r="CM14" s="702"/>
      <c r="CN14" s="702"/>
      <c r="CO14" s="702"/>
      <c r="CP14" s="702"/>
      <c r="CQ14" s="703"/>
      <c r="CR14" s="661">
        <v>258308</v>
      </c>
      <c r="CS14" s="664"/>
      <c r="CT14" s="664"/>
      <c r="CU14" s="664"/>
      <c r="CV14" s="664"/>
      <c r="CW14" s="664"/>
      <c r="CX14" s="664"/>
      <c r="CY14" s="665"/>
      <c r="CZ14" s="723">
        <v>0.6</v>
      </c>
      <c r="DA14" s="723"/>
      <c r="DB14" s="723"/>
      <c r="DC14" s="723"/>
      <c r="DD14" s="669">
        <v>59105</v>
      </c>
      <c r="DE14" s="664"/>
      <c r="DF14" s="664"/>
      <c r="DG14" s="664"/>
      <c r="DH14" s="664"/>
      <c r="DI14" s="664"/>
      <c r="DJ14" s="664"/>
      <c r="DK14" s="664"/>
      <c r="DL14" s="664"/>
      <c r="DM14" s="664"/>
      <c r="DN14" s="664"/>
      <c r="DO14" s="664"/>
      <c r="DP14" s="665"/>
      <c r="DQ14" s="669">
        <v>214206</v>
      </c>
      <c r="DR14" s="664"/>
      <c r="DS14" s="664"/>
      <c r="DT14" s="664"/>
      <c r="DU14" s="664"/>
      <c r="DV14" s="664"/>
      <c r="DW14" s="664"/>
      <c r="DX14" s="664"/>
      <c r="DY14" s="664"/>
      <c r="DZ14" s="664"/>
      <c r="EA14" s="664"/>
      <c r="EB14" s="664"/>
      <c r="EC14" s="704"/>
    </row>
    <row r="15" spans="2:143" ht="11.25" customHeight="1" x14ac:dyDescent="0.15">
      <c r="B15" s="658" t="s">
        <v>258</v>
      </c>
      <c r="C15" s="659"/>
      <c r="D15" s="659"/>
      <c r="E15" s="659"/>
      <c r="F15" s="659"/>
      <c r="G15" s="659"/>
      <c r="H15" s="659"/>
      <c r="I15" s="659"/>
      <c r="J15" s="659"/>
      <c r="K15" s="659"/>
      <c r="L15" s="659"/>
      <c r="M15" s="659"/>
      <c r="N15" s="659"/>
      <c r="O15" s="659"/>
      <c r="P15" s="659"/>
      <c r="Q15" s="660"/>
      <c r="R15" s="661">
        <v>8730</v>
      </c>
      <c r="S15" s="664"/>
      <c r="T15" s="664"/>
      <c r="U15" s="664"/>
      <c r="V15" s="664"/>
      <c r="W15" s="664"/>
      <c r="X15" s="664"/>
      <c r="Y15" s="665"/>
      <c r="Z15" s="723">
        <v>0</v>
      </c>
      <c r="AA15" s="723"/>
      <c r="AB15" s="723"/>
      <c r="AC15" s="723"/>
      <c r="AD15" s="724">
        <v>8730</v>
      </c>
      <c r="AE15" s="724"/>
      <c r="AF15" s="724"/>
      <c r="AG15" s="724"/>
      <c r="AH15" s="724"/>
      <c r="AI15" s="724"/>
      <c r="AJ15" s="724"/>
      <c r="AK15" s="724"/>
      <c r="AL15" s="666">
        <v>0.3</v>
      </c>
      <c r="AM15" s="667"/>
      <c r="AN15" s="667"/>
      <c r="AO15" s="725"/>
      <c r="AP15" s="658" t="s">
        <v>259</v>
      </c>
      <c r="AQ15" s="659"/>
      <c r="AR15" s="659"/>
      <c r="AS15" s="659"/>
      <c r="AT15" s="659"/>
      <c r="AU15" s="659"/>
      <c r="AV15" s="659"/>
      <c r="AW15" s="659"/>
      <c r="AX15" s="659"/>
      <c r="AY15" s="659"/>
      <c r="AZ15" s="659"/>
      <c r="BA15" s="659"/>
      <c r="BB15" s="659"/>
      <c r="BC15" s="659"/>
      <c r="BD15" s="659"/>
      <c r="BE15" s="659"/>
      <c r="BF15" s="660"/>
      <c r="BG15" s="661">
        <v>54582</v>
      </c>
      <c r="BH15" s="664"/>
      <c r="BI15" s="664"/>
      <c r="BJ15" s="664"/>
      <c r="BK15" s="664"/>
      <c r="BL15" s="664"/>
      <c r="BM15" s="664"/>
      <c r="BN15" s="665"/>
      <c r="BO15" s="723">
        <v>1.7</v>
      </c>
      <c r="BP15" s="723"/>
      <c r="BQ15" s="723"/>
      <c r="BR15" s="723"/>
      <c r="BS15" s="669" t="s">
        <v>129</v>
      </c>
      <c r="BT15" s="664"/>
      <c r="BU15" s="664"/>
      <c r="BV15" s="664"/>
      <c r="BW15" s="664"/>
      <c r="BX15" s="664"/>
      <c r="BY15" s="664"/>
      <c r="BZ15" s="664"/>
      <c r="CA15" s="664"/>
      <c r="CB15" s="704"/>
      <c r="CD15" s="705" t="s">
        <v>260</v>
      </c>
      <c r="CE15" s="702"/>
      <c r="CF15" s="702"/>
      <c r="CG15" s="702"/>
      <c r="CH15" s="702"/>
      <c r="CI15" s="702"/>
      <c r="CJ15" s="702"/>
      <c r="CK15" s="702"/>
      <c r="CL15" s="702"/>
      <c r="CM15" s="702"/>
      <c r="CN15" s="702"/>
      <c r="CO15" s="702"/>
      <c r="CP15" s="702"/>
      <c r="CQ15" s="703"/>
      <c r="CR15" s="661">
        <v>1042324</v>
      </c>
      <c r="CS15" s="664"/>
      <c r="CT15" s="664"/>
      <c r="CU15" s="664"/>
      <c r="CV15" s="664"/>
      <c r="CW15" s="664"/>
      <c r="CX15" s="664"/>
      <c r="CY15" s="665"/>
      <c r="CZ15" s="723">
        <v>2.5</v>
      </c>
      <c r="DA15" s="723"/>
      <c r="DB15" s="723"/>
      <c r="DC15" s="723"/>
      <c r="DD15" s="669">
        <v>439859</v>
      </c>
      <c r="DE15" s="664"/>
      <c r="DF15" s="664"/>
      <c r="DG15" s="664"/>
      <c r="DH15" s="664"/>
      <c r="DI15" s="664"/>
      <c r="DJ15" s="664"/>
      <c r="DK15" s="664"/>
      <c r="DL15" s="664"/>
      <c r="DM15" s="664"/>
      <c r="DN15" s="664"/>
      <c r="DO15" s="664"/>
      <c r="DP15" s="665"/>
      <c r="DQ15" s="669">
        <v>593397</v>
      </c>
      <c r="DR15" s="664"/>
      <c r="DS15" s="664"/>
      <c r="DT15" s="664"/>
      <c r="DU15" s="664"/>
      <c r="DV15" s="664"/>
      <c r="DW15" s="664"/>
      <c r="DX15" s="664"/>
      <c r="DY15" s="664"/>
      <c r="DZ15" s="664"/>
      <c r="EA15" s="664"/>
      <c r="EB15" s="664"/>
      <c r="EC15" s="704"/>
    </row>
    <row r="16" spans="2:143" ht="11.25" customHeight="1" x14ac:dyDescent="0.15">
      <c r="B16" s="658" t="s">
        <v>261</v>
      </c>
      <c r="C16" s="659"/>
      <c r="D16" s="659"/>
      <c r="E16" s="659"/>
      <c r="F16" s="659"/>
      <c r="G16" s="659"/>
      <c r="H16" s="659"/>
      <c r="I16" s="659"/>
      <c r="J16" s="659"/>
      <c r="K16" s="659"/>
      <c r="L16" s="659"/>
      <c r="M16" s="659"/>
      <c r="N16" s="659"/>
      <c r="O16" s="659"/>
      <c r="P16" s="659"/>
      <c r="Q16" s="660"/>
      <c r="R16" s="661" t="s">
        <v>129</v>
      </c>
      <c r="S16" s="664"/>
      <c r="T16" s="664"/>
      <c r="U16" s="664"/>
      <c r="V16" s="664"/>
      <c r="W16" s="664"/>
      <c r="X16" s="664"/>
      <c r="Y16" s="665"/>
      <c r="Z16" s="723" t="s">
        <v>129</v>
      </c>
      <c r="AA16" s="723"/>
      <c r="AB16" s="723"/>
      <c r="AC16" s="723"/>
      <c r="AD16" s="724" t="s">
        <v>235</v>
      </c>
      <c r="AE16" s="724"/>
      <c r="AF16" s="724"/>
      <c r="AG16" s="724"/>
      <c r="AH16" s="724"/>
      <c r="AI16" s="724"/>
      <c r="AJ16" s="724"/>
      <c r="AK16" s="724"/>
      <c r="AL16" s="666" t="s">
        <v>129</v>
      </c>
      <c r="AM16" s="667"/>
      <c r="AN16" s="667"/>
      <c r="AO16" s="725"/>
      <c r="AP16" s="658" t="s">
        <v>262</v>
      </c>
      <c r="AQ16" s="659"/>
      <c r="AR16" s="659"/>
      <c r="AS16" s="659"/>
      <c r="AT16" s="659"/>
      <c r="AU16" s="659"/>
      <c r="AV16" s="659"/>
      <c r="AW16" s="659"/>
      <c r="AX16" s="659"/>
      <c r="AY16" s="659"/>
      <c r="AZ16" s="659"/>
      <c r="BA16" s="659"/>
      <c r="BB16" s="659"/>
      <c r="BC16" s="659"/>
      <c r="BD16" s="659"/>
      <c r="BE16" s="659"/>
      <c r="BF16" s="660"/>
      <c r="BG16" s="661" t="s">
        <v>235</v>
      </c>
      <c r="BH16" s="664"/>
      <c r="BI16" s="664"/>
      <c r="BJ16" s="664"/>
      <c r="BK16" s="664"/>
      <c r="BL16" s="664"/>
      <c r="BM16" s="664"/>
      <c r="BN16" s="665"/>
      <c r="BO16" s="723" t="s">
        <v>235</v>
      </c>
      <c r="BP16" s="723"/>
      <c r="BQ16" s="723"/>
      <c r="BR16" s="723"/>
      <c r="BS16" s="669" t="s">
        <v>235</v>
      </c>
      <c r="BT16" s="664"/>
      <c r="BU16" s="664"/>
      <c r="BV16" s="664"/>
      <c r="BW16" s="664"/>
      <c r="BX16" s="664"/>
      <c r="BY16" s="664"/>
      <c r="BZ16" s="664"/>
      <c r="CA16" s="664"/>
      <c r="CB16" s="704"/>
      <c r="CD16" s="705" t="s">
        <v>263</v>
      </c>
      <c r="CE16" s="702"/>
      <c r="CF16" s="702"/>
      <c r="CG16" s="702"/>
      <c r="CH16" s="702"/>
      <c r="CI16" s="702"/>
      <c r="CJ16" s="702"/>
      <c r="CK16" s="702"/>
      <c r="CL16" s="702"/>
      <c r="CM16" s="702"/>
      <c r="CN16" s="702"/>
      <c r="CO16" s="702"/>
      <c r="CP16" s="702"/>
      <c r="CQ16" s="703"/>
      <c r="CR16" s="661">
        <v>3856525</v>
      </c>
      <c r="CS16" s="664"/>
      <c r="CT16" s="664"/>
      <c r="CU16" s="664"/>
      <c r="CV16" s="664"/>
      <c r="CW16" s="664"/>
      <c r="CX16" s="664"/>
      <c r="CY16" s="665"/>
      <c r="CZ16" s="723">
        <v>9.4</v>
      </c>
      <c r="DA16" s="723"/>
      <c r="DB16" s="723"/>
      <c r="DC16" s="723"/>
      <c r="DD16" s="669" t="s">
        <v>235</v>
      </c>
      <c r="DE16" s="664"/>
      <c r="DF16" s="664"/>
      <c r="DG16" s="664"/>
      <c r="DH16" s="664"/>
      <c r="DI16" s="664"/>
      <c r="DJ16" s="664"/>
      <c r="DK16" s="664"/>
      <c r="DL16" s="664"/>
      <c r="DM16" s="664"/>
      <c r="DN16" s="664"/>
      <c r="DO16" s="664"/>
      <c r="DP16" s="665"/>
      <c r="DQ16" s="669">
        <v>1268123</v>
      </c>
      <c r="DR16" s="664"/>
      <c r="DS16" s="664"/>
      <c r="DT16" s="664"/>
      <c r="DU16" s="664"/>
      <c r="DV16" s="664"/>
      <c r="DW16" s="664"/>
      <c r="DX16" s="664"/>
      <c r="DY16" s="664"/>
      <c r="DZ16" s="664"/>
      <c r="EA16" s="664"/>
      <c r="EB16" s="664"/>
      <c r="EC16" s="704"/>
    </row>
    <row r="17" spans="2:133" ht="11.25" customHeight="1" x14ac:dyDescent="0.15">
      <c r="B17" s="658" t="s">
        <v>264</v>
      </c>
      <c r="C17" s="659"/>
      <c r="D17" s="659"/>
      <c r="E17" s="659"/>
      <c r="F17" s="659"/>
      <c r="G17" s="659"/>
      <c r="H17" s="659"/>
      <c r="I17" s="659"/>
      <c r="J17" s="659"/>
      <c r="K17" s="659"/>
      <c r="L17" s="659"/>
      <c r="M17" s="659"/>
      <c r="N17" s="659"/>
      <c r="O17" s="659"/>
      <c r="P17" s="659"/>
      <c r="Q17" s="660"/>
      <c r="R17" s="661">
        <v>4316</v>
      </c>
      <c r="S17" s="664"/>
      <c r="T17" s="664"/>
      <c r="U17" s="664"/>
      <c r="V17" s="664"/>
      <c r="W17" s="664"/>
      <c r="X17" s="664"/>
      <c r="Y17" s="665"/>
      <c r="Z17" s="723">
        <v>0</v>
      </c>
      <c r="AA17" s="723"/>
      <c r="AB17" s="723"/>
      <c r="AC17" s="723"/>
      <c r="AD17" s="724">
        <v>4316</v>
      </c>
      <c r="AE17" s="724"/>
      <c r="AF17" s="724"/>
      <c r="AG17" s="724"/>
      <c r="AH17" s="724"/>
      <c r="AI17" s="724"/>
      <c r="AJ17" s="724"/>
      <c r="AK17" s="724"/>
      <c r="AL17" s="666">
        <v>0.1</v>
      </c>
      <c r="AM17" s="667"/>
      <c r="AN17" s="667"/>
      <c r="AO17" s="725"/>
      <c r="AP17" s="658" t="s">
        <v>265</v>
      </c>
      <c r="AQ17" s="659"/>
      <c r="AR17" s="659"/>
      <c r="AS17" s="659"/>
      <c r="AT17" s="659"/>
      <c r="AU17" s="659"/>
      <c r="AV17" s="659"/>
      <c r="AW17" s="659"/>
      <c r="AX17" s="659"/>
      <c r="AY17" s="659"/>
      <c r="AZ17" s="659"/>
      <c r="BA17" s="659"/>
      <c r="BB17" s="659"/>
      <c r="BC17" s="659"/>
      <c r="BD17" s="659"/>
      <c r="BE17" s="659"/>
      <c r="BF17" s="660"/>
      <c r="BG17" s="661" t="s">
        <v>129</v>
      </c>
      <c r="BH17" s="664"/>
      <c r="BI17" s="664"/>
      <c r="BJ17" s="664"/>
      <c r="BK17" s="664"/>
      <c r="BL17" s="664"/>
      <c r="BM17" s="664"/>
      <c r="BN17" s="665"/>
      <c r="BO17" s="723" t="s">
        <v>129</v>
      </c>
      <c r="BP17" s="723"/>
      <c r="BQ17" s="723"/>
      <c r="BR17" s="723"/>
      <c r="BS17" s="669" t="s">
        <v>235</v>
      </c>
      <c r="BT17" s="664"/>
      <c r="BU17" s="664"/>
      <c r="BV17" s="664"/>
      <c r="BW17" s="664"/>
      <c r="BX17" s="664"/>
      <c r="BY17" s="664"/>
      <c r="BZ17" s="664"/>
      <c r="CA17" s="664"/>
      <c r="CB17" s="704"/>
      <c r="CD17" s="705" t="s">
        <v>266</v>
      </c>
      <c r="CE17" s="702"/>
      <c r="CF17" s="702"/>
      <c r="CG17" s="702"/>
      <c r="CH17" s="702"/>
      <c r="CI17" s="702"/>
      <c r="CJ17" s="702"/>
      <c r="CK17" s="702"/>
      <c r="CL17" s="702"/>
      <c r="CM17" s="702"/>
      <c r="CN17" s="702"/>
      <c r="CO17" s="702"/>
      <c r="CP17" s="702"/>
      <c r="CQ17" s="703"/>
      <c r="CR17" s="661">
        <v>324652</v>
      </c>
      <c r="CS17" s="664"/>
      <c r="CT17" s="664"/>
      <c r="CU17" s="664"/>
      <c r="CV17" s="664"/>
      <c r="CW17" s="664"/>
      <c r="CX17" s="664"/>
      <c r="CY17" s="665"/>
      <c r="CZ17" s="723">
        <v>0.8</v>
      </c>
      <c r="DA17" s="723"/>
      <c r="DB17" s="723"/>
      <c r="DC17" s="723"/>
      <c r="DD17" s="669" t="s">
        <v>129</v>
      </c>
      <c r="DE17" s="664"/>
      <c r="DF17" s="664"/>
      <c r="DG17" s="664"/>
      <c r="DH17" s="664"/>
      <c r="DI17" s="664"/>
      <c r="DJ17" s="664"/>
      <c r="DK17" s="664"/>
      <c r="DL17" s="664"/>
      <c r="DM17" s="664"/>
      <c r="DN17" s="664"/>
      <c r="DO17" s="664"/>
      <c r="DP17" s="665"/>
      <c r="DQ17" s="669">
        <v>221184</v>
      </c>
      <c r="DR17" s="664"/>
      <c r="DS17" s="664"/>
      <c r="DT17" s="664"/>
      <c r="DU17" s="664"/>
      <c r="DV17" s="664"/>
      <c r="DW17" s="664"/>
      <c r="DX17" s="664"/>
      <c r="DY17" s="664"/>
      <c r="DZ17" s="664"/>
      <c r="EA17" s="664"/>
      <c r="EB17" s="664"/>
      <c r="EC17" s="704"/>
    </row>
    <row r="18" spans="2:133" ht="11.25" customHeight="1" x14ac:dyDescent="0.15">
      <c r="B18" s="658" t="s">
        <v>267</v>
      </c>
      <c r="C18" s="659"/>
      <c r="D18" s="659"/>
      <c r="E18" s="659"/>
      <c r="F18" s="659"/>
      <c r="G18" s="659"/>
      <c r="H18" s="659"/>
      <c r="I18" s="659"/>
      <c r="J18" s="659"/>
      <c r="K18" s="659"/>
      <c r="L18" s="659"/>
      <c r="M18" s="659"/>
      <c r="N18" s="659"/>
      <c r="O18" s="659"/>
      <c r="P18" s="659"/>
      <c r="Q18" s="660"/>
      <c r="R18" s="661">
        <v>7843528</v>
      </c>
      <c r="S18" s="664"/>
      <c r="T18" s="664"/>
      <c r="U18" s="664"/>
      <c r="V18" s="664"/>
      <c r="W18" s="664"/>
      <c r="X18" s="664"/>
      <c r="Y18" s="665"/>
      <c r="Z18" s="723">
        <v>18.399999999999999</v>
      </c>
      <c r="AA18" s="723"/>
      <c r="AB18" s="723"/>
      <c r="AC18" s="723"/>
      <c r="AD18" s="724" t="s">
        <v>129</v>
      </c>
      <c r="AE18" s="724"/>
      <c r="AF18" s="724"/>
      <c r="AG18" s="724"/>
      <c r="AH18" s="724"/>
      <c r="AI18" s="724"/>
      <c r="AJ18" s="724"/>
      <c r="AK18" s="724"/>
      <c r="AL18" s="666" t="s">
        <v>235</v>
      </c>
      <c r="AM18" s="667"/>
      <c r="AN18" s="667"/>
      <c r="AO18" s="725"/>
      <c r="AP18" s="658" t="s">
        <v>268</v>
      </c>
      <c r="AQ18" s="659"/>
      <c r="AR18" s="659"/>
      <c r="AS18" s="659"/>
      <c r="AT18" s="659"/>
      <c r="AU18" s="659"/>
      <c r="AV18" s="659"/>
      <c r="AW18" s="659"/>
      <c r="AX18" s="659"/>
      <c r="AY18" s="659"/>
      <c r="AZ18" s="659"/>
      <c r="BA18" s="659"/>
      <c r="BB18" s="659"/>
      <c r="BC18" s="659"/>
      <c r="BD18" s="659"/>
      <c r="BE18" s="659"/>
      <c r="BF18" s="660"/>
      <c r="BG18" s="661" t="s">
        <v>235</v>
      </c>
      <c r="BH18" s="664"/>
      <c r="BI18" s="664"/>
      <c r="BJ18" s="664"/>
      <c r="BK18" s="664"/>
      <c r="BL18" s="664"/>
      <c r="BM18" s="664"/>
      <c r="BN18" s="665"/>
      <c r="BO18" s="723" t="s">
        <v>129</v>
      </c>
      <c r="BP18" s="723"/>
      <c r="BQ18" s="723"/>
      <c r="BR18" s="723"/>
      <c r="BS18" s="669" t="s">
        <v>129</v>
      </c>
      <c r="BT18" s="664"/>
      <c r="BU18" s="664"/>
      <c r="BV18" s="664"/>
      <c r="BW18" s="664"/>
      <c r="BX18" s="664"/>
      <c r="BY18" s="664"/>
      <c r="BZ18" s="664"/>
      <c r="CA18" s="664"/>
      <c r="CB18" s="704"/>
      <c r="CD18" s="705" t="s">
        <v>269</v>
      </c>
      <c r="CE18" s="702"/>
      <c r="CF18" s="702"/>
      <c r="CG18" s="702"/>
      <c r="CH18" s="702"/>
      <c r="CI18" s="702"/>
      <c r="CJ18" s="702"/>
      <c r="CK18" s="702"/>
      <c r="CL18" s="702"/>
      <c r="CM18" s="702"/>
      <c r="CN18" s="702"/>
      <c r="CO18" s="702"/>
      <c r="CP18" s="702"/>
      <c r="CQ18" s="703"/>
      <c r="CR18" s="661" t="s">
        <v>129</v>
      </c>
      <c r="CS18" s="664"/>
      <c r="CT18" s="664"/>
      <c r="CU18" s="664"/>
      <c r="CV18" s="664"/>
      <c r="CW18" s="664"/>
      <c r="CX18" s="664"/>
      <c r="CY18" s="665"/>
      <c r="CZ18" s="723" t="s">
        <v>235</v>
      </c>
      <c r="DA18" s="723"/>
      <c r="DB18" s="723"/>
      <c r="DC18" s="723"/>
      <c r="DD18" s="669" t="s">
        <v>129</v>
      </c>
      <c r="DE18" s="664"/>
      <c r="DF18" s="664"/>
      <c r="DG18" s="664"/>
      <c r="DH18" s="664"/>
      <c r="DI18" s="664"/>
      <c r="DJ18" s="664"/>
      <c r="DK18" s="664"/>
      <c r="DL18" s="664"/>
      <c r="DM18" s="664"/>
      <c r="DN18" s="664"/>
      <c r="DO18" s="664"/>
      <c r="DP18" s="665"/>
      <c r="DQ18" s="669" t="s">
        <v>129</v>
      </c>
      <c r="DR18" s="664"/>
      <c r="DS18" s="664"/>
      <c r="DT18" s="664"/>
      <c r="DU18" s="664"/>
      <c r="DV18" s="664"/>
      <c r="DW18" s="664"/>
      <c r="DX18" s="664"/>
      <c r="DY18" s="664"/>
      <c r="DZ18" s="664"/>
      <c r="EA18" s="664"/>
      <c r="EB18" s="664"/>
      <c r="EC18" s="704"/>
    </row>
    <row r="19" spans="2:133" ht="11.25" customHeight="1" x14ac:dyDescent="0.15">
      <c r="B19" s="658" t="s">
        <v>270</v>
      </c>
      <c r="C19" s="659"/>
      <c r="D19" s="659"/>
      <c r="E19" s="659"/>
      <c r="F19" s="659"/>
      <c r="G19" s="659"/>
      <c r="H19" s="659"/>
      <c r="I19" s="659"/>
      <c r="J19" s="659"/>
      <c r="K19" s="659"/>
      <c r="L19" s="659"/>
      <c r="M19" s="659"/>
      <c r="N19" s="659"/>
      <c r="O19" s="659"/>
      <c r="P19" s="659"/>
      <c r="Q19" s="660"/>
      <c r="R19" s="661" t="s">
        <v>235</v>
      </c>
      <c r="S19" s="664"/>
      <c r="T19" s="664"/>
      <c r="U19" s="664"/>
      <c r="V19" s="664"/>
      <c r="W19" s="664"/>
      <c r="X19" s="664"/>
      <c r="Y19" s="665"/>
      <c r="Z19" s="723" t="s">
        <v>235</v>
      </c>
      <c r="AA19" s="723"/>
      <c r="AB19" s="723"/>
      <c r="AC19" s="723"/>
      <c r="AD19" s="724" t="s">
        <v>235</v>
      </c>
      <c r="AE19" s="724"/>
      <c r="AF19" s="724"/>
      <c r="AG19" s="724"/>
      <c r="AH19" s="724"/>
      <c r="AI19" s="724"/>
      <c r="AJ19" s="724"/>
      <c r="AK19" s="724"/>
      <c r="AL19" s="666" t="s">
        <v>129</v>
      </c>
      <c r="AM19" s="667"/>
      <c r="AN19" s="667"/>
      <c r="AO19" s="725"/>
      <c r="AP19" s="658" t="s">
        <v>271</v>
      </c>
      <c r="AQ19" s="659"/>
      <c r="AR19" s="659"/>
      <c r="AS19" s="659"/>
      <c r="AT19" s="659"/>
      <c r="AU19" s="659"/>
      <c r="AV19" s="659"/>
      <c r="AW19" s="659"/>
      <c r="AX19" s="659"/>
      <c r="AY19" s="659"/>
      <c r="AZ19" s="659"/>
      <c r="BA19" s="659"/>
      <c r="BB19" s="659"/>
      <c r="BC19" s="659"/>
      <c r="BD19" s="659"/>
      <c r="BE19" s="659"/>
      <c r="BF19" s="660"/>
      <c r="BG19" s="661">
        <v>8016</v>
      </c>
      <c r="BH19" s="664"/>
      <c r="BI19" s="664"/>
      <c r="BJ19" s="664"/>
      <c r="BK19" s="664"/>
      <c r="BL19" s="664"/>
      <c r="BM19" s="664"/>
      <c r="BN19" s="665"/>
      <c r="BO19" s="723">
        <v>0.2</v>
      </c>
      <c r="BP19" s="723"/>
      <c r="BQ19" s="723"/>
      <c r="BR19" s="723"/>
      <c r="BS19" s="669" t="s">
        <v>235</v>
      </c>
      <c r="BT19" s="664"/>
      <c r="BU19" s="664"/>
      <c r="BV19" s="664"/>
      <c r="BW19" s="664"/>
      <c r="BX19" s="664"/>
      <c r="BY19" s="664"/>
      <c r="BZ19" s="664"/>
      <c r="CA19" s="664"/>
      <c r="CB19" s="704"/>
      <c r="CD19" s="705" t="s">
        <v>272</v>
      </c>
      <c r="CE19" s="702"/>
      <c r="CF19" s="702"/>
      <c r="CG19" s="702"/>
      <c r="CH19" s="702"/>
      <c r="CI19" s="702"/>
      <c r="CJ19" s="702"/>
      <c r="CK19" s="702"/>
      <c r="CL19" s="702"/>
      <c r="CM19" s="702"/>
      <c r="CN19" s="702"/>
      <c r="CO19" s="702"/>
      <c r="CP19" s="702"/>
      <c r="CQ19" s="703"/>
      <c r="CR19" s="661" t="s">
        <v>129</v>
      </c>
      <c r="CS19" s="664"/>
      <c r="CT19" s="664"/>
      <c r="CU19" s="664"/>
      <c r="CV19" s="664"/>
      <c r="CW19" s="664"/>
      <c r="CX19" s="664"/>
      <c r="CY19" s="665"/>
      <c r="CZ19" s="723" t="s">
        <v>235</v>
      </c>
      <c r="DA19" s="723"/>
      <c r="DB19" s="723"/>
      <c r="DC19" s="723"/>
      <c r="DD19" s="669" t="s">
        <v>129</v>
      </c>
      <c r="DE19" s="664"/>
      <c r="DF19" s="664"/>
      <c r="DG19" s="664"/>
      <c r="DH19" s="664"/>
      <c r="DI19" s="664"/>
      <c r="DJ19" s="664"/>
      <c r="DK19" s="664"/>
      <c r="DL19" s="664"/>
      <c r="DM19" s="664"/>
      <c r="DN19" s="664"/>
      <c r="DO19" s="664"/>
      <c r="DP19" s="665"/>
      <c r="DQ19" s="669" t="s">
        <v>129</v>
      </c>
      <c r="DR19" s="664"/>
      <c r="DS19" s="664"/>
      <c r="DT19" s="664"/>
      <c r="DU19" s="664"/>
      <c r="DV19" s="664"/>
      <c r="DW19" s="664"/>
      <c r="DX19" s="664"/>
      <c r="DY19" s="664"/>
      <c r="DZ19" s="664"/>
      <c r="EA19" s="664"/>
      <c r="EB19" s="664"/>
      <c r="EC19" s="704"/>
    </row>
    <row r="20" spans="2:133" ht="11.25" customHeight="1" x14ac:dyDescent="0.15">
      <c r="B20" s="658" t="s">
        <v>273</v>
      </c>
      <c r="C20" s="659"/>
      <c r="D20" s="659"/>
      <c r="E20" s="659"/>
      <c r="F20" s="659"/>
      <c r="G20" s="659"/>
      <c r="H20" s="659"/>
      <c r="I20" s="659"/>
      <c r="J20" s="659"/>
      <c r="K20" s="659"/>
      <c r="L20" s="659"/>
      <c r="M20" s="659"/>
      <c r="N20" s="659"/>
      <c r="O20" s="659"/>
      <c r="P20" s="659"/>
      <c r="Q20" s="660"/>
      <c r="R20" s="661">
        <v>35170</v>
      </c>
      <c r="S20" s="664"/>
      <c r="T20" s="664"/>
      <c r="U20" s="664"/>
      <c r="V20" s="664"/>
      <c r="W20" s="664"/>
      <c r="X20" s="664"/>
      <c r="Y20" s="665"/>
      <c r="Z20" s="723">
        <v>0.1</v>
      </c>
      <c r="AA20" s="723"/>
      <c r="AB20" s="723"/>
      <c r="AC20" s="723"/>
      <c r="AD20" s="724" t="s">
        <v>235</v>
      </c>
      <c r="AE20" s="724"/>
      <c r="AF20" s="724"/>
      <c r="AG20" s="724"/>
      <c r="AH20" s="724"/>
      <c r="AI20" s="724"/>
      <c r="AJ20" s="724"/>
      <c r="AK20" s="724"/>
      <c r="AL20" s="666" t="s">
        <v>235</v>
      </c>
      <c r="AM20" s="667"/>
      <c r="AN20" s="667"/>
      <c r="AO20" s="725"/>
      <c r="AP20" s="658" t="s">
        <v>274</v>
      </c>
      <c r="AQ20" s="659"/>
      <c r="AR20" s="659"/>
      <c r="AS20" s="659"/>
      <c r="AT20" s="659"/>
      <c r="AU20" s="659"/>
      <c r="AV20" s="659"/>
      <c r="AW20" s="659"/>
      <c r="AX20" s="659"/>
      <c r="AY20" s="659"/>
      <c r="AZ20" s="659"/>
      <c r="BA20" s="659"/>
      <c r="BB20" s="659"/>
      <c r="BC20" s="659"/>
      <c r="BD20" s="659"/>
      <c r="BE20" s="659"/>
      <c r="BF20" s="660"/>
      <c r="BG20" s="661">
        <v>8016</v>
      </c>
      <c r="BH20" s="664"/>
      <c r="BI20" s="664"/>
      <c r="BJ20" s="664"/>
      <c r="BK20" s="664"/>
      <c r="BL20" s="664"/>
      <c r="BM20" s="664"/>
      <c r="BN20" s="665"/>
      <c r="BO20" s="723">
        <v>0.2</v>
      </c>
      <c r="BP20" s="723"/>
      <c r="BQ20" s="723"/>
      <c r="BR20" s="723"/>
      <c r="BS20" s="669" t="s">
        <v>129</v>
      </c>
      <c r="BT20" s="664"/>
      <c r="BU20" s="664"/>
      <c r="BV20" s="664"/>
      <c r="BW20" s="664"/>
      <c r="BX20" s="664"/>
      <c r="BY20" s="664"/>
      <c r="BZ20" s="664"/>
      <c r="CA20" s="664"/>
      <c r="CB20" s="704"/>
      <c r="CD20" s="705" t="s">
        <v>275</v>
      </c>
      <c r="CE20" s="702"/>
      <c r="CF20" s="702"/>
      <c r="CG20" s="702"/>
      <c r="CH20" s="702"/>
      <c r="CI20" s="702"/>
      <c r="CJ20" s="702"/>
      <c r="CK20" s="702"/>
      <c r="CL20" s="702"/>
      <c r="CM20" s="702"/>
      <c r="CN20" s="702"/>
      <c r="CO20" s="702"/>
      <c r="CP20" s="702"/>
      <c r="CQ20" s="703"/>
      <c r="CR20" s="661">
        <v>41046826</v>
      </c>
      <c r="CS20" s="664"/>
      <c r="CT20" s="664"/>
      <c r="CU20" s="664"/>
      <c r="CV20" s="664"/>
      <c r="CW20" s="664"/>
      <c r="CX20" s="664"/>
      <c r="CY20" s="665"/>
      <c r="CZ20" s="723">
        <v>100</v>
      </c>
      <c r="DA20" s="723"/>
      <c r="DB20" s="723"/>
      <c r="DC20" s="723"/>
      <c r="DD20" s="669">
        <v>21693003</v>
      </c>
      <c r="DE20" s="664"/>
      <c r="DF20" s="664"/>
      <c r="DG20" s="664"/>
      <c r="DH20" s="664"/>
      <c r="DI20" s="664"/>
      <c r="DJ20" s="664"/>
      <c r="DK20" s="664"/>
      <c r="DL20" s="664"/>
      <c r="DM20" s="664"/>
      <c r="DN20" s="664"/>
      <c r="DO20" s="664"/>
      <c r="DP20" s="665"/>
      <c r="DQ20" s="669">
        <v>12226502</v>
      </c>
      <c r="DR20" s="664"/>
      <c r="DS20" s="664"/>
      <c r="DT20" s="664"/>
      <c r="DU20" s="664"/>
      <c r="DV20" s="664"/>
      <c r="DW20" s="664"/>
      <c r="DX20" s="664"/>
      <c r="DY20" s="664"/>
      <c r="DZ20" s="664"/>
      <c r="EA20" s="664"/>
      <c r="EB20" s="664"/>
      <c r="EC20" s="704"/>
    </row>
    <row r="21" spans="2:133" ht="11.25" customHeight="1" x14ac:dyDescent="0.15">
      <c r="B21" s="658" t="s">
        <v>276</v>
      </c>
      <c r="C21" s="659"/>
      <c r="D21" s="659"/>
      <c r="E21" s="659"/>
      <c r="F21" s="659"/>
      <c r="G21" s="659"/>
      <c r="H21" s="659"/>
      <c r="I21" s="659"/>
      <c r="J21" s="659"/>
      <c r="K21" s="659"/>
      <c r="L21" s="659"/>
      <c r="M21" s="659"/>
      <c r="N21" s="659"/>
      <c r="O21" s="659"/>
      <c r="P21" s="659"/>
      <c r="Q21" s="660"/>
      <c r="R21" s="661">
        <v>7808358</v>
      </c>
      <c r="S21" s="664"/>
      <c r="T21" s="664"/>
      <c r="U21" s="664"/>
      <c r="V21" s="664"/>
      <c r="W21" s="664"/>
      <c r="X21" s="664"/>
      <c r="Y21" s="665"/>
      <c r="Z21" s="723">
        <v>18.3</v>
      </c>
      <c r="AA21" s="723"/>
      <c r="AB21" s="723"/>
      <c r="AC21" s="723"/>
      <c r="AD21" s="724" t="s">
        <v>129</v>
      </c>
      <c r="AE21" s="724"/>
      <c r="AF21" s="724"/>
      <c r="AG21" s="724"/>
      <c r="AH21" s="724"/>
      <c r="AI21" s="724"/>
      <c r="AJ21" s="724"/>
      <c r="AK21" s="724"/>
      <c r="AL21" s="666" t="s">
        <v>129</v>
      </c>
      <c r="AM21" s="667"/>
      <c r="AN21" s="667"/>
      <c r="AO21" s="725"/>
      <c r="AP21" s="769" t="s">
        <v>277</v>
      </c>
      <c r="AQ21" s="776"/>
      <c r="AR21" s="776"/>
      <c r="AS21" s="776"/>
      <c r="AT21" s="776"/>
      <c r="AU21" s="776"/>
      <c r="AV21" s="776"/>
      <c r="AW21" s="776"/>
      <c r="AX21" s="776"/>
      <c r="AY21" s="776"/>
      <c r="AZ21" s="776"/>
      <c r="BA21" s="776"/>
      <c r="BB21" s="776"/>
      <c r="BC21" s="776"/>
      <c r="BD21" s="776"/>
      <c r="BE21" s="776"/>
      <c r="BF21" s="771"/>
      <c r="BG21" s="661">
        <v>8016</v>
      </c>
      <c r="BH21" s="664"/>
      <c r="BI21" s="664"/>
      <c r="BJ21" s="664"/>
      <c r="BK21" s="664"/>
      <c r="BL21" s="664"/>
      <c r="BM21" s="664"/>
      <c r="BN21" s="665"/>
      <c r="BO21" s="723">
        <v>0.2</v>
      </c>
      <c r="BP21" s="723"/>
      <c r="BQ21" s="723"/>
      <c r="BR21" s="723"/>
      <c r="BS21" s="669" t="s">
        <v>235</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x14ac:dyDescent="0.15">
      <c r="B22" s="658" t="s">
        <v>278</v>
      </c>
      <c r="C22" s="659"/>
      <c r="D22" s="659"/>
      <c r="E22" s="659"/>
      <c r="F22" s="659"/>
      <c r="G22" s="659"/>
      <c r="H22" s="659"/>
      <c r="I22" s="659"/>
      <c r="J22" s="659"/>
      <c r="K22" s="659"/>
      <c r="L22" s="659"/>
      <c r="M22" s="659"/>
      <c r="N22" s="659"/>
      <c r="O22" s="659"/>
      <c r="P22" s="659"/>
      <c r="Q22" s="660"/>
      <c r="R22" s="661">
        <v>11304617</v>
      </c>
      <c r="S22" s="664"/>
      <c r="T22" s="664"/>
      <c r="U22" s="664"/>
      <c r="V22" s="664"/>
      <c r="W22" s="664"/>
      <c r="X22" s="664"/>
      <c r="Y22" s="665"/>
      <c r="Z22" s="723">
        <v>26.6</v>
      </c>
      <c r="AA22" s="723"/>
      <c r="AB22" s="723"/>
      <c r="AC22" s="723"/>
      <c r="AD22" s="724">
        <v>3461089</v>
      </c>
      <c r="AE22" s="724"/>
      <c r="AF22" s="724"/>
      <c r="AG22" s="724"/>
      <c r="AH22" s="724"/>
      <c r="AI22" s="724"/>
      <c r="AJ22" s="724"/>
      <c r="AK22" s="724"/>
      <c r="AL22" s="666">
        <v>99.7</v>
      </c>
      <c r="AM22" s="667"/>
      <c r="AN22" s="667"/>
      <c r="AO22" s="725"/>
      <c r="AP22" s="769" t="s">
        <v>279</v>
      </c>
      <c r="AQ22" s="776"/>
      <c r="AR22" s="776"/>
      <c r="AS22" s="776"/>
      <c r="AT22" s="776"/>
      <c r="AU22" s="776"/>
      <c r="AV22" s="776"/>
      <c r="AW22" s="776"/>
      <c r="AX22" s="776"/>
      <c r="AY22" s="776"/>
      <c r="AZ22" s="776"/>
      <c r="BA22" s="776"/>
      <c r="BB22" s="776"/>
      <c r="BC22" s="776"/>
      <c r="BD22" s="776"/>
      <c r="BE22" s="776"/>
      <c r="BF22" s="771"/>
      <c r="BG22" s="661" t="s">
        <v>235</v>
      </c>
      <c r="BH22" s="664"/>
      <c r="BI22" s="664"/>
      <c r="BJ22" s="664"/>
      <c r="BK22" s="664"/>
      <c r="BL22" s="664"/>
      <c r="BM22" s="664"/>
      <c r="BN22" s="665"/>
      <c r="BO22" s="723" t="s">
        <v>129</v>
      </c>
      <c r="BP22" s="723"/>
      <c r="BQ22" s="723"/>
      <c r="BR22" s="723"/>
      <c r="BS22" s="669" t="s">
        <v>129</v>
      </c>
      <c r="BT22" s="664"/>
      <c r="BU22" s="664"/>
      <c r="BV22" s="664"/>
      <c r="BW22" s="664"/>
      <c r="BX22" s="664"/>
      <c r="BY22" s="664"/>
      <c r="BZ22" s="664"/>
      <c r="CA22" s="664"/>
      <c r="CB22" s="704"/>
      <c r="CD22" s="778" t="s">
        <v>280</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x14ac:dyDescent="0.15">
      <c r="B23" s="658" t="s">
        <v>281</v>
      </c>
      <c r="C23" s="659"/>
      <c r="D23" s="659"/>
      <c r="E23" s="659"/>
      <c r="F23" s="659"/>
      <c r="G23" s="659"/>
      <c r="H23" s="659"/>
      <c r="I23" s="659"/>
      <c r="J23" s="659"/>
      <c r="K23" s="659"/>
      <c r="L23" s="659"/>
      <c r="M23" s="659"/>
      <c r="N23" s="659"/>
      <c r="O23" s="659"/>
      <c r="P23" s="659"/>
      <c r="Q23" s="660"/>
      <c r="R23" s="661" t="s">
        <v>129</v>
      </c>
      <c r="S23" s="664"/>
      <c r="T23" s="664"/>
      <c r="U23" s="664"/>
      <c r="V23" s="664"/>
      <c r="W23" s="664"/>
      <c r="X23" s="664"/>
      <c r="Y23" s="665"/>
      <c r="Z23" s="723" t="s">
        <v>235</v>
      </c>
      <c r="AA23" s="723"/>
      <c r="AB23" s="723"/>
      <c r="AC23" s="723"/>
      <c r="AD23" s="724" t="s">
        <v>129</v>
      </c>
      <c r="AE23" s="724"/>
      <c r="AF23" s="724"/>
      <c r="AG23" s="724"/>
      <c r="AH23" s="724"/>
      <c r="AI23" s="724"/>
      <c r="AJ23" s="724"/>
      <c r="AK23" s="724"/>
      <c r="AL23" s="666" t="s">
        <v>235</v>
      </c>
      <c r="AM23" s="667"/>
      <c r="AN23" s="667"/>
      <c r="AO23" s="725"/>
      <c r="AP23" s="769" t="s">
        <v>282</v>
      </c>
      <c r="AQ23" s="776"/>
      <c r="AR23" s="776"/>
      <c r="AS23" s="776"/>
      <c r="AT23" s="776"/>
      <c r="AU23" s="776"/>
      <c r="AV23" s="776"/>
      <c r="AW23" s="776"/>
      <c r="AX23" s="776"/>
      <c r="AY23" s="776"/>
      <c r="AZ23" s="776"/>
      <c r="BA23" s="776"/>
      <c r="BB23" s="776"/>
      <c r="BC23" s="776"/>
      <c r="BD23" s="776"/>
      <c r="BE23" s="776"/>
      <c r="BF23" s="771"/>
      <c r="BG23" s="661" t="s">
        <v>129</v>
      </c>
      <c r="BH23" s="664"/>
      <c r="BI23" s="664"/>
      <c r="BJ23" s="664"/>
      <c r="BK23" s="664"/>
      <c r="BL23" s="664"/>
      <c r="BM23" s="664"/>
      <c r="BN23" s="665"/>
      <c r="BO23" s="723" t="s">
        <v>129</v>
      </c>
      <c r="BP23" s="723"/>
      <c r="BQ23" s="723"/>
      <c r="BR23" s="723"/>
      <c r="BS23" s="669" t="s">
        <v>129</v>
      </c>
      <c r="BT23" s="664"/>
      <c r="BU23" s="664"/>
      <c r="BV23" s="664"/>
      <c r="BW23" s="664"/>
      <c r="BX23" s="664"/>
      <c r="BY23" s="664"/>
      <c r="BZ23" s="664"/>
      <c r="CA23" s="664"/>
      <c r="CB23" s="704"/>
      <c r="CD23" s="778" t="s">
        <v>221</v>
      </c>
      <c r="CE23" s="779"/>
      <c r="CF23" s="779"/>
      <c r="CG23" s="779"/>
      <c r="CH23" s="779"/>
      <c r="CI23" s="779"/>
      <c r="CJ23" s="779"/>
      <c r="CK23" s="779"/>
      <c r="CL23" s="779"/>
      <c r="CM23" s="779"/>
      <c r="CN23" s="779"/>
      <c r="CO23" s="779"/>
      <c r="CP23" s="779"/>
      <c r="CQ23" s="780"/>
      <c r="CR23" s="778" t="s">
        <v>283</v>
      </c>
      <c r="CS23" s="779"/>
      <c r="CT23" s="779"/>
      <c r="CU23" s="779"/>
      <c r="CV23" s="779"/>
      <c r="CW23" s="779"/>
      <c r="CX23" s="779"/>
      <c r="CY23" s="780"/>
      <c r="CZ23" s="778" t="s">
        <v>284</v>
      </c>
      <c r="DA23" s="779"/>
      <c r="DB23" s="779"/>
      <c r="DC23" s="780"/>
      <c r="DD23" s="778" t="s">
        <v>285</v>
      </c>
      <c r="DE23" s="779"/>
      <c r="DF23" s="779"/>
      <c r="DG23" s="779"/>
      <c r="DH23" s="779"/>
      <c r="DI23" s="779"/>
      <c r="DJ23" s="779"/>
      <c r="DK23" s="780"/>
      <c r="DL23" s="787" t="s">
        <v>286</v>
      </c>
      <c r="DM23" s="788"/>
      <c r="DN23" s="788"/>
      <c r="DO23" s="788"/>
      <c r="DP23" s="788"/>
      <c r="DQ23" s="788"/>
      <c r="DR23" s="788"/>
      <c r="DS23" s="788"/>
      <c r="DT23" s="788"/>
      <c r="DU23" s="788"/>
      <c r="DV23" s="789"/>
      <c r="DW23" s="778" t="s">
        <v>287</v>
      </c>
      <c r="DX23" s="779"/>
      <c r="DY23" s="779"/>
      <c r="DZ23" s="779"/>
      <c r="EA23" s="779"/>
      <c r="EB23" s="779"/>
      <c r="EC23" s="780"/>
    </row>
    <row r="24" spans="2:133" ht="11.25" customHeight="1" x14ac:dyDescent="0.15">
      <c r="B24" s="658" t="s">
        <v>288</v>
      </c>
      <c r="C24" s="659"/>
      <c r="D24" s="659"/>
      <c r="E24" s="659"/>
      <c r="F24" s="659"/>
      <c r="G24" s="659"/>
      <c r="H24" s="659"/>
      <c r="I24" s="659"/>
      <c r="J24" s="659"/>
      <c r="K24" s="659"/>
      <c r="L24" s="659"/>
      <c r="M24" s="659"/>
      <c r="N24" s="659"/>
      <c r="O24" s="659"/>
      <c r="P24" s="659"/>
      <c r="Q24" s="660"/>
      <c r="R24" s="661">
        <v>3604</v>
      </c>
      <c r="S24" s="664"/>
      <c r="T24" s="664"/>
      <c r="U24" s="664"/>
      <c r="V24" s="664"/>
      <c r="W24" s="664"/>
      <c r="X24" s="664"/>
      <c r="Y24" s="665"/>
      <c r="Z24" s="723">
        <v>0</v>
      </c>
      <c r="AA24" s="723"/>
      <c r="AB24" s="723"/>
      <c r="AC24" s="723"/>
      <c r="AD24" s="724" t="s">
        <v>235</v>
      </c>
      <c r="AE24" s="724"/>
      <c r="AF24" s="724"/>
      <c r="AG24" s="724"/>
      <c r="AH24" s="724"/>
      <c r="AI24" s="724"/>
      <c r="AJ24" s="724"/>
      <c r="AK24" s="724"/>
      <c r="AL24" s="666" t="s">
        <v>129</v>
      </c>
      <c r="AM24" s="667"/>
      <c r="AN24" s="667"/>
      <c r="AO24" s="725"/>
      <c r="AP24" s="769" t="s">
        <v>289</v>
      </c>
      <c r="AQ24" s="776"/>
      <c r="AR24" s="776"/>
      <c r="AS24" s="776"/>
      <c r="AT24" s="776"/>
      <c r="AU24" s="776"/>
      <c r="AV24" s="776"/>
      <c r="AW24" s="776"/>
      <c r="AX24" s="776"/>
      <c r="AY24" s="776"/>
      <c r="AZ24" s="776"/>
      <c r="BA24" s="776"/>
      <c r="BB24" s="776"/>
      <c r="BC24" s="776"/>
      <c r="BD24" s="776"/>
      <c r="BE24" s="776"/>
      <c r="BF24" s="771"/>
      <c r="BG24" s="661" t="s">
        <v>235</v>
      </c>
      <c r="BH24" s="664"/>
      <c r="BI24" s="664"/>
      <c r="BJ24" s="664"/>
      <c r="BK24" s="664"/>
      <c r="BL24" s="664"/>
      <c r="BM24" s="664"/>
      <c r="BN24" s="665"/>
      <c r="BO24" s="723" t="s">
        <v>129</v>
      </c>
      <c r="BP24" s="723"/>
      <c r="BQ24" s="723"/>
      <c r="BR24" s="723"/>
      <c r="BS24" s="669" t="s">
        <v>235</v>
      </c>
      <c r="BT24" s="664"/>
      <c r="BU24" s="664"/>
      <c r="BV24" s="664"/>
      <c r="BW24" s="664"/>
      <c r="BX24" s="664"/>
      <c r="BY24" s="664"/>
      <c r="BZ24" s="664"/>
      <c r="CA24" s="664"/>
      <c r="CB24" s="704"/>
      <c r="CD24" s="732" t="s">
        <v>290</v>
      </c>
      <c r="CE24" s="733"/>
      <c r="CF24" s="733"/>
      <c r="CG24" s="733"/>
      <c r="CH24" s="733"/>
      <c r="CI24" s="733"/>
      <c r="CJ24" s="733"/>
      <c r="CK24" s="733"/>
      <c r="CL24" s="733"/>
      <c r="CM24" s="733"/>
      <c r="CN24" s="733"/>
      <c r="CO24" s="733"/>
      <c r="CP24" s="733"/>
      <c r="CQ24" s="734"/>
      <c r="CR24" s="726">
        <v>1892750</v>
      </c>
      <c r="CS24" s="727"/>
      <c r="CT24" s="727"/>
      <c r="CU24" s="727"/>
      <c r="CV24" s="727"/>
      <c r="CW24" s="727"/>
      <c r="CX24" s="727"/>
      <c r="CY24" s="773"/>
      <c r="CZ24" s="774">
        <v>4.5999999999999996</v>
      </c>
      <c r="DA24" s="743"/>
      <c r="DB24" s="743"/>
      <c r="DC24" s="777"/>
      <c r="DD24" s="772">
        <v>1562906</v>
      </c>
      <c r="DE24" s="727"/>
      <c r="DF24" s="727"/>
      <c r="DG24" s="727"/>
      <c r="DH24" s="727"/>
      <c r="DI24" s="727"/>
      <c r="DJ24" s="727"/>
      <c r="DK24" s="773"/>
      <c r="DL24" s="772">
        <v>1515784</v>
      </c>
      <c r="DM24" s="727"/>
      <c r="DN24" s="727"/>
      <c r="DO24" s="727"/>
      <c r="DP24" s="727"/>
      <c r="DQ24" s="727"/>
      <c r="DR24" s="727"/>
      <c r="DS24" s="727"/>
      <c r="DT24" s="727"/>
      <c r="DU24" s="727"/>
      <c r="DV24" s="773"/>
      <c r="DW24" s="774">
        <v>43.7</v>
      </c>
      <c r="DX24" s="743"/>
      <c r="DY24" s="743"/>
      <c r="DZ24" s="743"/>
      <c r="EA24" s="743"/>
      <c r="EB24" s="743"/>
      <c r="EC24" s="775"/>
    </row>
    <row r="25" spans="2:133" ht="11.25" customHeight="1" x14ac:dyDescent="0.15">
      <c r="B25" s="658" t="s">
        <v>291</v>
      </c>
      <c r="C25" s="659"/>
      <c r="D25" s="659"/>
      <c r="E25" s="659"/>
      <c r="F25" s="659"/>
      <c r="G25" s="659"/>
      <c r="H25" s="659"/>
      <c r="I25" s="659"/>
      <c r="J25" s="659"/>
      <c r="K25" s="659"/>
      <c r="L25" s="659"/>
      <c r="M25" s="659"/>
      <c r="N25" s="659"/>
      <c r="O25" s="659"/>
      <c r="P25" s="659"/>
      <c r="Q25" s="660"/>
      <c r="R25" s="661">
        <v>176496</v>
      </c>
      <c r="S25" s="664"/>
      <c r="T25" s="664"/>
      <c r="U25" s="664"/>
      <c r="V25" s="664"/>
      <c r="W25" s="664"/>
      <c r="X25" s="664"/>
      <c r="Y25" s="665"/>
      <c r="Z25" s="723">
        <v>0.4</v>
      </c>
      <c r="AA25" s="723"/>
      <c r="AB25" s="723"/>
      <c r="AC25" s="723"/>
      <c r="AD25" s="724">
        <v>844</v>
      </c>
      <c r="AE25" s="724"/>
      <c r="AF25" s="724"/>
      <c r="AG25" s="724"/>
      <c r="AH25" s="724"/>
      <c r="AI25" s="724"/>
      <c r="AJ25" s="724"/>
      <c r="AK25" s="724"/>
      <c r="AL25" s="666">
        <v>0</v>
      </c>
      <c r="AM25" s="667"/>
      <c r="AN25" s="667"/>
      <c r="AO25" s="725"/>
      <c r="AP25" s="769" t="s">
        <v>292</v>
      </c>
      <c r="AQ25" s="776"/>
      <c r="AR25" s="776"/>
      <c r="AS25" s="776"/>
      <c r="AT25" s="776"/>
      <c r="AU25" s="776"/>
      <c r="AV25" s="776"/>
      <c r="AW25" s="776"/>
      <c r="AX25" s="776"/>
      <c r="AY25" s="776"/>
      <c r="AZ25" s="776"/>
      <c r="BA25" s="776"/>
      <c r="BB25" s="776"/>
      <c r="BC25" s="776"/>
      <c r="BD25" s="776"/>
      <c r="BE25" s="776"/>
      <c r="BF25" s="771"/>
      <c r="BG25" s="661" t="s">
        <v>129</v>
      </c>
      <c r="BH25" s="664"/>
      <c r="BI25" s="664"/>
      <c r="BJ25" s="664"/>
      <c r="BK25" s="664"/>
      <c r="BL25" s="664"/>
      <c r="BM25" s="664"/>
      <c r="BN25" s="665"/>
      <c r="BO25" s="723" t="s">
        <v>129</v>
      </c>
      <c r="BP25" s="723"/>
      <c r="BQ25" s="723"/>
      <c r="BR25" s="723"/>
      <c r="BS25" s="669" t="s">
        <v>129</v>
      </c>
      <c r="BT25" s="664"/>
      <c r="BU25" s="664"/>
      <c r="BV25" s="664"/>
      <c r="BW25" s="664"/>
      <c r="BX25" s="664"/>
      <c r="BY25" s="664"/>
      <c r="BZ25" s="664"/>
      <c r="CA25" s="664"/>
      <c r="CB25" s="704"/>
      <c r="CD25" s="705" t="s">
        <v>293</v>
      </c>
      <c r="CE25" s="702"/>
      <c r="CF25" s="702"/>
      <c r="CG25" s="702"/>
      <c r="CH25" s="702"/>
      <c r="CI25" s="702"/>
      <c r="CJ25" s="702"/>
      <c r="CK25" s="702"/>
      <c r="CL25" s="702"/>
      <c r="CM25" s="702"/>
      <c r="CN25" s="702"/>
      <c r="CO25" s="702"/>
      <c r="CP25" s="702"/>
      <c r="CQ25" s="703"/>
      <c r="CR25" s="661">
        <v>1258324</v>
      </c>
      <c r="CS25" s="662"/>
      <c r="CT25" s="662"/>
      <c r="CU25" s="662"/>
      <c r="CV25" s="662"/>
      <c r="CW25" s="662"/>
      <c r="CX25" s="662"/>
      <c r="CY25" s="663"/>
      <c r="CZ25" s="666">
        <v>3.1</v>
      </c>
      <c r="DA25" s="695"/>
      <c r="DB25" s="695"/>
      <c r="DC25" s="696"/>
      <c r="DD25" s="669">
        <v>1198489</v>
      </c>
      <c r="DE25" s="662"/>
      <c r="DF25" s="662"/>
      <c r="DG25" s="662"/>
      <c r="DH25" s="662"/>
      <c r="DI25" s="662"/>
      <c r="DJ25" s="662"/>
      <c r="DK25" s="663"/>
      <c r="DL25" s="669">
        <v>1152109</v>
      </c>
      <c r="DM25" s="662"/>
      <c r="DN25" s="662"/>
      <c r="DO25" s="662"/>
      <c r="DP25" s="662"/>
      <c r="DQ25" s="662"/>
      <c r="DR25" s="662"/>
      <c r="DS25" s="662"/>
      <c r="DT25" s="662"/>
      <c r="DU25" s="662"/>
      <c r="DV25" s="663"/>
      <c r="DW25" s="666">
        <v>33.200000000000003</v>
      </c>
      <c r="DX25" s="695"/>
      <c r="DY25" s="695"/>
      <c r="DZ25" s="695"/>
      <c r="EA25" s="695"/>
      <c r="EB25" s="695"/>
      <c r="EC25" s="697"/>
    </row>
    <row r="26" spans="2:133" ht="11.25" customHeight="1" x14ac:dyDescent="0.15">
      <c r="B26" s="658" t="s">
        <v>294</v>
      </c>
      <c r="C26" s="659"/>
      <c r="D26" s="659"/>
      <c r="E26" s="659"/>
      <c r="F26" s="659"/>
      <c r="G26" s="659"/>
      <c r="H26" s="659"/>
      <c r="I26" s="659"/>
      <c r="J26" s="659"/>
      <c r="K26" s="659"/>
      <c r="L26" s="659"/>
      <c r="M26" s="659"/>
      <c r="N26" s="659"/>
      <c r="O26" s="659"/>
      <c r="P26" s="659"/>
      <c r="Q26" s="660"/>
      <c r="R26" s="661">
        <v>6972</v>
      </c>
      <c r="S26" s="664"/>
      <c r="T26" s="664"/>
      <c r="U26" s="664"/>
      <c r="V26" s="664"/>
      <c r="W26" s="664"/>
      <c r="X26" s="664"/>
      <c r="Y26" s="665"/>
      <c r="Z26" s="723">
        <v>0</v>
      </c>
      <c r="AA26" s="723"/>
      <c r="AB26" s="723"/>
      <c r="AC26" s="723"/>
      <c r="AD26" s="724" t="s">
        <v>129</v>
      </c>
      <c r="AE26" s="724"/>
      <c r="AF26" s="724"/>
      <c r="AG26" s="724"/>
      <c r="AH26" s="724"/>
      <c r="AI26" s="724"/>
      <c r="AJ26" s="724"/>
      <c r="AK26" s="724"/>
      <c r="AL26" s="666" t="s">
        <v>129</v>
      </c>
      <c r="AM26" s="667"/>
      <c r="AN26" s="667"/>
      <c r="AO26" s="725"/>
      <c r="AP26" s="769" t="s">
        <v>295</v>
      </c>
      <c r="AQ26" s="770"/>
      <c r="AR26" s="770"/>
      <c r="AS26" s="770"/>
      <c r="AT26" s="770"/>
      <c r="AU26" s="770"/>
      <c r="AV26" s="770"/>
      <c r="AW26" s="770"/>
      <c r="AX26" s="770"/>
      <c r="AY26" s="770"/>
      <c r="AZ26" s="770"/>
      <c r="BA26" s="770"/>
      <c r="BB26" s="770"/>
      <c r="BC26" s="770"/>
      <c r="BD26" s="770"/>
      <c r="BE26" s="770"/>
      <c r="BF26" s="771"/>
      <c r="BG26" s="661" t="s">
        <v>235</v>
      </c>
      <c r="BH26" s="664"/>
      <c r="BI26" s="664"/>
      <c r="BJ26" s="664"/>
      <c r="BK26" s="664"/>
      <c r="BL26" s="664"/>
      <c r="BM26" s="664"/>
      <c r="BN26" s="665"/>
      <c r="BO26" s="723" t="s">
        <v>235</v>
      </c>
      <c r="BP26" s="723"/>
      <c r="BQ26" s="723"/>
      <c r="BR26" s="723"/>
      <c r="BS26" s="669" t="s">
        <v>129</v>
      </c>
      <c r="BT26" s="664"/>
      <c r="BU26" s="664"/>
      <c r="BV26" s="664"/>
      <c r="BW26" s="664"/>
      <c r="BX26" s="664"/>
      <c r="BY26" s="664"/>
      <c r="BZ26" s="664"/>
      <c r="CA26" s="664"/>
      <c r="CB26" s="704"/>
      <c r="CD26" s="705" t="s">
        <v>296</v>
      </c>
      <c r="CE26" s="702"/>
      <c r="CF26" s="702"/>
      <c r="CG26" s="702"/>
      <c r="CH26" s="702"/>
      <c r="CI26" s="702"/>
      <c r="CJ26" s="702"/>
      <c r="CK26" s="702"/>
      <c r="CL26" s="702"/>
      <c r="CM26" s="702"/>
      <c r="CN26" s="702"/>
      <c r="CO26" s="702"/>
      <c r="CP26" s="702"/>
      <c r="CQ26" s="703"/>
      <c r="CR26" s="661">
        <v>791879</v>
      </c>
      <c r="CS26" s="664"/>
      <c r="CT26" s="664"/>
      <c r="CU26" s="664"/>
      <c r="CV26" s="664"/>
      <c r="CW26" s="664"/>
      <c r="CX26" s="664"/>
      <c r="CY26" s="665"/>
      <c r="CZ26" s="666">
        <v>1.9</v>
      </c>
      <c r="DA26" s="695"/>
      <c r="DB26" s="695"/>
      <c r="DC26" s="696"/>
      <c r="DD26" s="669">
        <v>741155</v>
      </c>
      <c r="DE26" s="664"/>
      <c r="DF26" s="664"/>
      <c r="DG26" s="664"/>
      <c r="DH26" s="664"/>
      <c r="DI26" s="664"/>
      <c r="DJ26" s="664"/>
      <c r="DK26" s="665"/>
      <c r="DL26" s="669" t="s">
        <v>235</v>
      </c>
      <c r="DM26" s="664"/>
      <c r="DN26" s="664"/>
      <c r="DO26" s="664"/>
      <c r="DP26" s="664"/>
      <c r="DQ26" s="664"/>
      <c r="DR26" s="664"/>
      <c r="DS26" s="664"/>
      <c r="DT26" s="664"/>
      <c r="DU26" s="664"/>
      <c r="DV26" s="665"/>
      <c r="DW26" s="666" t="s">
        <v>129</v>
      </c>
      <c r="DX26" s="695"/>
      <c r="DY26" s="695"/>
      <c r="DZ26" s="695"/>
      <c r="EA26" s="695"/>
      <c r="EB26" s="695"/>
      <c r="EC26" s="697"/>
    </row>
    <row r="27" spans="2:133" ht="11.25" customHeight="1" x14ac:dyDescent="0.15">
      <c r="B27" s="658" t="s">
        <v>297</v>
      </c>
      <c r="C27" s="659"/>
      <c r="D27" s="659"/>
      <c r="E27" s="659"/>
      <c r="F27" s="659"/>
      <c r="G27" s="659"/>
      <c r="H27" s="659"/>
      <c r="I27" s="659"/>
      <c r="J27" s="659"/>
      <c r="K27" s="659"/>
      <c r="L27" s="659"/>
      <c r="M27" s="659"/>
      <c r="N27" s="659"/>
      <c r="O27" s="659"/>
      <c r="P27" s="659"/>
      <c r="Q27" s="660"/>
      <c r="R27" s="661">
        <v>8740385</v>
      </c>
      <c r="S27" s="664"/>
      <c r="T27" s="664"/>
      <c r="U27" s="664"/>
      <c r="V27" s="664"/>
      <c r="W27" s="664"/>
      <c r="X27" s="664"/>
      <c r="Y27" s="665"/>
      <c r="Z27" s="723">
        <v>20.5</v>
      </c>
      <c r="AA27" s="723"/>
      <c r="AB27" s="723"/>
      <c r="AC27" s="723"/>
      <c r="AD27" s="724" t="s">
        <v>235</v>
      </c>
      <c r="AE27" s="724"/>
      <c r="AF27" s="724"/>
      <c r="AG27" s="724"/>
      <c r="AH27" s="724"/>
      <c r="AI27" s="724"/>
      <c r="AJ27" s="724"/>
      <c r="AK27" s="724"/>
      <c r="AL27" s="666" t="s">
        <v>235</v>
      </c>
      <c r="AM27" s="667"/>
      <c r="AN27" s="667"/>
      <c r="AO27" s="725"/>
      <c r="AP27" s="658" t="s">
        <v>298</v>
      </c>
      <c r="AQ27" s="659"/>
      <c r="AR27" s="659"/>
      <c r="AS27" s="659"/>
      <c r="AT27" s="659"/>
      <c r="AU27" s="659"/>
      <c r="AV27" s="659"/>
      <c r="AW27" s="659"/>
      <c r="AX27" s="659"/>
      <c r="AY27" s="659"/>
      <c r="AZ27" s="659"/>
      <c r="BA27" s="659"/>
      <c r="BB27" s="659"/>
      <c r="BC27" s="659"/>
      <c r="BD27" s="659"/>
      <c r="BE27" s="659"/>
      <c r="BF27" s="660"/>
      <c r="BG27" s="661">
        <v>3287278</v>
      </c>
      <c r="BH27" s="664"/>
      <c r="BI27" s="664"/>
      <c r="BJ27" s="664"/>
      <c r="BK27" s="664"/>
      <c r="BL27" s="664"/>
      <c r="BM27" s="664"/>
      <c r="BN27" s="665"/>
      <c r="BO27" s="723">
        <v>100</v>
      </c>
      <c r="BP27" s="723"/>
      <c r="BQ27" s="723"/>
      <c r="BR27" s="723"/>
      <c r="BS27" s="669" t="s">
        <v>235</v>
      </c>
      <c r="BT27" s="664"/>
      <c r="BU27" s="664"/>
      <c r="BV27" s="664"/>
      <c r="BW27" s="664"/>
      <c r="BX27" s="664"/>
      <c r="BY27" s="664"/>
      <c r="BZ27" s="664"/>
      <c r="CA27" s="664"/>
      <c r="CB27" s="704"/>
      <c r="CD27" s="705" t="s">
        <v>299</v>
      </c>
      <c r="CE27" s="702"/>
      <c r="CF27" s="702"/>
      <c r="CG27" s="702"/>
      <c r="CH27" s="702"/>
      <c r="CI27" s="702"/>
      <c r="CJ27" s="702"/>
      <c r="CK27" s="702"/>
      <c r="CL27" s="702"/>
      <c r="CM27" s="702"/>
      <c r="CN27" s="702"/>
      <c r="CO27" s="702"/>
      <c r="CP27" s="702"/>
      <c r="CQ27" s="703"/>
      <c r="CR27" s="661">
        <v>309774</v>
      </c>
      <c r="CS27" s="662"/>
      <c r="CT27" s="662"/>
      <c r="CU27" s="662"/>
      <c r="CV27" s="662"/>
      <c r="CW27" s="662"/>
      <c r="CX27" s="662"/>
      <c r="CY27" s="663"/>
      <c r="CZ27" s="666">
        <v>0.8</v>
      </c>
      <c r="DA27" s="695"/>
      <c r="DB27" s="695"/>
      <c r="DC27" s="696"/>
      <c r="DD27" s="669">
        <v>143233</v>
      </c>
      <c r="DE27" s="662"/>
      <c r="DF27" s="662"/>
      <c r="DG27" s="662"/>
      <c r="DH27" s="662"/>
      <c r="DI27" s="662"/>
      <c r="DJ27" s="662"/>
      <c r="DK27" s="663"/>
      <c r="DL27" s="669">
        <v>142491</v>
      </c>
      <c r="DM27" s="662"/>
      <c r="DN27" s="662"/>
      <c r="DO27" s="662"/>
      <c r="DP27" s="662"/>
      <c r="DQ27" s="662"/>
      <c r="DR27" s="662"/>
      <c r="DS27" s="662"/>
      <c r="DT27" s="662"/>
      <c r="DU27" s="662"/>
      <c r="DV27" s="663"/>
      <c r="DW27" s="666">
        <v>4.0999999999999996</v>
      </c>
      <c r="DX27" s="695"/>
      <c r="DY27" s="695"/>
      <c r="DZ27" s="695"/>
      <c r="EA27" s="695"/>
      <c r="EB27" s="695"/>
      <c r="EC27" s="697"/>
    </row>
    <row r="28" spans="2:133" ht="11.25" customHeight="1" x14ac:dyDescent="0.15">
      <c r="B28" s="766" t="s">
        <v>300</v>
      </c>
      <c r="C28" s="767"/>
      <c r="D28" s="767"/>
      <c r="E28" s="767"/>
      <c r="F28" s="767"/>
      <c r="G28" s="767"/>
      <c r="H28" s="767"/>
      <c r="I28" s="767"/>
      <c r="J28" s="767"/>
      <c r="K28" s="767"/>
      <c r="L28" s="767"/>
      <c r="M28" s="767"/>
      <c r="N28" s="767"/>
      <c r="O28" s="767"/>
      <c r="P28" s="767"/>
      <c r="Q28" s="768"/>
      <c r="R28" s="661" t="s">
        <v>129</v>
      </c>
      <c r="S28" s="664"/>
      <c r="T28" s="664"/>
      <c r="U28" s="664"/>
      <c r="V28" s="664"/>
      <c r="W28" s="664"/>
      <c r="X28" s="664"/>
      <c r="Y28" s="665"/>
      <c r="Z28" s="723" t="s">
        <v>129</v>
      </c>
      <c r="AA28" s="723"/>
      <c r="AB28" s="723"/>
      <c r="AC28" s="723"/>
      <c r="AD28" s="724" t="s">
        <v>235</v>
      </c>
      <c r="AE28" s="724"/>
      <c r="AF28" s="724"/>
      <c r="AG28" s="724"/>
      <c r="AH28" s="724"/>
      <c r="AI28" s="724"/>
      <c r="AJ28" s="724"/>
      <c r="AK28" s="724"/>
      <c r="AL28" s="666" t="s">
        <v>129</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301</v>
      </c>
      <c r="CE28" s="702"/>
      <c r="CF28" s="702"/>
      <c r="CG28" s="702"/>
      <c r="CH28" s="702"/>
      <c r="CI28" s="702"/>
      <c r="CJ28" s="702"/>
      <c r="CK28" s="702"/>
      <c r="CL28" s="702"/>
      <c r="CM28" s="702"/>
      <c r="CN28" s="702"/>
      <c r="CO28" s="702"/>
      <c r="CP28" s="702"/>
      <c r="CQ28" s="703"/>
      <c r="CR28" s="661">
        <v>324652</v>
      </c>
      <c r="CS28" s="664"/>
      <c r="CT28" s="664"/>
      <c r="CU28" s="664"/>
      <c r="CV28" s="664"/>
      <c r="CW28" s="664"/>
      <c r="CX28" s="664"/>
      <c r="CY28" s="665"/>
      <c r="CZ28" s="666">
        <v>0.8</v>
      </c>
      <c r="DA28" s="695"/>
      <c r="DB28" s="695"/>
      <c r="DC28" s="696"/>
      <c r="DD28" s="669">
        <v>221184</v>
      </c>
      <c r="DE28" s="664"/>
      <c r="DF28" s="664"/>
      <c r="DG28" s="664"/>
      <c r="DH28" s="664"/>
      <c r="DI28" s="664"/>
      <c r="DJ28" s="664"/>
      <c r="DK28" s="665"/>
      <c r="DL28" s="669">
        <v>221184</v>
      </c>
      <c r="DM28" s="664"/>
      <c r="DN28" s="664"/>
      <c r="DO28" s="664"/>
      <c r="DP28" s="664"/>
      <c r="DQ28" s="664"/>
      <c r="DR28" s="664"/>
      <c r="DS28" s="664"/>
      <c r="DT28" s="664"/>
      <c r="DU28" s="664"/>
      <c r="DV28" s="665"/>
      <c r="DW28" s="666">
        <v>6.4</v>
      </c>
      <c r="DX28" s="695"/>
      <c r="DY28" s="695"/>
      <c r="DZ28" s="695"/>
      <c r="EA28" s="695"/>
      <c r="EB28" s="695"/>
      <c r="EC28" s="697"/>
    </row>
    <row r="29" spans="2:133" ht="11.25" customHeight="1" x14ac:dyDescent="0.15">
      <c r="B29" s="658" t="s">
        <v>302</v>
      </c>
      <c r="C29" s="659"/>
      <c r="D29" s="659"/>
      <c r="E29" s="659"/>
      <c r="F29" s="659"/>
      <c r="G29" s="659"/>
      <c r="H29" s="659"/>
      <c r="I29" s="659"/>
      <c r="J29" s="659"/>
      <c r="K29" s="659"/>
      <c r="L29" s="659"/>
      <c r="M29" s="659"/>
      <c r="N29" s="659"/>
      <c r="O29" s="659"/>
      <c r="P29" s="659"/>
      <c r="Q29" s="660"/>
      <c r="R29" s="661">
        <v>2367616</v>
      </c>
      <c r="S29" s="664"/>
      <c r="T29" s="664"/>
      <c r="U29" s="664"/>
      <c r="V29" s="664"/>
      <c r="W29" s="664"/>
      <c r="X29" s="664"/>
      <c r="Y29" s="665"/>
      <c r="Z29" s="723">
        <v>5.6</v>
      </c>
      <c r="AA29" s="723"/>
      <c r="AB29" s="723"/>
      <c r="AC29" s="723"/>
      <c r="AD29" s="724" t="s">
        <v>235</v>
      </c>
      <c r="AE29" s="724"/>
      <c r="AF29" s="724"/>
      <c r="AG29" s="724"/>
      <c r="AH29" s="724"/>
      <c r="AI29" s="724"/>
      <c r="AJ29" s="724"/>
      <c r="AK29" s="724"/>
      <c r="AL29" s="666" t="s">
        <v>129</v>
      </c>
      <c r="AM29" s="667"/>
      <c r="AN29" s="667"/>
      <c r="AO29" s="725"/>
      <c r="AP29" s="735" t="s">
        <v>221</v>
      </c>
      <c r="AQ29" s="736"/>
      <c r="AR29" s="736"/>
      <c r="AS29" s="736"/>
      <c r="AT29" s="736"/>
      <c r="AU29" s="736"/>
      <c r="AV29" s="736"/>
      <c r="AW29" s="736"/>
      <c r="AX29" s="736"/>
      <c r="AY29" s="736"/>
      <c r="AZ29" s="736"/>
      <c r="BA29" s="736"/>
      <c r="BB29" s="736"/>
      <c r="BC29" s="736"/>
      <c r="BD29" s="736"/>
      <c r="BE29" s="736"/>
      <c r="BF29" s="737"/>
      <c r="BG29" s="735" t="s">
        <v>303</v>
      </c>
      <c r="BH29" s="763"/>
      <c r="BI29" s="763"/>
      <c r="BJ29" s="763"/>
      <c r="BK29" s="763"/>
      <c r="BL29" s="763"/>
      <c r="BM29" s="763"/>
      <c r="BN29" s="763"/>
      <c r="BO29" s="763"/>
      <c r="BP29" s="763"/>
      <c r="BQ29" s="764"/>
      <c r="BR29" s="735" t="s">
        <v>304</v>
      </c>
      <c r="BS29" s="763"/>
      <c r="BT29" s="763"/>
      <c r="BU29" s="763"/>
      <c r="BV29" s="763"/>
      <c r="BW29" s="763"/>
      <c r="BX29" s="763"/>
      <c r="BY29" s="763"/>
      <c r="BZ29" s="763"/>
      <c r="CA29" s="763"/>
      <c r="CB29" s="764"/>
      <c r="CD29" s="745" t="s">
        <v>305</v>
      </c>
      <c r="CE29" s="746"/>
      <c r="CF29" s="705" t="s">
        <v>306</v>
      </c>
      <c r="CG29" s="702"/>
      <c r="CH29" s="702"/>
      <c r="CI29" s="702"/>
      <c r="CJ29" s="702"/>
      <c r="CK29" s="702"/>
      <c r="CL29" s="702"/>
      <c r="CM29" s="702"/>
      <c r="CN29" s="702"/>
      <c r="CO29" s="702"/>
      <c r="CP29" s="702"/>
      <c r="CQ29" s="703"/>
      <c r="CR29" s="661">
        <v>324652</v>
      </c>
      <c r="CS29" s="662"/>
      <c r="CT29" s="662"/>
      <c r="CU29" s="662"/>
      <c r="CV29" s="662"/>
      <c r="CW29" s="662"/>
      <c r="CX29" s="662"/>
      <c r="CY29" s="663"/>
      <c r="CZ29" s="666">
        <v>0.8</v>
      </c>
      <c r="DA29" s="695"/>
      <c r="DB29" s="695"/>
      <c r="DC29" s="696"/>
      <c r="DD29" s="669">
        <v>221184</v>
      </c>
      <c r="DE29" s="662"/>
      <c r="DF29" s="662"/>
      <c r="DG29" s="662"/>
      <c r="DH29" s="662"/>
      <c r="DI29" s="662"/>
      <c r="DJ29" s="662"/>
      <c r="DK29" s="663"/>
      <c r="DL29" s="669">
        <v>221184</v>
      </c>
      <c r="DM29" s="662"/>
      <c r="DN29" s="662"/>
      <c r="DO29" s="662"/>
      <c r="DP29" s="662"/>
      <c r="DQ29" s="662"/>
      <c r="DR29" s="662"/>
      <c r="DS29" s="662"/>
      <c r="DT29" s="662"/>
      <c r="DU29" s="662"/>
      <c r="DV29" s="663"/>
      <c r="DW29" s="666">
        <v>6.4</v>
      </c>
      <c r="DX29" s="695"/>
      <c r="DY29" s="695"/>
      <c r="DZ29" s="695"/>
      <c r="EA29" s="695"/>
      <c r="EB29" s="695"/>
      <c r="EC29" s="697"/>
    </row>
    <row r="30" spans="2:133" ht="11.25" customHeight="1" x14ac:dyDescent="0.15">
      <c r="B30" s="658" t="s">
        <v>307</v>
      </c>
      <c r="C30" s="659"/>
      <c r="D30" s="659"/>
      <c r="E30" s="659"/>
      <c r="F30" s="659"/>
      <c r="G30" s="659"/>
      <c r="H30" s="659"/>
      <c r="I30" s="659"/>
      <c r="J30" s="659"/>
      <c r="K30" s="659"/>
      <c r="L30" s="659"/>
      <c r="M30" s="659"/>
      <c r="N30" s="659"/>
      <c r="O30" s="659"/>
      <c r="P30" s="659"/>
      <c r="Q30" s="660"/>
      <c r="R30" s="661">
        <v>339410</v>
      </c>
      <c r="S30" s="664"/>
      <c r="T30" s="664"/>
      <c r="U30" s="664"/>
      <c r="V30" s="664"/>
      <c r="W30" s="664"/>
      <c r="X30" s="664"/>
      <c r="Y30" s="665"/>
      <c r="Z30" s="723">
        <v>0.8</v>
      </c>
      <c r="AA30" s="723"/>
      <c r="AB30" s="723"/>
      <c r="AC30" s="723"/>
      <c r="AD30" s="724">
        <v>10496</v>
      </c>
      <c r="AE30" s="724"/>
      <c r="AF30" s="724"/>
      <c r="AG30" s="724"/>
      <c r="AH30" s="724"/>
      <c r="AI30" s="724"/>
      <c r="AJ30" s="724"/>
      <c r="AK30" s="724"/>
      <c r="AL30" s="666">
        <v>0.3</v>
      </c>
      <c r="AM30" s="667"/>
      <c r="AN30" s="667"/>
      <c r="AO30" s="725"/>
      <c r="AP30" s="751" t="s">
        <v>308</v>
      </c>
      <c r="AQ30" s="752"/>
      <c r="AR30" s="752"/>
      <c r="AS30" s="752"/>
      <c r="AT30" s="757" t="s">
        <v>309</v>
      </c>
      <c r="AU30" s="230"/>
      <c r="AV30" s="230"/>
      <c r="AW30" s="230"/>
      <c r="AX30" s="760" t="s">
        <v>187</v>
      </c>
      <c r="AY30" s="761"/>
      <c r="AZ30" s="761"/>
      <c r="BA30" s="761"/>
      <c r="BB30" s="761"/>
      <c r="BC30" s="761"/>
      <c r="BD30" s="761"/>
      <c r="BE30" s="761"/>
      <c r="BF30" s="762"/>
      <c r="BG30" s="741">
        <v>99.9</v>
      </c>
      <c r="BH30" s="742"/>
      <c r="BI30" s="742"/>
      <c r="BJ30" s="742"/>
      <c r="BK30" s="742"/>
      <c r="BL30" s="742"/>
      <c r="BM30" s="743">
        <v>99.4</v>
      </c>
      <c r="BN30" s="742"/>
      <c r="BO30" s="742"/>
      <c r="BP30" s="742"/>
      <c r="BQ30" s="744"/>
      <c r="BR30" s="741">
        <v>99.9</v>
      </c>
      <c r="BS30" s="742"/>
      <c r="BT30" s="742"/>
      <c r="BU30" s="742"/>
      <c r="BV30" s="742"/>
      <c r="BW30" s="742"/>
      <c r="BX30" s="743">
        <v>99.3</v>
      </c>
      <c r="BY30" s="742"/>
      <c r="BZ30" s="742"/>
      <c r="CA30" s="742"/>
      <c r="CB30" s="744"/>
      <c r="CD30" s="747"/>
      <c r="CE30" s="748"/>
      <c r="CF30" s="705" t="s">
        <v>310</v>
      </c>
      <c r="CG30" s="702"/>
      <c r="CH30" s="702"/>
      <c r="CI30" s="702"/>
      <c r="CJ30" s="702"/>
      <c r="CK30" s="702"/>
      <c r="CL30" s="702"/>
      <c r="CM30" s="702"/>
      <c r="CN30" s="702"/>
      <c r="CO30" s="702"/>
      <c r="CP30" s="702"/>
      <c r="CQ30" s="703"/>
      <c r="CR30" s="661">
        <v>293292</v>
      </c>
      <c r="CS30" s="664"/>
      <c r="CT30" s="664"/>
      <c r="CU30" s="664"/>
      <c r="CV30" s="664"/>
      <c r="CW30" s="664"/>
      <c r="CX30" s="664"/>
      <c r="CY30" s="665"/>
      <c r="CZ30" s="666">
        <v>0.7</v>
      </c>
      <c r="DA30" s="695"/>
      <c r="DB30" s="695"/>
      <c r="DC30" s="696"/>
      <c r="DD30" s="669">
        <v>189824</v>
      </c>
      <c r="DE30" s="664"/>
      <c r="DF30" s="664"/>
      <c r="DG30" s="664"/>
      <c r="DH30" s="664"/>
      <c r="DI30" s="664"/>
      <c r="DJ30" s="664"/>
      <c r="DK30" s="665"/>
      <c r="DL30" s="669">
        <v>189824</v>
      </c>
      <c r="DM30" s="664"/>
      <c r="DN30" s="664"/>
      <c r="DO30" s="664"/>
      <c r="DP30" s="664"/>
      <c r="DQ30" s="664"/>
      <c r="DR30" s="664"/>
      <c r="DS30" s="664"/>
      <c r="DT30" s="664"/>
      <c r="DU30" s="664"/>
      <c r="DV30" s="665"/>
      <c r="DW30" s="666">
        <v>5.5</v>
      </c>
      <c r="DX30" s="695"/>
      <c r="DY30" s="695"/>
      <c r="DZ30" s="695"/>
      <c r="EA30" s="695"/>
      <c r="EB30" s="695"/>
      <c r="EC30" s="697"/>
    </row>
    <row r="31" spans="2:133" ht="11.25" customHeight="1" x14ac:dyDescent="0.15">
      <c r="B31" s="658" t="s">
        <v>311</v>
      </c>
      <c r="C31" s="659"/>
      <c r="D31" s="659"/>
      <c r="E31" s="659"/>
      <c r="F31" s="659"/>
      <c r="G31" s="659"/>
      <c r="H31" s="659"/>
      <c r="I31" s="659"/>
      <c r="J31" s="659"/>
      <c r="K31" s="659"/>
      <c r="L31" s="659"/>
      <c r="M31" s="659"/>
      <c r="N31" s="659"/>
      <c r="O31" s="659"/>
      <c r="P31" s="659"/>
      <c r="Q31" s="660"/>
      <c r="R31" s="661">
        <v>30577</v>
      </c>
      <c r="S31" s="664"/>
      <c r="T31" s="664"/>
      <c r="U31" s="664"/>
      <c r="V31" s="664"/>
      <c r="W31" s="664"/>
      <c r="X31" s="664"/>
      <c r="Y31" s="665"/>
      <c r="Z31" s="723">
        <v>0.1</v>
      </c>
      <c r="AA31" s="723"/>
      <c r="AB31" s="723"/>
      <c r="AC31" s="723"/>
      <c r="AD31" s="724" t="s">
        <v>235</v>
      </c>
      <c r="AE31" s="724"/>
      <c r="AF31" s="724"/>
      <c r="AG31" s="724"/>
      <c r="AH31" s="724"/>
      <c r="AI31" s="724"/>
      <c r="AJ31" s="724"/>
      <c r="AK31" s="724"/>
      <c r="AL31" s="666" t="s">
        <v>129</v>
      </c>
      <c r="AM31" s="667"/>
      <c r="AN31" s="667"/>
      <c r="AO31" s="725"/>
      <c r="AP31" s="753"/>
      <c r="AQ31" s="754"/>
      <c r="AR31" s="754"/>
      <c r="AS31" s="754"/>
      <c r="AT31" s="758"/>
      <c r="AU31" s="229" t="s">
        <v>312</v>
      </c>
      <c r="AV31" s="229"/>
      <c r="AW31" s="229"/>
      <c r="AX31" s="658" t="s">
        <v>313</v>
      </c>
      <c r="AY31" s="659"/>
      <c r="AZ31" s="659"/>
      <c r="BA31" s="659"/>
      <c r="BB31" s="659"/>
      <c r="BC31" s="659"/>
      <c r="BD31" s="659"/>
      <c r="BE31" s="659"/>
      <c r="BF31" s="660"/>
      <c r="BG31" s="739">
        <v>99.5</v>
      </c>
      <c r="BH31" s="662"/>
      <c r="BI31" s="662"/>
      <c r="BJ31" s="662"/>
      <c r="BK31" s="662"/>
      <c r="BL31" s="662"/>
      <c r="BM31" s="667">
        <v>98.3</v>
      </c>
      <c r="BN31" s="740"/>
      <c r="BO31" s="740"/>
      <c r="BP31" s="740"/>
      <c r="BQ31" s="701"/>
      <c r="BR31" s="739">
        <v>99.3</v>
      </c>
      <c r="BS31" s="662"/>
      <c r="BT31" s="662"/>
      <c r="BU31" s="662"/>
      <c r="BV31" s="662"/>
      <c r="BW31" s="662"/>
      <c r="BX31" s="667">
        <v>97.7</v>
      </c>
      <c r="BY31" s="740"/>
      <c r="BZ31" s="740"/>
      <c r="CA31" s="740"/>
      <c r="CB31" s="701"/>
      <c r="CD31" s="747"/>
      <c r="CE31" s="748"/>
      <c r="CF31" s="705" t="s">
        <v>314</v>
      </c>
      <c r="CG31" s="702"/>
      <c r="CH31" s="702"/>
      <c r="CI31" s="702"/>
      <c r="CJ31" s="702"/>
      <c r="CK31" s="702"/>
      <c r="CL31" s="702"/>
      <c r="CM31" s="702"/>
      <c r="CN31" s="702"/>
      <c r="CO31" s="702"/>
      <c r="CP31" s="702"/>
      <c r="CQ31" s="703"/>
      <c r="CR31" s="661">
        <v>31360</v>
      </c>
      <c r="CS31" s="662"/>
      <c r="CT31" s="662"/>
      <c r="CU31" s="662"/>
      <c r="CV31" s="662"/>
      <c r="CW31" s="662"/>
      <c r="CX31" s="662"/>
      <c r="CY31" s="663"/>
      <c r="CZ31" s="666">
        <v>0.1</v>
      </c>
      <c r="DA31" s="695"/>
      <c r="DB31" s="695"/>
      <c r="DC31" s="696"/>
      <c r="DD31" s="669">
        <v>31360</v>
      </c>
      <c r="DE31" s="662"/>
      <c r="DF31" s="662"/>
      <c r="DG31" s="662"/>
      <c r="DH31" s="662"/>
      <c r="DI31" s="662"/>
      <c r="DJ31" s="662"/>
      <c r="DK31" s="663"/>
      <c r="DL31" s="669">
        <v>31360</v>
      </c>
      <c r="DM31" s="662"/>
      <c r="DN31" s="662"/>
      <c r="DO31" s="662"/>
      <c r="DP31" s="662"/>
      <c r="DQ31" s="662"/>
      <c r="DR31" s="662"/>
      <c r="DS31" s="662"/>
      <c r="DT31" s="662"/>
      <c r="DU31" s="662"/>
      <c r="DV31" s="663"/>
      <c r="DW31" s="666">
        <v>0.9</v>
      </c>
      <c r="DX31" s="695"/>
      <c r="DY31" s="695"/>
      <c r="DZ31" s="695"/>
      <c r="EA31" s="695"/>
      <c r="EB31" s="695"/>
      <c r="EC31" s="697"/>
    </row>
    <row r="32" spans="2:133" ht="11.25" customHeight="1" x14ac:dyDescent="0.15">
      <c r="B32" s="658" t="s">
        <v>315</v>
      </c>
      <c r="C32" s="659"/>
      <c r="D32" s="659"/>
      <c r="E32" s="659"/>
      <c r="F32" s="659"/>
      <c r="G32" s="659"/>
      <c r="H32" s="659"/>
      <c r="I32" s="659"/>
      <c r="J32" s="659"/>
      <c r="K32" s="659"/>
      <c r="L32" s="659"/>
      <c r="M32" s="659"/>
      <c r="N32" s="659"/>
      <c r="O32" s="659"/>
      <c r="P32" s="659"/>
      <c r="Q32" s="660"/>
      <c r="R32" s="661">
        <v>15513489</v>
      </c>
      <c r="S32" s="664"/>
      <c r="T32" s="664"/>
      <c r="U32" s="664"/>
      <c r="V32" s="664"/>
      <c r="W32" s="664"/>
      <c r="X32" s="664"/>
      <c r="Y32" s="665"/>
      <c r="Z32" s="723">
        <v>36.4</v>
      </c>
      <c r="AA32" s="723"/>
      <c r="AB32" s="723"/>
      <c r="AC32" s="723"/>
      <c r="AD32" s="724" t="s">
        <v>129</v>
      </c>
      <c r="AE32" s="724"/>
      <c r="AF32" s="724"/>
      <c r="AG32" s="724"/>
      <c r="AH32" s="724"/>
      <c r="AI32" s="724"/>
      <c r="AJ32" s="724"/>
      <c r="AK32" s="724"/>
      <c r="AL32" s="666" t="s">
        <v>129</v>
      </c>
      <c r="AM32" s="667"/>
      <c r="AN32" s="667"/>
      <c r="AO32" s="725"/>
      <c r="AP32" s="755"/>
      <c r="AQ32" s="756"/>
      <c r="AR32" s="756"/>
      <c r="AS32" s="756"/>
      <c r="AT32" s="759"/>
      <c r="AU32" s="231"/>
      <c r="AV32" s="231"/>
      <c r="AW32" s="231"/>
      <c r="AX32" s="673" t="s">
        <v>316</v>
      </c>
      <c r="AY32" s="674"/>
      <c r="AZ32" s="674"/>
      <c r="BA32" s="674"/>
      <c r="BB32" s="674"/>
      <c r="BC32" s="674"/>
      <c r="BD32" s="674"/>
      <c r="BE32" s="674"/>
      <c r="BF32" s="675"/>
      <c r="BG32" s="738">
        <v>99.9</v>
      </c>
      <c r="BH32" s="677"/>
      <c r="BI32" s="677"/>
      <c r="BJ32" s="677"/>
      <c r="BK32" s="677"/>
      <c r="BL32" s="677"/>
      <c r="BM32" s="721">
        <v>99.6</v>
      </c>
      <c r="BN32" s="677"/>
      <c r="BO32" s="677"/>
      <c r="BP32" s="677"/>
      <c r="BQ32" s="714"/>
      <c r="BR32" s="738">
        <v>100</v>
      </c>
      <c r="BS32" s="677"/>
      <c r="BT32" s="677"/>
      <c r="BU32" s="677"/>
      <c r="BV32" s="677"/>
      <c r="BW32" s="677"/>
      <c r="BX32" s="721">
        <v>99.6</v>
      </c>
      <c r="BY32" s="677"/>
      <c r="BZ32" s="677"/>
      <c r="CA32" s="677"/>
      <c r="CB32" s="714"/>
      <c r="CD32" s="749"/>
      <c r="CE32" s="750"/>
      <c r="CF32" s="705" t="s">
        <v>317</v>
      </c>
      <c r="CG32" s="702"/>
      <c r="CH32" s="702"/>
      <c r="CI32" s="702"/>
      <c r="CJ32" s="702"/>
      <c r="CK32" s="702"/>
      <c r="CL32" s="702"/>
      <c r="CM32" s="702"/>
      <c r="CN32" s="702"/>
      <c r="CO32" s="702"/>
      <c r="CP32" s="702"/>
      <c r="CQ32" s="703"/>
      <c r="CR32" s="661" t="s">
        <v>235</v>
      </c>
      <c r="CS32" s="664"/>
      <c r="CT32" s="664"/>
      <c r="CU32" s="664"/>
      <c r="CV32" s="664"/>
      <c r="CW32" s="664"/>
      <c r="CX32" s="664"/>
      <c r="CY32" s="665"/>
      <c r="CZ32" s="666" t="s">
        <v>235</v>
      </c>
      <c r="DA32" s="695"/>
      <c r="DB32" s="695"/>
      <c r="DC32" s="696"/>
      <c r="DD32" s="669" t="s">
        <v>235</v>
      </c>
      <c r="DE32" s="664"/>
      <c r="DF32" s="664"/>
      <c r="DG32" s="664"/>
      <c r="DH32" s="664"/>
      <c r="DI32" s="664"/>
      <c r="DJ32" s="664"/>
      <c r="DK32" s="665"/>
      <c r="DL32" s="669" t="s">
        <v>235</v>
      </c>
      <c r="DM32" s="664"/>
      <c r="DN32" s="664"/>
      <c r="DO32" s="664"/>
      <c r="DP32" s="664"/>
      <c r="DQ32" s="664"/>
      <c r="DR32" s="664"/>
      <c r="DS32" s="664"/>
      <c r="DT32" s="664"/>
      <c r="DU32" s="664"/>
      <c r="DV32" s="665"/>
      <c r="DW32" s="666" t="s">
        <v>129</v>
      </c>
      <c r="DX32" s="695"/>
      <c r="DY32" s="695"/>
      <c r="DZ32" s="695"/>
      <c r="EA32" s="695"/>
      <c r="EB32" s="695"/>
      <c r="EC32" s="697"/>
    </row>
    <row r="33" spans="2:133" ht="11.25" customHeight="1" x14ac:dyDescent="0.15">
      <c r="B33" s="658" t="s">
        <v>318</v>
      </c>
      <c r="C33" s="659"/>
      <c r="D33" s="659"/>
      <c r="E33" s="659"/>
      <c r="F33" s="659"/>
      <c r="G33" s="659"/>
      <c r="H33" s="659"/>
      <c r="I33" s="659"/>
      <c r="J33" s="659"/>
      <c r="K33" s="659"/>
      <c r="L33" s="659"/>
      <c r="M33" s="659"/>
      <c r="N33" s="659"/>
      <c r="O33" s="659"/>
      <c r="P33" s="659"/>
      <c r="Q33" s="660"/>
      <c r="R33" s="661">
        <v>181654</v>
      </c>
      <c r="S33" s="664"/>
      <c r="T33" s="664"/>
      <c r="U33" s="664"/>
      <c r="V33" s="664"/>
      <c r="W33" s="664"/>
      <c r="X33" s="664"/>
      <c r="Y33" s="665"/>
      <c r="Z33" s="723">
        <v>0.4</v>
      </c>
      <c r="AA33" s="723"/>
      <c r="AB33" s="723"/>
      <c r="AC33" s="723"/>
      <c r="AD33" s="724" t="s">
        <v>129</v>
      </c>
      <c r="AE33" s="724"/>
      <c r="AF33" s="724"/>
      <c r="AG33" s="724"/>
      <c r="AH33" s="724"/>
      <c r="AI33" s="724"/>
      <c r="AJ33" s="724"/>
      <c r="AK33" s="724"/>
      <c r="AL33" s="666" t="s">
        <v>235</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319</v>
      </c>
      <c r="CE33" s="702"/>
      <c r="CF33" s="702"/>
      <c r="CG33" s="702"/>
      <c r="CH33" s="702"/>
      <c r="CI33" s="702"/>
      <c r="CJ33" s="702"/>
      <c r="CK33" s="702"/>
      <c r="CL33" s="702"/>
      <c r="CM33" s="702"/>
      <c r="CN33" s="702"/>
      <c r="CO33" s="702"/>
      <c r="CP33" s="702"/>
      <c r="CQ33" s="703"/>
      <c r="CR33" s="661">
        <v>13604548</v>
      </c>
      <c r="CS33" s="662"/>
      <c r="CT33" s="662"/>
      <c r="CU33" s="662"/>
      <c r="CV33" s="662"/>
      <c r="CW33" s="662"/>
      <c r="CX33" s="662"/>
      <c r="CY33" s="663"/>
      <c r="CZ33" s="666">
        <v>33.1</v>
      </c>
      <c r="DA33" s="695"/>
      <c r="DB33" s="695"/>
      <c r="DC33" s="696"/>
      <c r="DD33" s="669">
        <v>4575954</v>
      </c>
      <c r="DE33" s="662"/>
      <c r="DF33" s="662"/>
      <c r="DG33" s="662"/>
      <c r="DH33" s="662"/>
      <c r="DI33" s="662"/>
      <c r="DJ33" s="662"/>
      <c r="DK33" s="663"/>
      <c r="DL33" s="669">
        <v>1489507</v>
      </c>
      <c r="DM33" s="662"/>
      <c r="DN33" s="662"/>
      <c r="DO33" s="662"/>
      <c r="DP33" s="662"/>
      <c r="DQ33" s="662"/>
      <c r="DR33" s="662"/>
      <c r="DS33" s="662"/>
      <c r="DT33" s="662"/>
      <c r="DU33" s="662"/>
      <c r="DV33" s="663"/>
      <c r="DW33" s="666">
        <v>42.9</v>
      </c>
      <c r="DX33" s="695"/>
      <c r="DY33" s="695"/>
      <c r="DZ33" s="695"/>
      <c r="EA33" s="695"/>
      <c r="EB33" s="695"/>
      <c r="EC33" s="697"/>
    </row>
    <row r="34" spans="2:133" ht="11.25" customHeight="1" x14ac:dyDescent="0.15">
      <c r="B34" s="658" t="s">
        <v>320</v>
      </c>
      <c r="C34" s="659"/>
      <c r="D34" s="659"/>
      <c r="E34" s="659"/>
      <c r="F34" s="659"/>
      <c r="G34" s="659"/>
      <c r="H34" s="659"/>
      <c r="I34" s="659"/>
      <c r="J34" s="659"/>
      <c r="K34" s="659"/>
      <c r="L34" s="659"/>
      <c r="M34" s="659"/>
      <c r="N34" s="659"/>
      <c r="O34" s="659"/>
      <c r="P34" s="659"/>
      <c r="Q34" s="660"/>
      <c r="R34" s="661">
        <v>3341247</v>
      </c>
      <c r="S34" s="664"/>
      <c r="T34" s="664"/>
      <c r="U34" s="664"/>
      <c r="V34" s="664"/>
      <c r="W34" s="664"/>
      <c r="X34" s="664"/>
      <c r="Y34" s="665"/>
      <c r="Z34" s="723">
        <v>7.8</v>
      </c>
      <c r="AA34" s="723"/>
      <c r="AB34" s="723"/>
      <c r="AC34" s="723"/>
      <c r="AD34" s="724" t="s">
        <v>129</v>
      </c>
      <c r="AE34" s="724"/>
      <c r="AF34" s="724"/>
      <c r="AG34" s="724"/>
      <c r="AH34" s="724"/>
      <c r="AI34" s="724"/>
      <c r="AJ34" s="724"/>
      <c r="AK34" s="724"/>
      <c r="AL34" s="666" t="s">
        <v>235</v>
      </c>
      <c r="AM34" s="667"/>
      <c r="AN34" s="667"/>
      <c r="AO34" s="725"/>
      <c r="AP34" s="234"/>
      <c r="AQ34" s="735" t="s">
        <v>321</v>
      </c>
      <c r="AR34" s="736"/>
      <c r="AS34" s="736"/>
      <c r="AT34" s="736"/>
      <c r="AU34" s="736"/>
      <c r="AV34" s="736"/>
      <c r="AW34" s="736"/>
      <c r="AX34" s="736"/>
      <c r="AY34" s="736"/>
      <c r="AZ34" s="736"/>
      <c r="BA34" s="736"/>
      <c r="BB34" s="736"/>
      <c r="BC34" s="736"/>
      <c r="BD34" s="736"/>
      <c r="BE34" s="736"/>
      <c r="BF34" s="737"/>
      <c r="BG34" s="735" t="s">
        <v>322</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323</v>
      </c>
      <c r="CE34" s="702"/>
      <c r="CF34" s="702"/>
      <c r="CG34" s="702"/>
      <c r="CH34" s="702"/>
      <c r="CI34" s="702"/>
      <c r="CJ34" s="702"/>
      <c r="CK34" s="702"/>
      <c r="CL34" s="702"/>
      <c r="CM34" s="702"/>
      <c r="CN34" s="702"/>
      <c r="CO34" s="702"/>
      <c r="CP34" s="702"/>
      <c r="CQ34" s="703"/>
      <c r="CR34" s="661">
        <v>1644799</v>
      </c>
      <c r="CS34" s="664"/>
      <c r="CT34" s="664"/>
      <c r="CU34" s="664"/>
      <c r="CV34" s="664"/>
      <c r="CW34" s="664"/>
      <c r="CX34" s="664"/>
      <c r="CY34" s="665"/>
      <c r="CZ34" s="666">
        <v>4</v>
      </c>
      <c r="DA34" s="695"/>
      <c r="DB34" s="695"/>
      <c r="DC34" s="696"/>
      <c r="DD34" s="669">
        <v>1005018</v>
      </c>
      <c r="DE34" s="664"/>
      <c r="DF34" s="664"/>
      <c r="DG34" s="664"/>
      <c r="DH34" s="664"/>
      <c r="DI34" s="664"/>
      <c r="DJ34" s="664"/>
      <c r="DK34" s="665"/>
      <c r="DL34" s="669">
        <v>623220</v>
      </c>
      <c r="DM34" s="664"/>
      <c r="DN34" s="664"/>
      <c r="DO34" s="664"/>
      <c r="DP34" s="664"/>
      <c r="DQ34" s="664"/>
      <c r="DR34" s="664"/>
      <c r="DS34" s="664"/>
      <c r="DT34" s="664"/>
      <c r="DU34" s="664"/>
      <c r="DV34" s="665"/>
      <c r="DW34" s="666">
        <v>17.899999999999999</v>
      </c>
      <c r="DX34" s="695"/>
      <c r="DY34" s="695"/>
      <c r="DZ34" s="695"/>
      <c r="EA34" s="695"/>
      <c r="EB34" s="695"/>
      <c r="EC34" s="697"/>
    </row>
    <row r="35" spans="2:133" ht="11.25" customHeight="1" x14ac:dyDescent="0.15">
      <c r="B35" s="658" t="s">
        <v>324</v>
      </c>
      <c r="C35" s="659"/>
      <c r="D35" s="659"/>
      <c r="E35" s="659"/>
      <c r="F35" s="659"/>
      <c r="G35" s="659"/>
      <c r="H35" s="659"/>
      <c r="I35" s="659"/>
      <c r="J35" s="659"/>
      <c r="K35" s="659"/>
      <c r="L35" s="659"/>
      <c r="M35" s="659"/>
      <c r="N35" s="659"/>
      <c r="O35" s="659"/>
      <c r="P35" s="659"/>
      <c r="Q35" s="660"/>
      <c r="R35" s="661">
        <v>566800</v>
      </c>
      <c r="S35" s="664"/>
      <c r="T35" s="664"/>
      <c r="U35" s="664"/>
      <c r="V35" s="664"/>
      <c r="W35" s="664"/>
      <c r="X35" s="664"/>
      <c r="Y35" s="665"/>
      <c r="Z35" s="723">
        <v>1.3</v>
      </c>
      <c r="AA35" s="723"/>
      <c r="AB35" s="723"/>
      <c r="AC35" s="723"/>
      <c r="AD35" s="724" t="s">
        <v>235</v>
      </c>
      <c r="AE35" s="724"/>
      <c r="AF35" s="724"/>
      <c r="AG35" s="724"/>
      <c r="AH35" s="724"/>
      <c r="AI35" s="724"/>
      <c r="AJ35" s="724"/>
      <c r="AK35" s="724"/>
      <c r="AL35" s="666" t="s">
        <v>235</v>
      </c>
      <c r="AM35" s="667"/>
      <c r="AN35" s="667"/>
      <c r="AO35" s="725"/>
      <c r="AP35" s="234"/>
      <c r="AQ35" s="729" t="s">
        <v>325</v>
      </c>
      <c r="AR35" s="730"/>
      <c r="AS35" s="730"/>
      <c r="AT35" s="730"/>
      <c r="AU35" s="730"/>
      <c r="AV35" s="730"/>
      <c r="AW35" s="730"/>
      <c r="AX35" s="730"/>
      <c r="AY35" s="731"/>
      <c r="AZ35" s="726">
        <v>4503887</v>
      </c>
      <c r="BA35" s="727"/>
      <c r="BB35" s="727"/>
      <c r="BC35" s="727"/>
      <c r="BD35" s="727"/>
      <c r="BE35" s="727"/>
      <c r="BF35" s="728"/>
      <c r="BG35" s="732" t="s">
        <v>326</v>
      </c>
      <c r="BH35" s="733"/>
      <c r="BI35" s="733"/>
      <c r="BJ35" s="733"/>
      <c r="BK35" s="733"/>
      <c r="BL35" s="733"/>
      <c r="BM35" s="733"/>
      <c r="BN35" s="733"/>
      <c r="BO35" s="733"/>
      <c r="BP35" s="733"/>
      <c r="BQ35" s="733"/>
      <c r="BR35" s="733"/>
      <c r="BS35" s="733"/>
      <c r="BT35" s="733"/>
      <c r="BU35" s="734"/>
      <c r="BV35" s="726">
        <v>12415</v>
      </c>
      <c r="BW35" s="727"/>
      <c r="BX35" s="727"/>
      <c r="BY35" s="727"/>
      <c r="BZ35" s="727"/>
      <c r="CA35" s="727"/>
      <c r="CB35" s="728"/>
      <c r="CD35" s="705" t="s">
        <v>327</v>
      </c>
      <c r="CE35" s="702"/>
      <c r="CF35" s="702"/>
      <c r="CG35" s="702"/>
      <c r="CH35" s="702"/>
      <c r="CI35" s="702"/>
      <c r="CJ35" s="702"/>
      <c r="CK35" s="702"/>
      <c r="CL35" s="702"/>
      <c r="CM35" s="702"/>
      <c r="CN35" s="702"/>
      <c r="CO35" s="702"/>
      <c r="CP35" s="702"/>
      <c r="CQ35" s="703"/>
      <c r="CR35" s="661">
        <v>129101</v>
      </c>
      <c r="CS35" s="662"/>
      <c r="CT35" s="662"/>
      <c r="CU35" s="662"/>
      <c r="CV35" s="662"/>
      <c r="CW35" s="662"/>
      <c r="CX35" s="662"/>
      <c r="CY35" s="663"/>
      <c r="CZ35" s="666">
        <v>0.3</v>
      </c>
      <c r="DA35" s="695"/>
      <c r="DB35" s="695"/>
      <c r="DC35" s="696"/>
      <c r="DD35" s="669">
        <v>79897</v>
      </c>
      <c r="DE35" s="662"/>
      <c r="DF35" s="662"/>
      <c r="DG35" s="662"/>
      <c r="DH35" s="662"/>
      <c r="DI35" s="662"/>
      <c r="DJ35" s="662"/>
      <c r="DK35" s="663"/>
      <c r="DL35" s="669">
        <v>79227</v>
      </c>
      <c r="DM35" s="662"/>
      <c r="DN35" s="662"/>
      <c r="DO35" s="662"/>
      <c r="DP35" s="662"/>
      <c r="DQ35" s="662"/>
      <c r="DR35" s="662"/>
      <c r="DS35" s="662"/>
      <c r="DT35" s="662"/>
      <c r="DU35" s="662"/>
      <c r="DV35" s="663"/>
      <c r="DW35" s="666">
        <v>2.2999999999999998</v>
      </c>
      <c r="DX35" s="695"/>
      <c r="DY35" s="695"/>
      <c r="DZ35" s="695"/>
      <c r="EA35" s="695"/>
      <c r="EB35" s="695"/>
      <c r="EC35" s="697"/>
    </row>
    <row r="36" spans="2:133" ht="11.25" customHeight="1" x14ac:dyDescent="0.15">
      <c r="B36" s="658" t="s">
        <v>328</v>
      </c>
      <c r="C36" s="659"/>
      <c r="D36" s="659"/>
      <c r="E36" s="659"/>
      <c r="F36" s="659"/>
      <c r="G36" s="659"/>
      <c r="H36" s="659"/>
      <c r="I36" s="659"/>
      <c r="J36" s="659"/>
      <c r="K36" s="659"/>
      <c r="L36" s="659"/>
      <c r="M36" s="659"/>
      <c r="N36" s="659"/>
      <c r="O36" s="659"/>
      <c r="P36" s="659"/>
      <c r="Q36" s="660"/>
      <c r="R36" s="661" t="s">
        <v>129</v>
      </c>
      <c r="S36" s="664"/>
      <c r="T36" s="664"/>
      <c r="U36" s="664"/>
      <c r="V36" s="664"/>
      <c r="W36" s="664"/>
      <c r="X36" s="664"/>
      <c r="Y36" s="665"/>
      <c r="Z36" s="723" t="s">
        <v>129</v>
      </c>
      <c r="AA36" s="723"/>
      <c r="AB36" s="723"/>
      <c r="AC36" s="723"/>
      <c r="AD36" s="724" t="s">
        <v>129</v>
      </c>
      <c r="AE36" s="724"/>
      <c r="AF36" s="724"/>
      <c r="AG36" s="724"/>
      <c r="AH36" s="724"/>
      <c r="AI36" s="724"/>
      <c r="AJ36" s="724"/>
      <c r="AK36" s="724"/>
      <c r="AL36" s="666" t="s">
        <v>235</v>
      </c>
      <c r="AM36" s="667"/>
      <c r="AN36" s="667"/>
      <c r="AO36" s="725"/>
      <c r="AQ36" s="698" t="s">
        <v>329</v>
      </c>
      <c r="AR36" s="699"/>
      <c r="AS36" s="699"/>
      <c r="AT36" s="699"/>
      <c r="AU36" s="699"/>
      <c r="AV36" s="699"/>
      <c r="AW36" s="699"/>
      <c r="AX36" s="699"/>
      <c r="AY36" s="700"/>
      <c r="AZ36" s="661">
        <v>3765236</v>
      </c>
      <c r="BA36" s="664"/>
      <c r="BB36" s="664"/>
      <c r="BC36" s="664"/>
      <c r="BD36" s="662"/>
      <c r="BE36" s="662"/>
      <c r="BF36" s="701"/>
      <c r="BG36" s="705" t="s">
        <v>330</v>
      </c>
      <c r="BH36" s="702"/>
      <c r="BI36" s="702"/>
      <c r="BJ36" s="702"/>
      <c r="BK36" s="702"/>
      <c r="BL36" s="702"/>
      <c r="BM36" s="702"/>
      <c r="BN36" s="702"/>
      <c r="BO36" s="702"/>
      <c r="BP36" s="702"/>
      <c r="BQ36" s="702"/>
      <c r="BR36" s="702"/>
      <c r="BS36" s="702"/>
      <c r="BT36" s="702"/>
      <c r="BU36" s="703"/>
      <c r="BV36" s="661">
        <v>2015</v>
      </c>
      <c r="BW36" s="664"/>
      <c r="BX36" s="664"/>
      <c r="BY36" s="664"/>
      <c r="BZ36" s="664"/>
      <c r="CA36" s="664"/>
      <c r="CB36" s="704"/>
      <c r="CD36" s="705" t="s">
        <v>331</v>
      </c>
      <c r="CE36" s="702"/>
      <c r="CF36" s="702"/>
      <c r="CG36" s="702"/>
      <c r="CH36" s="702"/>
      <c r="CI36" s="702"/>
      <c r="CJ36" s="702"/>
      <c r="CK36" s="702"/>
      <c r="CL36" s="702"/>
      <c r="CM36" s="702"/>
      <c r="CN36" s="702"/>
      <c r="CO36" s="702"/>
      <c r="CP36" s="702"/>
      <c r="CQ36" s="703"/>
      <c r="CR36" s="661">
        <v>2317652</v>
      </c>
      <c r="CS36" s="664"/>
      <c r="CT36" s="664"/>
      <c r="CU36" s="664"/>
      <c r="CV36" s="664"/>
      <c r="CW36" s="664"/>
      <c r="CX36" s="664"/>
      <c r="CY36" s="665"/>
      <c r="CZ36" s="666">
        <v>5.6</v>
      </c>
      <c r="DA36" s="695"/>
      <c r="DB36" s="695"/>
      <c r="DC36" s="696"/>
      <c r="DD36" s="669">
        <v>1939227</v>
      </c>
      <c r="DE36" s="664"/>
      <c r="DF36" s="664"/>
      <c r="DG36" s="664"/>
      <c r="DH36" s="664"/>
      <c r="DI36" s="664"/>
      <c r="DJ36" s="664"/>
      <c r="DK36" s="665"/>
      <c r="DL36" s="669">
        <v>406704</v>
      </c>
      <c r="DM36" s="664"/>
      <c r="DN36" s="664"/>
      <c r="DO36" s="664"/>
      <c r="DP36" s="664"/>
      <c r="DQ36" s="664"/>
      <c r="DR36" s="664"/>
      <c r="DS36" s="664"/>
      <c r="DT36" s="664"/>
      <c r="DU36" s="664"/>
      <c r="DV36" s="665"/>
      <c r="DW36" s="666">
        <v>11.7</v>
      </c>
      <c r="DX36" s="695"/>
      <c r="DY36" s="695"/>
      <c r="DZ36" s="695"/>
      <c r="EA36" s="695"/>
      <c r="EB36" s="695"/>
      <c r="EC36" s="697"/>
    </row>
    <row r="37" spans="2:133" ht="11.25" customHeight="1" x14ac:dyDescent="0.15">
      <c r="B37" s="658" t="s">
        <v>332</v>
      </c>
      <c r="C37" s="659"/>
      <c r="D37" s="659"/>
      <c r="E37" s="659"/>
      <c r="F37" s="659"/>
      <c r="G37" s="659"/>
      <c r="H37" s="659"/>
      <c r="I37" s="659"/>
      <c r="J37" s="659"/>
      <c r="K37" s="659"/>
      <c r="L37" s="659"/>
      <c r="M37" s="659"/>
      <c r="N37" s="659"/>
      <c r="O37" s="659"/>
      <c r="P37" s="659"/>
      <c r="Q37" s="660"/>
      <c r="R37" s="661" t="s">
        <v>235</v>
      </c>
      <c r="S37" s="664"/>
      <c r="T37" s="664"/>
      <c r="U37" s="664"/>
      <c r="V37" s="664"/>
      <c r="W37" s="664"/>
      <c r="X37" s="664"/>
      <c r="Y37" s="665"/>
      <c r="Z37" s="723" t="s">
        <v>129</v>
      </c>
      <c r="AA37" s="723"/>
      <c r="AB37" s="723"/>
      <c r="AC37" s="723"/>
      <c r="AD37" s="724" t="s">
        <v>235</v>
      </c>
      <c r="AE37" s="724"/>
      <c r="AF37" s="724"/>
      <c r="AG37" s="724"/>
      <c r="AH37" s="724"/>
      <c r="AI37" s="724"/>
      <c r="AJ37" s="724"/>
      <c r="AK37" s="724"/>
      <c r="AL37" s="666" t="s">
        <v>235</v>
      </c>
      <c r="AM37" s="667"/>
      <c r="AN37" s="667"/>
      <c r="AO37" s="725"/>
      <c r="AQ37" s="698" t="s">
        <v>333</v>
      </c>
      <c r="AR37" s="699"/>
      <c r="AS37" s="699"/>
      <c r="AT37" s="699"/>
      <c r="AU37" s="699"/>
      <c r="AV37" s="699"/>
      <c r="AW37" s="699"/>
      <c r="AX37" s="699"/>
      <c r="AY37" s="700"/>
      <c r="AZ37" s="661">
        <v>382262</v>
      </c>
      <c r="BA37" s="664"/>
      <c r="BB37" s="664"/>
      <c r="BC37" s="664"/>
      <c r="BD37" s="662"/>
      <c r="BE37" s="662"/>
      <c r="BF37" s="701"/>
      <c r="BG37" s="705" t="s">
        <v>334</v>
      </c>
      <c r="BH37" s="702"/>
      <c r="BI37" s="702"/>
      <c r="BJ37" s="702"/>
      <c r="BK37" s="702"/>
      <c r="BL37" s="702"/>
      <c r="BM37" s="702"/>
      <c r="BN37" s="702"/>
      <c r="BO37" s="702"/>
      <c r="BP37" s="702"/>
      <c r="BQ37" s="702"/>
      <c r="BR37" s="702"/>
      <c r="BS37" s="702"/>
      <c r="BT37" s="702"/>
      <c r="BU37" s="703"/>
      <c r="BV37" s="661">
        <v>1088</v>
      </c>
      <c r="BW37" s="664"/>
      <c r="BX37" s="664"/>
      <c r="BY37" s="664"/>
      <c r="BZ37" s="664"/>
      <c r="CA37" s="664"/>
      <c r="CB37" s="704"/>
      <c r="CD37" s="705" t="s">
        <v>335</v>
      </c>
      <c r="CE37" s="702"/>
      <c r="CF37" s="702"/>
      <c r="CG37" s="702"/>
      <c r="CH37" s="702"/>
      <c r="CI37" s="702"/>
      <c r="CJ37" s="702"/>
      <c r="CK37" s="702"/>
      <c r="CL37" s="702"/>
      <c r="CM37" s="702"/>
      <c r="CN37" s="702"/>
      <c r="CO37" s="702"/>
      <c r="CP37" s="702"/>
      <c r="CQ37" s="703"/>
      <c r="CR37" s="661">
        <v>248101</v>
      </c>
      <c r="CS37" s="662"/>
      <c r="CT37" s="662"/>
      <c r="CU37" s="662"/>
      <c r="CV37" s="662"/>
      <c r="CW37" s="662"/>
      <c r="CX37" s="662"/>
      <c r="CY37" s="663"/>
      <c r="CZ37" s="666">
        <v>0.6</v>
      </c>
      <c r="DA37" s="695"/>
      <c r="DB37" s="695"/>
      <c r="DC37" s="696"/>
      <c r="DD37" s="669">
        <v>248101</v>
      </c>
      <c r="DE37" s="662"/>
      <c r="DF37" s="662"/>
      <c r="DG37" s="662"/>
      <c r="DH37" s="662"/>
      <c r="DI37" s="662"/>
      <c r="DJ37" s="662"/>
      <c r="DK37" s="663"/>
      <c r="DL37" s="669">
        <v>248101</v>
      </c>
      <c r="DM37" s="662"/>
      <c r="DN37" s="662"/>
      <c r="DO37" s="662"/>
      <c r="DP37" s="662"/>
      <c r="DQ37" s="662"/>
      <c r="DR37" s="662"/>
      <c r="DS37" s="662"/>
      <c r="DT37" s="662"/>
      <c r="DU37" s="662"/>
      <c r="DV37" s="663"/>
      <c r="DW37" s="666">
        <v>7.1</v>
      </c>
      <c r="DX37" s="695"/>
      <c r="DY37" s="695"/>
      <c r="DZ37" s="695"/>
      <c r="EA37" s="695"/>
      <c r="EB37" s="695"/>
      <c r="EC37" s="697"/>
    </row>
    <row r="38" spans="2:133" ht="11.25" customHeight="1" x14ac:dyDescent="0.15">
      <c r="B38" s="673" t="s">
        <v>336</v>
      </c>
      <c r="C38" s="674"/>
      <c r="D38" s="674"/>
      <c r="E38" s="674"/>
      <c r="F38" s="674"/>
      <c r="G38" s="674"/>
      <c r="H38" s="674"/>
      <c r="I38" s="674"/>
      <c r="J38" s="674"/>
      <c r="K38" s="674"/>
      <c r="L38" s="674"/>
      <c r="M38" s="674"/>
      <c r="N38" s="674"/>
      <c r="O38" s="674"/>
      <c r="P38" s="674"/>
      <c r="Q38" s="675"/>
      <c r="R38" s="676">
        <v>42572867</v>
      </c>
      <c r="S38" s="713"/>
      <c r="T38" s="713"/>
      <c r="U38" s="713"/>
      <c r="V38" s="713"/>
      <c r="W38" s="713"/>
      <c r="X38" s="713"/>
      <c r="Y38" s="718"/>
      <c r="Z38" s="719">
        <v>100</v>
      </c>
      <c r="AA38" s="719"/>
      <c r="AB38" s="719"/>
      <c r="AC38" s="719"/>
      <c r="AD38" s="720">
        <v>3472429</v>
      </c>
      <c r="AE38" s="720"/>
      <c r="AF38" s="720"/>
      <c r="AG38" s="720"/>
      <c r="AH38" s="720"/>
      <c r="AI38" s="720"/>
      <c r="AJ38" s="720"/>
      <c r="AK38" s="720"/>
      <c r="AL38" s="679">
        <v>100</v>
      </c>
      <c r="AM38" s="721"/>
      <c r="AN38" s="721"/>
      <c r="AO38" s="722"/>
      <c r="AQ38" s="698" t="s">
        <v>337</v>
      </c>
      <c r="AR38" s="699"/>
      <c r="AS38" s="699"/>
      <c r="AT38" s="699"/>
      <c r="AU38" s="699"/>
      <c r="AV38" s="699"/>
      <c r="AW38" s="699"/>
      <c r="AX38" s="699"/>
      <c r="AY38" s="700"/>
      <c r="AZ38" s="661">
        <v>41969</v>
      </c>
      <c r="BA38" s="664"/>
      <c r="BB38" s="664"/>
      <c r="BC38" s="664"/>
      <c r="BD38" s="662"/>
      <c r="BE38" s="662"/>
      <c r="BF38" s="701"/>
      <c r="BG38" s="705" t="s">
        <v>338</v>
      </c>
      <c r="BH38" s="702"/>
      <c r="BI38" s="702"/>
      <c r="BJ38" s="702"/>
      <c r="BK38" s="702"/>
      <c r="BL38" s="702"/>
      <c r="BM38" s="702"/>
      <c r="BN38" s="702"/>
      <c r="BO38" s="702"/>
      <c r="BP38" s="702"/>
      <c r="BQ38" s="702"/>
      <c r="BR38" s="702"/>
      <c r="BS38" s="702"/>
      <c r="BT38" s="702"/>
      <c r="BU38" s="703"/>
      <c r="BV38" s="661">
        <v>1833</v>
      </c>
      <c r="BW38" s="664"/>
      <c r="BX38" s="664"/>
      <c r="BY38" s="664"/>
      <c r="BZ38" s="664"/>
      <c r="CA38" s="664"/>
      <c r="CB38" s="704"/>
      <c r="CD38" s="705" t="s">
        <v>339</v>
      </c>
      <c r="CE38" s="702"/>
      <c r="CF38" s="702"/>
      <c r="CG38" s="702"/>
      <c r="CH38" s="702"/>
      <c r="CI38" s="702"/>
      <c r="CJ38" s="702"/>
      <c r="CK38" s="702"/>
      <c r="CL38" s="702"/>
      <c r="CM38" s="702"/>
      <c r="CN38" s="702"/>
      <c r="CO38" s="702"/>
      <c r="CP38" s="702"/>
      <c r="CQ38" s="703"/>
      <c r="CR38" s="661">
        <v>710326</v>
      </c>
      <c r="CS38" s="664"/>
      <c r="CT38" s="664"/>
      <c r="CU38" s="664"/>
      <c r="CV38" s="664"/>
      <c r="CW38" s="664"/>
      <c r="CX38" s="664"/>
      <c r="CY38" s="665"/>
      <c r="CZ38" s="666">
        <v>1.7</v>
      </c>
      <c r="DA38" s="695"/>
      <c r="DB38" s="695"/>
      <c r="DC38" s="696"/>
      <c r="DD38" s="669">
        <v>656739</v>
      </c>
      <c r="DE38" s="664"/>
      <c r="DF38" s="664"/>
      <c r="DG38" s="664"/>
      <c r="DH38" s="664"/>
      <c r="DI38" s="664"/>
      <c r="DJ38" s="664"/>
      <c r="DK38" s="665"/>
      <c r="DL38" s="669">
        <v>380356</v>
      </c>
      <c r="DM38" s="664"/>
      <c r="DN38" s="664"/>
      <c r="DO38" s="664"/>
      <c r="DP38" s="664"/>
      <c r="DQ38" s="664"/>
      <c r="DR38" s="664"/>
      <c r="DS38" s="664"/>
      <c r="DT38" s="664"/>
      <c r="DU38" s="664"/>
      <c r="DV38" s="665"/>
      <c r="DW38" s="666">
        <v>11</v>
      </c>
      <c r="DX38" s="695"/>
      <c r="DY38" s="695"/>
      <c r="DZ38" s="695"/>
      <c r="EA38" s="695"/>
      <c r="EB38" s="695"/>
      <c r="EC38" s="697"/>
    </row>
    <row r="39" spans="2:133" ht="11.25" customHeight="1" x14ac:dyDescent="0.15">
      <c r="AQ39" s="698" t="s">
        <v>340</v>
      </c>
      <c r="AR39" s="699"/>
      <c r="AS39" s="699"/>
      <c r="AT39" s="699"/>
      <c r="AU39" s="699"/>
      <c r="AV39" s="699"/>
      <c r="AW39" s="699"/>
      <c r="AX39" s="699"/>
      <c r="AY39" s="700"/>
      <c r="AZ39" s="661">
        <v>39107</v>
      </c>
      <c r="BA39" s="664"/>
      <c r="BB39" s="664"/>
      <c r="BC39" s="664"/>
      <c r="BD39" s="662"/>
      <c r="BE39" s="662"/>
      <c r="BF39" s="701"/>
      <c r="BG39" s="706" t="s">
        <v>341</v>
      </c>
      <c r="BH39" s="707"/>
      <c r="BI39" s="707"/>
      <c r="BJ39" s="707"/>
      <c r="BK39" s="707"/>
      <c r="BL39" s="235"/>
      <c r="BM39" s="702" t="s">
        <v>342</v>
      </c>
      <c r="BN39" s="702"/>
      <c r="BO39" s="702"/>
      <c r="BP39" s="702"/>
      <c r="BQ39" s="702"/>
      <c r="BR39" s="702"/>
      <c r="BS39" s="702"/>
      <c r="BT39" s="702"/>
      <c r="BU39" s="703"/>
      <c r="BV39" s="661">
        <v>100</v>
      </c>
      <c r="BW39" s="664"/>
      <c r="BX39" s="664"/>
      <c r="BY39" s="664"/>
      <c r="BZ39" s="664"/>
      <c r="CA39" s="664"/>
      <c r="CB39" s="704"/>
      <c r="CD39" s="705" t="s">
        <v>343</v>
      </c>
      <c r="CE39" s="702"/>
      <c r="CF39" s="702"/>
      <c r="CG39" s="702"/>
      <c r="CH39" s="702"/>
      <c r="CI39" s="702"/>
      <c r="CJ39" s="702"/>
      <c r="CK39" s="702"/>
      <c r="CL39" s="702"/>
      <c r="CM39" s="702"/>
      <c r="CN39" s="702"/>
      <c r="CO39" s="702"/>
      <c r="CP39" s="702"/>
      <c r="CQ39" s="703"/>
      <c r="CR39" s="661">
        <v>5658521</v>
      </c>
      <c r="CS39" s="662"/>
      <c r="CT39" s="662"/>
      <c r="CU39" s="662"/>
      <c r="CV39" s="662"/>
      <c r="CW39" s="662"/>
      <c r="CX39" s="662"/>
      <c r="CY39" s="663"/>
      <c r="CZ39" s="666">
        <v>13.8</v>
      </c>
      <c r="DA39" s="695"/>
      <c r="DB39" s="695"/>
      <c r="DC39" s="696"/>
      <c r="DD39" s="669">
        <v>894073</v>
      </c>
      <c r="DE39" s="662"/>
      <c r="DF39" s="662"/>
      <c r="DG39" s="662"/>
      <c r="DH39" s="662"/>
      <c r="DI39" s="662"/>
      <c r="DJ39" s="662"/>
      <c r="DK39" s="663"/>
      <c r="DL39" s="669" t="s">
        <v>129</v>
      </c>
      <c r="DM39" s="662"/>
      <c r="DN39" s="662"/>
      <c r="DO39" s="662"/>
      <c r="DP39" s="662"/>
      <c r="DQ39" s="662"/>
      <c r="DR39" s="662"/>
      <c r="DS39" s="662"/>
      <c r="DT39" s="662"/>
      <c r="DU39" s="662"/>
      <c r="DV39" s="663"/>
      <c r="DW39" s="666" t="s">
        <v>129</v>
      </c>
      <c r="DX39" s="695"/>
      <c r="DY39" s="695"/>
      <c r="DZ39" s="695"/>
      <c r="EA39" s="695"/>
      <c r="EB39" s="695"/>
      <c r="EC39" s="697"/>
    </row>
    <row r="40" spans="2:133" ht="11.25" customHeight="1" x14ac:dyDescent="0.15">
      <c r="AQ40" s="698" t="s">
        <v>344</v>
      </c>
      <c r="AR40" s="699"/>
      <c r="AS40" s="699"/>
      <c r="AT40" s="699"/>
      <c r="AU40" s="699"/>
      <c r="AV40" s="699"/>
      <c r="AW40" s="699"/>
      <c r="AX40" s="699"/>
      <c r="AY40" s="700"/>
      <c r="AZ40" s="661">
        <v>85150</v>
      </c>
      <c r="BA40" s="664"/>
      <c r="BB40" s="664"/>
      <c r="BC40" s="664"/>
      <c r="BD40" s="662"/>
      <c r="BE40" s="662"/>
      <c r="BF40" s="701"/>
      <c r="BG40" s="706"/>
      <c r="BH40" s="707"/>
      <c r="BI40" s="707"/>
      <c r="BJ40" s="707"/>
      <c r="BK40" s="707"/>
      <c r="BL40" s="235"/>
      <c r="BM40" s="702" t="s">
        <v>345</v>
      </c>
      <c r="BN40" s="702"/>
      <c r="BO40" s="702"/>
      <c r="BP40" s="702"/>
      <c r="BQ40" s="702"/>
      <c r="BR40" s="702"/>
      <c r="BS40" s="702"/>
      <c r="BT40" s="702"/>
      <c r="BU40" s="703"/>
      <c r="BV40" s="661" t="s">
        <v>235</v>
      </c>
      <c r="BW40" s="664"/>
      <c r="BX40" s="664"/>
      <c r="BY40" s="664"/>
      <c r="BZ40" s="664"/>
      <c r="CA40" s="664"/>
      <c r="CB40" s="704"/>
      <c r="CD40" s="705" t="s">
        <v>346</v>
      </c>
      <c r="CE40" s="702"/>
      <c r="CF40" s="702"/>
      <c r="CG40" s="702"/>
      <c r="CH40" s="702"/>
      <c r="CI40" s="702"/>
      <c r="CJ40" s="702"/>
      <c r="CK40" s="702"/>
      <c r="CL40" s="702"/>
      <c r="CM40" s="702"/>
      <c r="CN40" s="702"/>
      <c r="CO40" s="702"/>
      <c r="CP40" s="702"/>
      <c r="CQ40" s="703"/>
      <c r="CR40" s="661">
        <v>3144149</v>
      </c>
      <c r="CS40" s="664"/>
      <c r="CT40" s="664"/>
      <c r="CU40" s="664"/>
      <c r="CV40" s="664"/>
      <c r="CW40" s="664"/>
      <c r="CX40" s="664"/>
      <c r="CY40" s="665"/>
      <c r="CZ40" s="666">
        <v>7.7</v>
      </c>
      <c r="DA40" s="695"/>
      <c r="DB40" s="695"/>
      <c r="DC40" s="696"/>
      <c r="DD40" s="669">
        <v>1000</v>
      </c>
      <c r="DE40" s="664"/>
      <c r="DF40" s="664"/>
      <c r="DG40" s="664"/>
      <c r="DH40" s="664"/>
      <c r="DI40" s="664"/>
      <c r="DJ40" s="664"/>
      <c r="DK40" s="665"/>
      <c r="DL40" s="669" t="s">
        <v>129</v>
      </c>
      <c r="DM40" s="664"/>
      <c r="DN40" s="664"/>
      <c r="DO40" s="664"/>
      <c r="DP40" s="664"/>
      <c r="DQ40" s="664"/>
      <c r="DR40" s="664"/>
      <c r="DS40" s="664"/>
      <c r="DT40" s="664"/>
      <c r="DU40" s="664"/>
      <c r="DV40" s="665"/>
      <c r="DW40" s="666" t="s">
        <v>129</v>
      </c>
      <c r="DX40" s="695"/>
      <c r="DY40" s="695"/>
      <c r="DZ40" s="695"/>
      <c r="EA40" s="695"/>
      <c r="EB40" s="695"/>
      <c r="EC40" s="697"/>
    </row>
    <row r="41" spans="2:133" ht="11.25" customHeight="1" x14ac:dyDescent="0.15">
      <c r="AQ41" s="710" t="s">
        <v>347</v>
      </c>
      <c r="AR41" s="711"/>
      <c r="AS41" s="711"/>
      <c r="AT41" s="711"/>
      <c r="AU41" s="711"/>
      <c r="AV41" s="711"/>
      <c r="AW41" s="711"/>
      <c r="AX41" s="711"/>
      <c r="AY41" s="712"/>
      <c r="AZ41" s="676">
        <v>190163</v>
      </c>
      <c r="BA41" s="713"/>
      <c r="BB41" s="713"/>
      <c r="BC41" s="713"/>
      <c r="BD41" s="677"/>
      <c r="BE41" s="677"/>
      <c r="BF41" s="714"/>
      <c r="BG41" s="708"/>
      <c r="BH41" s="709"/>
      <c r="BI41" s="709"/>
      <c r="BJ41" s="709"/>
      <c r="BK41" s="709"/>
      <c r="BL41" s="236"/>
      <c r="BM41" s="715" t="s">
        <v>348</v>
      </c>
      <c r="BN41" s="715"/>
      <c r="BO41" s="715"/>
      <c r="BP41" s="715"/>
      <c r="BQ41" s="715"/>
      <c r="BR41" s="715"/>
      <c r="BS41" s="715"/>
      <c r="BT41" s="715"/>
      <c r="BU41" s="716"/>
      <c r="BV41" s="676">
        <v>335</v>
      </c>
      <c r="BW41" s="713"/>
      <c r="BX41" s="713"/>
      <c r="BY41" s="713"/>
      <c r="BZ41" s="713"/>
      <c r="CA41" s="713"/>
      <c r="CB41" s="717"/>
      <c r="CD41" s="705" t="s">
        <v>349</v>
      </c>
      <c r="CE41" s="702"/>
      <c r="CF41" s="702"/>
      <c r="CG41" s="702"/>
      <c r="CH41" s="702"/>
      <c r="CI41" s="702"/>
      <c r="CJ41" s="702"/>
      <c r="CK41" s="702"/>
      <c r="CL41" s="702"/>
      <c r="CM41" s="702"/>
      <c r="CN41" s="702"/>
      <c r="CO41" s="702"/>
      <c r="CP41" s="702"/>
      <c r="CQ41" s="703"/>
      <c r="CR41" s="661" t="s">
        <v>129</v>
      </c>
      <c r="CS41" s="662"/>
      <c r="CT41" s="662"/>
      <c r="CU41" s="662"/>
      <c r="CV41" s="662"/>
      <c r="CW41" s="662"/>
      <c r="CX41" s="662"/>
      <c r="CY41" s="663"/>
      <c r="CZ41" s="666" t="s">
        <v>235</v>
      </c>
      <c r="DA41" s="695"/>
      <c r="DB41" s="695"/>
      <c r="DC41" s="696"/>
      <c r="DD41" s="669" t="s">
        <v>235</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x14ac:dyDescent="0.15">
      <c r="B42" s="229" t="s">
        <v>350</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351</v>
      </c>
      <c r="CE42" s="659"/>
      <c r="CF42" s="659"/>
      <c r="CG42" s="659"/>
      <c r="CH42" s="659"/>
      <c r="CI42" s="659"/>
      <c r="CJ42" s="659"/>
      <c r="CK42" s="659"/>
      <c r="CL42" s="659"/>
      <c r="CM42" s="659"/>
      <c r="CN42" s="659"/>
      <c r="CO42" s="659"/>
      <c r="CP42" s="659"/>
      <c r="CQ42" s="660"/>
      <c r="CR42" s="661">
        <v>25549528</v>
      </c>
      <c r="CS42" s="664"/>
      <c r="CT42" s="664"/>
      <c r="CU42" s="664"/>
      <c r="CV42" s="664"/>
      <c r="CW42" s="664"/>
      <c r="CX42" s="664"/>
      <c r="CY42" s="665"/>
      <c r="CZ42" s="666">
        <v>62.2</v>
      </c>
      <c r="DA42" s="667"/>
      <c r="DB42" s="667"/>
      <c r="DC42" s="668"/>
      <c r="DD42" s="669">
        <v>6087642</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x14ac:dyDescent="0.15">
      <c r="B43" s="239" t="s">
        <v>352</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353</v>
      </c>
      <c r="CE43" s="659"/>
      <c r="CF43" s="659"/>
      <c r="CG43" s="659"/>
      <c r="CH43" s="659"/>
      <c r="CI43" s="659"/>
      <c r="CJ43" s="659"/>
      <c r="CK43" s="659"/>
      <c r="CL43" s="659"/>
      <c r="CM43" s="659"/>
      <c r="CN43" s="659"/>
      <c r="CO43" s="659"/>
      <c r="CP43" s="659"/>
      <c r="CQ43" s="660"/>
      <c r="CR43" s="661">
        <v>245697</v>
      </c>
      <c r="CS43" s="662"/>
      <c r="CT43" s="662"/>
      <c r="CU43" s="662"/>
      <c r="CV43" s="662"/>
      <c r="CW43" s="662"/>
      <c r="CX43" s="662"/>
      <c r="CY43" s="663"/>
      <c r="CZ43" s="666">
        <v>0.6</v>
      </c>
      <c r="DA43" s="695"/>
      <c r="DB43" s="695"/>
      <c r="DC43" s="696"/>
      <c r="DD43" s="669">
        <v>245697</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x14ac:dyDescent="0.15">
      <c r="B44" s="240" t="s">
        <v>354</v>
      </c>
      <c r="CD44" s="689" t="s">
        <v>305</v>
      </c>
      <c r="CE44" s="690"/>
      <c r="CF44" s="658" t="s">
        <v>355</v>
      </c>
      <c r="CG44" s="659"/>
      <c r="CH44" s="659"/>
      <c r="CI44" s="659"/>
      <c r="CJ44" s="659"/>
      <c r="CK44" s="659"/>
      <c r="CL44" s="659"/>
      <c r="CM44" s="659"/>
      <c r="CN44" s="659"/>
      <c r="CO44" s="659"/>
      <c r="CP44" s="659"/>
      <c r="CQ44" s="660"/>
      <c r="CR44" s="661">
        <v>21693003</v>
      </c>
      <c r="CS44" s="664"/>
      <c r="CT44" s="664"/>
      <c r="CU44" s="664"/>
      <c r="CV44" s="664"/>
      <c r="CW44" s="664"/>
      <c r="CX44" s="664"/>
      <c r="CY44" s="665"/>
      <c r="CZ44" s="666">
        <v>52.8</v>
      </c>
      <c r="DA44" s="667"/>
      <c r="DB44" s="667"/>
      <c r="DC44" s="668"/>
      <c r="DD44" s="669">
        <v>4819519</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x14ac:dyDescent="0.15">
      <c r="CD45" s="691"/>
      <c r="CE45" s="692"/>
      <c r="CF45" s="658" t="s">
        <v>356</v>
      </c>
      <c r="CG45" s="659"/>
      <c r="CH45" s="659"/>
      <c r="CI45" s="659"/>
      <c r="CJ45" s="659"/>
      <c r="CK45" s="659"/>
      <c r="CL45" s="659"/>
      <c r="CM45" s="659"/>
      <c r="CN45" s="659"/>
      <c r="CO45" s="659"/>
      <c r="CP45" s="659"/>
      <c r="CQ45" s="660"/>
      <c r="CR45" s="661">
        <v>19509006</v>
      </c>
      <c r="CS45" s="662"/>
      <c r="CT45" s="662"/>
      <c r="CU45" s="662"/>
      <c r="CV45" s="662"/>
      <c r="CW45" s="662"/>
      <c r="CX45" s="662"/>
      <c r="CY45" s="663"/>
      <c r="CZ45" s="666">
        <v>47.5</v>
      </c>
      <c r="DA45" s="695"/>
      <c r="DB45" s="695"/>
      <c r="DC45" s="696"/>
      <c r="DD45" s="669">
        <v>4135978</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x14ac:dyDescent="0.15">
      <c r="CD46" s="691"/>
      <c r="CE46" s="692"/>
      <c r="CF46" s="658" t="s">
        <v>357</v>
      </c>
      <c r="CG46" s="659"/>
      <c r="CH46" s="659"/>
      <c r="CI46" s="659"/>
      <c r="CJ46" s="659"/>
      <c r="CK46" s="659"/>
      <c r="CL46" s="659"/>
      <c r="CM46" s="659"/>
      <c r="CN46" s="659"/>
      <c r="CO46" s="659"/>
      <c r="CP46" s="659"/>
      <c r="CQ46" s="660"/>
      <c r="CR46" s="661">
        <v>2176241</v>
      </c>
      <c r="CS46" s="664"/>
      <c r="CT46" s="664"/>
      <c r="CU46" s="664"/>
      <c r="CV46" s="664"/>
      <c r="CW46" s="664"/>
      <c r="CX46" s="664"/>
      <c r="CY46" s="665"/>
      <c r="CZ46" s="666">
        <v>5.3</v>
      </c>
      <c r="DA46" s="667"/>
      <c r="DB46" s="667"/>
      <c r="DC46" s="668"/>
      <c r="DD46" s="669">
        <v>683285</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x14ac:dyDescent="0.15">
      <c r="CD47" s="691"/>
      <c r="CE47" s="692"/>
      <c r="CF47" s="658" t="s">
        <v>358</v>
      </c>
      <c r="CG47" s="659"/>
      <c r="CH47" s="659"/>
      <c r="CI47" s="659"/>
      <c r="CJ47" s="659"/>
      <c r="CK47" s="659"/>
      <c r="CL47" s="659"/>
      <c r="CM47" s="659"/>
      <c r="CN47" s="659"/>
      <c r="CO47" s="659"/>
      <c r="CP47" s="659"/>
      <c r="CQ47" s="660"/>
      <c r="CR47" s="661">
        <v>3856525</v>
      </c>
      <c r="CS47" s="662"/>
      <c r="CT47" s="662"/>
      <c r="CU47" s="662"/>
      <c r="CV47" s="662"/>
      <c r="CW47" s="662"/>
      <c r="CX47" s="662"/>
      <c r="CY47" s="663"/>
      <c r="CZ47" s="666">
        <v>9.4</v>
      </c>
      <c r="DA47" s="695"/>
      <c r="DB47" s="695"/>
      <c r="DC47" s="696"/>
      <c r="DD47" s="669">
        <v>1268123</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x14ac:dyDescent="0.15">
      <c r="CD48" s="693"/>
      <c r="CE48" s="694"/>
      <c r="CF48" s="658" t="s">
        <v>359</v>
      </c>
      <c r="CG48" s="659"/>
      <c r="CH48" s="659"/>
      <c r="CI48" s="659"/>
      <c r="CJ48" s="659"/>
      <c r="CK48" s="659"/>
      <c r="CL48" s="659"/>
      <c r="CM48" s="659"/>
      <c r="CN48" s="659"/>
      <c r="CO48" s="659"/>
      <c r="CP48" s="659"/>
      <c r="CQ48" s="660"/>
      <c r="CR48" s="661" t="s">
        <v>235</v>
      </c>
      <c r="CS48" s="664"/>
      <c r="CT48" s="664"/>
      <c r="CU48" s="664"/>
      <c r="CV48" s="664"/>
      <c r="CW48" s="664"/>
      <c r="CX48" s="664"/>
      <c r="CY48" s="665"/>
      <c r="CZ48" s="666" t="s">
        <v>235</v>
      </c>
      <c r="DA48" s="667"/>
      <c r="DB48" s="667"/>
      <c r="DC48" s="668"/>
      <c r="DD48" s="669" t="s">
        <v>129</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x14ac:dyDescent="0.15">
      <c r="CD49" s="673" t="s">
        <v>360</v>
      </c>
      <c r="CE49" s="674"/>
      <c r="CF49" s="674"/>
      <c r="CG49" s="674"/>
      <c r="CH49" s="674"/>
      <c r="CI49" s="674"/>
      <c r="CJ49" s="674"/>
      <c r="CK49" s="674"/>
      <c r="CL49" s="674"/>
      <c r="CM49" s="674"/>
      <c r="CN49" s="674"/>
      <c r="CO49" s="674"/>
      <c r="CP49" s="674"/>
      <c r="CQ49" s="675"/>
      <c r="CR49" s="676">
        <v>41046826</v>
      </c>
      <c r="CS49" s="677"/>
      <c r="CT49" s="677"/>
      <c r="CU49" s="677"/>
      <c r="CV49" s="677"/>
      <c r="CW49" s="677"/>
      <c r="CX49" s="677"/>
      <c r="CY49" s="678"/>
      <c r="CZ49" s="679">
        <v>100</v>
      </c>
      <c r="DA49" s="680"/>
      <c r="DB49" s="680"/>
      <c r="DC49" s="681"/>
      <c r="DD49" s="682">
        <v>12226502</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idden="1" x14ac:dyDescent="0.15"/>
    <row r="51" spans="82:133" hidden="1" x14ac:dyDescent="0.15"/>
    <row r="52" spans="82:133" hidden="1" x14ac:dyDescent="0.15"/>
    <row r="53" spans="82:133" hidden="1" x14ac:dyDescent="0.15"/>
  </sheetData>
  <sheetProtection algorithmName="SHA-512" hashValue="gf43RLueqOO4oPfEkjJ1wLEEEjfnmyxo2qaWrbWmm1abEoi5ISoI7mx9ZZ+F++MBn7pRYQ0Upage1GdUqdCjtg==" saltValue="UHytCvsKS7LZSaPr+ECiZw=="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5"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361</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99" t="s">
        <v>362</v>
      </c>
      <c r="DK2" s="1200"/>
      <c r="DL2" s="1200"/>
      <c r="DM2" s="1200"/>
      <c r="DN2" s="1200"/>
      <c r="DO2" s="1201"/>
      <c r="DP2" s="249"/>
      <c r="DQ2" s="1199" t="s">
        <v>363</v>
      </c>
      <c r="DR2" s="1200"/>
      <c r="DS2" s="1200"/>
      <c r="DT2" s="1200"/>
      <c r="DU2" s="1200"/>
      <c r="DV2" s="1200"/>
      <c r="DW2" s="1200"/>
      <c r="DX2" s="1200"/>
      <c r="DY2" s="1200"/>
      <c r="DZ2" s="1201"/>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52" t="s">
        <v>364</v>
      </c>
      <c r="B4" s="1152"/>
      <c r="C4" s="1152"/>
      <c r="D4" s="1152"/>
      <c r="E4" s="1152"/>
      <c r="F4" s="1152"/>
      <c r="G4" s="1152"/>
      <c r="H4" s="1152"/>
      <c r="I4" s="1152"/>
      <c r="J4" s="1152"/>
      <c r="K4" s="1152"/>
      <c r="L4" s="1152"/>
      <c r="M4" s="1152"/>
      <c r="N4" s="1152"/>
      <c r="O4" s="1152"/>
      <c r="P4" s="1152"/>
      <c r="Q4" s="1152"/>
      <c r="R4" s="1152"/>
      <c r="S4" s="1152"/>
      <c r="T4" s="1152"/>
      <c r="U4" s="1152"/>
      <c r="V4" s="1152"/>
      <c r="W4" s="1152"/>
      <c r="X4" s="1152"/>
      <c r="Y4" s="1152"/>
      <c r="Z4" s="1152"/>
      <c r="AA4" s="1152"/>
      <c r="AB4" s="1152"/>
      <c r="AC4" s="1152"/>
      <c r="AD4" s="1152"/>
      <c r="AE4" s="1152"/>
      <c r="AF4" s="1152"/>
      <c r="AG4" s="1152"/>
      <c r="AH4" s="1152"/>
      <c r="AI4" s="1152"/>
      <c r="AJ4" s="1152"/>
      <c r="AK4" s="1152"/>
      <c r="AL4" s="1152"/>
      <c r="AM4" s="1152"/>
      <c r="AN4" s="1152"/>
      <c r="AO4" s="1152"/>
      <c r="AP4" s="1152"/>
      <c r="AQ4" s="1152"/>
      <c r="AR4" s="1152"/>
      <c r="AS4" s="1152"/>
      <c r="AT4" s="1152"/>
      <c r="AU4" s="1152"/>
      <c r="AV4" s="1152"/>
      <c r="AW4" s="1152"/>
      <c r="AX4" s="1152"/>
      <c r="AY4" s="1152"/>
      <c r="AZ4" s="252"/>
      <c r="BA4" s="252"/>
      <c r="BB4" s="252"/>
      <c r="BC4" s="252"/>
      <c r="BD4" s="252"/>
      <c r="BE4" s="253"/>
      <c r="BF4" s="253"/>
      <c r="BG4" s="253"/>
      <c r="BH4" s="253"/>
      <c r="BI4" s="253"/>
      <c r="BJ4" s="253"/>
      <c r="BK4" s="253"/>
      <c r="BL4" s="253"/>
      <c r="BM4" s="253"/>
      <c r="BN4" s="253"/>
      <c r="BO4" s="253"/>
      <c r="BP4" s="253"/>
      <c r="BQ4" s="252" t="s">
        <v>365</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84" t="s">
        <v>366</v>
      </c>
      <c r="B5" s="1085"/>
      <c r="C5" s="1085"/>
      <c r="D5" s="1085"/>
      <c r="E5" s="1085"/>
      <c r="F5" s="1085"/>
      <c r="G5" s="1085"/>
      <c r="H5" s="1085"/>
      <c r="I5" s="1085"/>
      <c r="J5" s="1085"/>
      <c r="K5" s="1085"/>
      <c r="L5" s="1085"/>
      <c r="M5" s="1085"/>
      <c r="N5" s="1085"/>
      <c r="O5" s="1085"/>
      <c r="P5" s="1086"/>
      <c r="Q5" s="1090" t="s">
        <v>367</v>
      </c>
      <c r="R5" s="1091"/>
      <c r="S5" s="1091"/>
      <c r="T5" s="1091"/>
      <c r="U5" s="1092"/>
      <c r="V5" s="1090" t="s">
        <v>368</v>
      </c>
      <c r="W5" s="1091"/>
      <c r="X5" s="1091"/>
      <c r="Y5" s="1091"/>
      <c r="Z5" s="1092"/>
      <c r="AA5" s="1090" t="s">
        <v>369</v>
      </c>
      <c r="AB5" s="1091"/>
      <c r="AC5" s="1091"/>
      <c r="AD5" s="1091"/>
      <c r="AE5" s="1091"/>
      <c r="AF5" s="1202" t="s">
        <v>370</v>
      </c>
      <c r="AG5" s="1091"/>
      <c r="AH5" s="1091"/>
      <c r="AI5" s="1091"/>
      <c r="AJ5" s="1106"/>
      <c r="AK5" s="1091" t="s">
        <v>371</v>
      </c>
      <c r="AL5" s="1091"/>
      <c r="AM5" s="1091"/>
      <c r="AN5" s="1091"/>
      <c r="AO5" s="1092"/>
      <c r="AP5" s="1090" t="s">
        <v>372</v>
      </c>
      <c r="AQ5" s="1091"/>
      <c r="AR5" s="1091"/>
      <c r="AS5" s="1091"/>
      <c r="AT5" s="1092"/>
      <c r="AU5" s="1090" t="s">
        <v>373</v>
      </c>
      <c r="AV5" s="1091"/>
      <c r="AW5" s="1091"/>
      <c r="AX5" s="1091"/>
      <c r="AY5" s="1106"/>
      <c r="AZ5" s="256"/>
      <c r="BA5" s="256"/>
      <c r="BB5" s="256"/>
      <c r="BC5" s="256"/>
      <c r="BD5" s="256"/>
      <c r="BE5" s="257"/>
      <c r="BF5" s="257"/>
      <c r="BG5" s="257"/>
      <c r="BH5" s="257"/>
      <c r="BI5" s="257"/>
      <c r="BJ5" s="257"/>
      <c r="BK5" s="257"/>
      <c r="BL5" s="257"/>
      <c r="BM5" s="257"/>
      <c r="BN5" s="257"/>
      <c r="BO5" s="257"/>
      <c r="BP5" s="257"/>
      <c r="BQ5" s="1084" t="s">
        <v>374</v>
      </c>
      <c r="BR5" s="1085"/>
      <c r="BS5" s="1085"/>
      <c r="BT5" s="1085"/>
      <c r="BU5" s="1085"/>
      <c r="BV5" s="1085"/>
      <c r="BW5" s="1085"/>
      <c r="BX5" s="1085"/>
      <c r="BY5" s="1085"/>
      <c r="BZ5" s="1085"/>
      <c r="CA5" s="1085"/>
      <c r="CB5" s="1085"/>
      <c r="CC5" s="1085"/>
      <c r="CD5" s="1085"/>
      <c r="CE5" s="1085"/>
      <c r="CF5" s="1085"/>
      <c r="CG5" s="1086"/>
      <c r="CH5" s="1090" t="s">
        <v>375</v>
      </c>
      <c r="CI5" s="1091"/>
      <c r="CJ5" s="1091"/>
      <c r="CK5" s="1091"/>
      <c r="CL5" s="1092"/>
      <c r="CM5" s="1090" t="s">
        <v>376</v>
      </c>
      <c r="CN5" s="1091"/>
      <c r="CO5" s="1091"/>
      <c r="CP5" s="1091"/>
      <c r="CQ5" s="1092"/>
      <c r="CR5" s="1090" t="s">
        <v>377</v>
      </c>
      <c r="CS5" s="1091"/>
      <c r="CT5" s="1091"/>
      <c r="CU5" s="1091"/>
      <c r="CV5" s="1092"/>
      <c r="CW5" s="1090" t="s">
        <v>378</v>
      </c>
      <c r="CX5" s="1091"/>
      <c r="CY5" s="1091"/>
      <c r="CZ5" s="1091"/>
      <c r="DA5" s="1092"/>
      <c r="DB5" s="1090" t="s">
        <v>379</v>
      </c>
      <c r="DC5" s="1091"/>
      <c r="DD5" s="1091"/>
      <c r="DE5" s="1091"/>
      <c r="DF5" s="1092"/>
      <c r="DG5" s="1187" t="s">
        <v>380</v>
      </c>
      <c r="DH5" s="1188"/>
      <c r="DI5" s="1188"/>
      <c r="DJ5" s="1188"/>
      <c r="DK5" s="1189"/>
      <c r="DL5" s="1187" t="s">
        <v>381</v>
      </c>
      <c r="DM5" s="1188"/>
      <c r="DN5" s="1188"/>
      <c r="DO5" s="1188"/>
      <c r="DP5" s="1189"/>
      <c r="DQ5" s="1090" t="s">
        <v>382</v>
      </c>
      <c r="DR5" s="1091"/>
      <c r="DS5" s="1091"/>
      <c r="DT5" s="1091"/>
      <c r="DU5" s="1092"/>
      <c r="DV5" s="1090" t="s">
        <v>373</v>
      </c>
      <c r="DW5" s="1091"/>
      <c r="DX5" s="1091"/>
      <c r="DY5" s="1091"/>
      <c r="DZ5" s="1106"/>
      <c r="EA5" s="254"/>
    </row>
    <row r="6" spans="1:131" s="255" customFormat="1" ht="26.25" customHeight="1" thickBot="1" x14ac:dyDescent="0.2">
      <c r="A6" s="1087"/>
      <c r="B6" s="1088"/>
      <c r="C6" s="1088"/>
      <c r="D6" s="1088"/>
      <c r="E6" s="1088"/>
      <c r="F6" s="1088"/>
      <c r="G6" s="1088"/>
      <c r="H6" s="1088"/>
      <c r="I6" s="1088"/>
      <c r="J6" s="1088"/>
      <c r="K6" s="1088"/>
      <c r="L6" s="1088"/>
      <c r="M6" s="1088"/>
      <c r="N6" s="1088"/>
      <c r="O6" s="1088"/>
      <c r="P6" s="1089"/>
      <c r="Q6" s="1093"/>
      <c r="R6" s="1094"/>
      <c r="S6" s="1094"/>
      <c r="T6" s="1094"/>
      <c r="U6" s="1095"/>
      <c r="V6" s="1093"/>
      <c r="W6" s="1094"/>
      <c r="X6" s="1094"/>
      <c r="Y6" s="1094"/>
      <c r="Z6" s="1095"/>
      <c r="AA6" s="1093"/>
      <c r="AB6" s="1094"/>
      <c r="AC6" s="1094"/>
      <c r="AD6" s="1094"/>
      <c r="AE6" s="1094"/>
      <c r="AF6" s="1203"/>
      <c r="AG6" s="1094"/>
      <c r="AH6" s="1094"/>
      <c r="AI6" s="1094"/>
      <c r="AJ6" s="1107"/>
      <c r="AK6" s="1094"/>
      <c r="AL6" s="1094"/>
      <c r="AM6" s="1094"/>
      <c r="AN6" s="1094"/>
      <c r="AO6" s="1095"/>
      <c r="AP6" s="1093"/>
      <c r="AQ6" s="1094"/>
      <c r="AR6" s="1094"/>
      <c r="AS6" s="1094"/>
      <c r="AT6" s="1095"/>
      <c r="AU6" s="1093"/>
      <c r="AV6" s="1094"/>
      <c r="AW6" s="1094"/>
      <c r="AX6" s="1094"/>
      <c r="AY6" s="1107"/>
      <c r="AZ6" s="252"/>
      <c r="BA6" s="252"/>
      <c r="BB6" s="252"/>
      <c r="BC6" s="252"/>
      <c r="BD6" s="252"/>
      <c r="BE6" s="253"/>
      <c r="BF6" s="253"/>
      <c r="BG6" s="253"/>
      <c r="BH6" s="253"/>
      <c r="BI6" s="253"/>
      <c r="BJ6" s="253"/>
      <c r="BK6" s="253"/>
      <c r="BL6" s="253"/>
      <c r="BM6" s="253"/>
      <c r="BN6" s="253"/>
      <c r="BO6" s="253"/>
      <c r="BP6" s="253"/>
      <c r="BQ6" s="1087"/>
      <c r="BR6" s="1088"/>
      <c r="BS6" s="1088"/>
      <c r="BT6" s="1088"/>
      <c r="BU6" s="1088"/>
      <c r="BV6" s="1088"/>
      <c r="BW6" s="1088"/>
      <c r="BX6" s="1088"/>
      <c r="BY6" s="1088"/>
      <c r="BZ6" s="1088"/>
      <c r="CA6" s="1088"/>
      <c r="CB6" s="1088"/>
      <c r="CC6" s="1088"/>
      <c r="CD6" s="1088"/>
      <c r="CE6" s="1088"/>
      <c r="CF6" s="1088"/>
      <c r="CG6" s="1089"/>
      <c r="CH6" s="1093"/>
      <c r="CI6" s="1094"/>
      <c r="CJ6" s="1094"/>
      <c r="CK6" s="1094"/>
      <c r="CL6" s="1095"/>
      <c r="CM6" s="1093"/>
      <c r="CN6" s="1094"/>
      <c r="CO6" s="1094"/>
      <c r="CP6" s="1094"/>
      <c r="CQ6" s="1095"/>
      <c r="CR6" s="1093"/>
      <c r="CS6" s="1094"/>
      <c r="CT6" s="1094"/>
      <c r="CU6" s="1094"/>
      <c r="CV6" s="1095"/>
      <c r="CW6" s="1093"/>
      <c r="CX6" s="1094"/>
      <c r="CY6" s="1094"/>
      <c r="CZ6" s="1094"/>
      <c r="DA6" s="1095"/>
      <c r="DB6" s="1093"/>
      <c r="DC6" s="1094"/>
      <c r="DD6" s="1094"/>
      <c r="DE6" s="1094"/>
      <c r="DF6" s="1095"/>
      <c r="DG6" s="1190"/>
      <c r="DH6" s="1191"/>
      <c r="DI6" s="1191"/>
      <c r="DJ6" s="1191"/>
      <c r="DK6" s="1192"/>
      <c r="DL6" s="1190"/>
      <c r="DM6" s="1191"/>
      <c r="DN6" s="1191"/>
      <c r="DO6" s="1191"/>
      <c r="DP6" s="1192"/>
      <c r="DQ6" s="1093"/>
      <c r="DR6" s="1094"/>
      <c r="DS6" s="1094"/>
      <c r="DT6" s="1094"/>
      <c r="DU6" s="1095"/>
      <c r="DV6" s="1093"/>
      <c r="DW6" s="1094"/>
      <c r="DX6" s="1094"/>
      <c r="DY6" s="1094"/>
      <c r="DZ6" s="1107"/>
      <c r="EA6" s="254"/>
    </row>
    <row r="7" spans="1:131" s="255" customFormat="1" ht="26.25" customHeight="1" thickTop="1" x14ac:dyDescent="0.15">
      <c r="A7" s="258">
        <v>1</v>
      </c>
      <c r="B7" s="1139" t="s">
        <v>383</v>
      </c>
      <c r="C7" s="1140"/>
      <c r="D7" s="1140"/>
      <c r="E7" s="1140"/>
      <c r="F7" s="1140"/>
      <c r="G7" s="1140"/>
      <c r="H7" s="1140"/>
      <c r="I7" s="1140"/>
      <c r="J7" s="1140"/>
      <c r="K7" s="1140"/>
      <c r="L7" s="1140"/>
      <c r="M7" s="1140"/>
      <c r="N7" s="1140"/>
      <c r="O7" s="1140"/>
      <c r="P7" s="1141"/>
      <c r="Q7" s="1193">
        <v>35626</v>
      </c>
      <c r="R7" s="1194"/>
      <c r="S7" s="1194"/>
      <c r="T7" s="1194"/>
      <c r="U7" s="1194"/>
      <c r="V7" s="1194">
        <v>34100</v>
      </c>
      <c r="W7" s="1194"/>
      <c r="X7" s="1194"/>
      <c r="Y7" s="1194"/>
      <c r="Z7" s="1194"/>
      <c r="AA7" s="1194">
        <v>1526</v>
      </c>
      <c r="AB7" s="1194"/>
      <c r="AC7" s="1194"/>
      <c r="AD7" s="1194"/>
      <c r="AE7" s="1195"/>
      <c r="AF7" s="1196">
        <v>1318</v>
      </c>
      <c r="AG7" s="1197"/>
      <c r="AH7" s="1197"/>
      <c r="AI7" s="1197"/>
      <c r="AJ7" s="1198"/>
      <c r="AK7" s="1180">
        <v>11876</v>
      </c>
      <c r="AL7" s="1181"/>
      <c r="AM7" s="1181"/>
      <c r="AN7" s="1181"/>
      <c r="AO7" s="1181"/>
      <c r="AP7" s="1181">
        <v>6104</v>
      </c>
      <c r="AQ7" s="1181"/>
      <c r="AR7" s="1181"/>
      <c r="AS7" s="1181"/>
      <c r="AT7" s="1181"/>
      <c r="AU7" s="1182"/>
      <c r="AV7" s="1182"/>
      <c r="AW7" s="1182"/>
      <c r="AX7" s="1182"/>
      <c r="AY7" s="1183"/>
      <c r="AZ7" s="252"/>
      <c r="BA7" s="252"/>
      <c r="BB7" s="252"/>
      <c r="BC7" s="252"/>
      <c r="BD7" s="252"/>
      <c r="BE7" s="253"/>
      <c r="BF7" s="253"/>
      <c r="BG7" s="253"/>
      <c r="BH7" s="253"/>
      <c r="BI7" s="253"/>
      <c r="BJ7" s="253"/>
      <c r="BK7" s="253"/>
      <c r="BL7" s="253"/>
      <c r="BM7" s="253"/>
      <c r="BN7" s="253"/>
      <c r="BO7" s="253"/>
      <c r="BP7" s="253"/>
      <c r="BQ7" s="259">
        <v>1</v>
      </c>
      <c r="BR7" s="260"/>
      <c r="BS7" s="1184" t="s">
        <v>587</v>
      </c>
      <c r="BT7" s="1185"/>
      <c r="BU7" s="1185"/>
      <c r="BV7" s="1185"/>
      <c r="BW7" s="1185"/>
      <c r="BX7" s="1185"/>
      <c r="BY7" s="1185"/>
      <c r="BZ7" s="1185"/>
      <c r="CA7" s="1185"/>
      <c r="CB7" s="1185"/>
      <c r="CC7" s="1185"/>
      <c r="CD7" s="1185"/>
      <c r="CE7" s="1185"/>
      <c r="CF7" s="1185"/>
      <c r="CG7" s="1186"/>
      <c r="CH7" s="1177">
        <v>-9</v>
      </c>
      <c r="CI7" s="1178"/>
      <c r="CJ7" s="1178"/>
      <c r="CK7" s="1178"/>
      <c r="CL7" s="1179"/>
      <c r="CM7" s="1177">
        <v>-56</v>
      </c>
      <c r="CN7" s="1178"/>
      <c r="CO7" s="1178"/>
      <c r="CP7" s="1178"/>
      <c r="CQ7" s="1179"/>
      <c r="CR7" s="1177">
        <v>17</v>
      </c>
      <c r="CS7" s="1178"/>
      <c r="CT7" s="1178"/>
      <c r="CU7" s="1178"/>
      <c r="CV7" s="1179"/>
      <c r="CW7" s="1177">
        <v>4</v>
      </c>
      <c r="CX7" s="1178"/>
      <c r="CY7" s="1178"/>
      <c r="CZ7" s="1178"/>
      <c r="DA7" s="1179"/>
      <c r="DB7" s="1177">
        <v>50</v>
      </c>
      <c r="DC7" s="1178"/>
      <c r="DD7" s="1178"/>
      <c r="DE7" s="1178"/>
      <c r="DF7" s="1179"/>
      <c r="DG7" s="1177" t="s">
        <v>581</v>
      </c>
      <c r="DH7" s="1178"/>
      <c r="DI7" s="1178"/>
      <c r="DJ7" s="1178"/>
      <c r="DK7" s="1179"/>
      <c r="DL7" s="1177" t="s">
        <v>581</v>
      </c>
      <c r="DM7" s="1178"/>
      <c r="DN7" s="1178"/>
      <c r="DO7" s="1178"/>
      <c r="DP7" s="1179"/>
      <c r="DQ7" s="1177" t="s">
        <v>581</v>
      </c>
      <c r="DR7" s="1178"/>
      <c r="DS7" s="1178"/>
      <c r="DT7" s="1178"/>
      <c r="DU7" s="1179"/>
      <c r="DV7" s="1204"/>
      <c r="DW7" s="1205"/>
      <c r="DX7" s="1205"/>
      <c r="DY7" s="1205"/>
      <c r="DZ7" s="1206"/>
      <c r="EA7" s="254"/>
    </row>
    <row r="8" spans="1:131" s="255" customFormat="1" ht="26.25" customHeight="1" x14ac:dyDescent="0.15">
      <c r="A8" s="261">
        <v>2</v>
      </c>
      <c r="B8" s="1126" t="s">
        <v>384</v>
      </c>
      <c r="C8" s="1127"/>
      <c r="D8" s="1127"/>
      <c r="E8" s="1127"/>
      <c r="F8" s="1127"/>
      <c r="G8" s="1127"/>
      <c r="H8" s="1127"/>
      <c r="I8" s="1127"/>
      <c r="J8" s="1127"/>
      <c r="K8" s="1127"/>
      <c r="L8" s="1127"/>
      <c r="M8" s="1127"/>
      <c r="N8" s="1127"/>
      <c r="O8" s="1127"/>
      <c r="P8" s="1128"/>
      <c r="Q8" s="1132">
        <v>6947</v>
      </c>
      <c r="R8" s="1133"/>
      <c r="S8" s="1133"/>
      <c r="T8" s="1133"/>
      <c r="U8" s="1133"/>
      <c r="V8" s="1133">
        <v>6947</v>
      </c>
      <c r="W8" s="1133"/>
      <c r="X8" s="1133"/>
      <c r="Y8" s="1133"/>
      <c r="Z8" s="1133"/>
      <c r="AA8" s="1133">
        <v>0</v>
      </c>
      <c r="AB8" s="1133"/>
      <c r="AC8" s="1133"/>
      <c r="AD8" s="1133"/>
      <c r="AE8" s="1134"/>
      <c r="AF8" s="1108">
        <v>0</v>
      </c>
      <c r="AG8" s="1109"/>
      <c r="AH8" s="1109"/>
      <c r="AI8" s="1109"/>
      <c r="AJ8" s="1110"/>
      <c r="AK8" s="1175" t="s">
        <v>581</v>
      </c>
      <c r="AL8" s="1176"/>
      <c r="AM8" s="1176"/>
      <c r="AN8" s="1176"/>
      <c r="AO8" s="1176"/>
      <c r="AP8" s="1176" t="s">
        <v>581</v>
      </c>
      <c r="AQ8" s="1176"/>
      <c r="AR8" s="1176"/>
      <c r="AS8" s="1176"/>
      <c r="AT8" s="1176"/>
      <c r="AU8" s="1173"/>
      <c r="AV8" s="1173"/>
      <c r="AW8" s="1173"/>
      <c r="AX8" s="1173"/>
      <c r="AY8" s="1174"/>
      <c r="AZ8" s="252"/>
      <c r="BA8" s="252"/>
      <c r="BB8" s="252"/>
      <c r="BC8" s="252"/>
      <c r="BD8" s="252"/>
      <c r="BE8" s="253"/>
      <c r="BF8" s="253"/>
      <c r="BG8" s="253"/>
      <c r="BH8" s="253"/>
      <c r="BI8" s="253"/>
      <c r="BJ8" s="253"/>
      <c r="BK8" s="253"/>
      <c r="BL8" s="253"/>
      <c r="BM8" s="253"/>
      <c r="BN8" s="253"/>
      <c r="BO8" s="253"/>
      <c r="BP8" s="253"/>
      <c r="BQ8" s="262">
        <v>2</v>
      </c>
      <c r="BR8" s="263"/>
      <c r="BS8" s="1103" t="s">
        <v>588</v>
      </c>
      <c r="BT8" s="1104"/>
      <c r="BU8" s="1104"/>
      <c r="BV8" s="1104"/>
      <c r="BW8" s="1104"/>
      <c r="BX8" s="1104"/>
      <c r="BY8" s="1104"/>
      <c r="BZ8" s="1104"/>
      <c r="CA8" s="1104"/>
      <c r="CB8" s="1104"/>
      <c r="CC8" s="1104"/>
      <c r="CD8" s="1104"/>
      <c r="CE8" s="1104"/>
      <c r="CF8" s="1104"/>
      <c r="CG8" s="1105"/>
      <c r="CH8" s="1078">
        <v>-12</v>
      </c>
      <c r="CI8" s="1079"/>
      <c r="CJ8" s="1079"/>
      <c r="CK8" s="1079"/>
      <c r="CL8" s="1080"/>
      <c r="CM8" s="1078">
        <v>-41</v>
      </c>
      <c r="CN8" s="1079"/>
      <c r="CO8" s="1079"/>
      <c r="CP8" s="1079"/>
      <c r="CQ8" s="1080"/>
      <c r="CR8" s="1078">
        <v>10</v>
      </c>
      <c r="CS8" s="1079"/>
      <c r="CT8" s="1079"/>
      <c r="CU8" s="1079"/>
      <c r="CV8" s="1080"/>
      <c r="CW8" s="1078" t="s">
        <v>581</v>
      </c>
      <c r="CX8" s="1079"/>
      <c r="CY8" s="1079"/>
      <c r="CZ8" s="1079"/>
      <c r="DA8" s="1080"/>
      <c r="DB8" s="1078" t="s">
        <v>581</v>
      </c>
      <c r="DC8" s="1079"/>
      <c r="DD8" s="1079"/>
      <c r="DE8" s="1079"/>
      <c r="DF8" s="1080"/>
      <c r="DG8" s="1078" t="s">
        <v>581</v>
      </c>
      <c r="DH8" s="1079"/>
      <c r="DI8" s="1079"/>
      <c r="DJ8" s="1079"/>
      <c r="DK8" s="1080"/>
      <c r="DL8" s="1078" t="s">
        <v>581</v>
      </c>
      <c r="DM8" s="1079"/>
      <c r="DN8" s="1079"/>
      <c r="DO8" s="1079"/>
      <c r="DP8" s="1080"/>
      <c r="DQ8" s="1078" t="s">
        <v>581</v>
      </c>
      <c r="DR8" s="1079"/>
      <c r="DS8" s="1079"/>
      <c r="DT8" s="1079"/>
      <c r="DU8" s="1080"/>
      <c r="DV8" s="1081"/>
      <c r="DW8" s="1082"/>
      <c r="DX8" s="1082"/>
      <c r="DY8" s="1082"/>
      <c r="DZ8" s="1083"/>
      <c r="EA8" s="254"/>
    </row>
    <row r="9" spans="1:131" s="255" customFormat="1" ht="26.25" customHeight="1" x14ac:dyDescent="0.15">
      <c r="A9" s="261">
        <v>3</v>
      </c>
      <c r="B9" s="1126"/>
      <c r="C9" s="1127"/>
      <c r="D9" s="1127"/>
      <c r="E9" s="1127"/>
      <c r="F9" s="1127"/>
      <c r="G9" s="1127"/>
      <c r="H9" s="1127"/>
      <c r="I9" s="1127"/>
      <c r="J9" s="1127"/>
      <c r="K9" s="1127"/>
      <c r="L9" s="1127"/>
      <c r="M9" s="1127"/>
      <c r="N9" s="1127"/>
      <c r="O9" s="1127"/>
      <c r="P9" s="1128"/>
      <c r="Q9" s="1132"/>
      <c r="R9" s="1133"/>
      <c r="S9" s="1133"/>
      <c r="T9" s="1133"/>
      <c r="U9" s="1133"/>
      <c r="V9" s="1133"/>
      <c r="W9" s="1133"/>
      <c r="X9" s="1133"/>
      <c r="Y9" s="1133"/>
      <c r="Z9" s="1133"/>
      <c r="AA9" s="1133"/>
      <c r="AB9" s="1133"/>
      <c r="AC9" s="1133"/>
      <c r="AD9" s="1133"/>
      <c r="AE9" s="1134"/>
      <c r="AF9" s="1108"/>
      <c r="AG9" s="1109"/>
      <c r="AH9" s="1109"/>
      <c r="AI9" s="1109"/>
      <c r="AJ9" s="1110"/>
      <c r="AK9" s="1175"/>
      <c r="AL9" s="1176"/>
      <c r="AM9" s="1176"/>
      <c r="AN9" s="1176"/>
      <c r="AO9" s="1176"/>
      <c r="AP9" s="1176"/>
      <c r="AQ9" s="1176"/>
      <c r="AR9" s="1176"/>
      <c r="AS9" s="1176"/>
      <c r="AT9" s="1176"/>
      <c r="AU9" s="1173"/>
      <c r="AV9" s="1173"/>
      <c r="AW9" s="1173"/>
      <c r="AX9" s="1173"/>
      <c r="AY9" s="1174"/>
      <c r="AZ9" s="252"/>
      <c r="BA9" s="252"/>
      <c r="BB9" s="252"/>
      <c r="BC9" s="252"/>
      <c r="BD9" s="252"/>
      <c r="BE9" s="253"/>
      <c r="BF9" s="253"/>
      <c r="BG9" s="253"/>
      <c r="BH9" s="253"/>
      <c r="BI9" s="253"/>
      <c r="BJ9" s="253"/>
      <c r="BK9" s="253"/>
      <c r="BL9" s="253"/>
      <c r="BM9" s="253"/>
      <c r="BN9" s="253"/>
      <c r="BO9" s="253"/>
      <c r="BP9" s="253"/>
      <c r="BQ9" s="262">
        <v>3</v>
      </c>
      <c r="BR9" s="263"/>
      <c r="BS9" s="1103" t="s">
        <v>589</v>
      </c>
      <c r="BT9" s="1104"/>
      <c r="BU9" s="1104"/>
      <c r="BV9" s="1104"/>
      <c r="BW9" s="1104"/>
      <c r="BX9" s="1104"/>
      <c r="BY9" s="1104"/>
      <c r="BZ9" s="1104"/>
      <c r="CA9" s="1104"/>
      <c r="CB9" s="1104"/>
      <c r="CC9" s="1104"/>
      <c r="CD9" s="1104"/>
      <c r="CE9" s="1104"/>
      <c r="CF9" s="1104"/>
      <c r="CG9" s="1105"/>
      <c r="CH9" s="1078">
        <v>6</v>
      </c>
      <c r="CI9" s="1079"/>
      <c r="CJ9" s="1079"/>
      <c r="CK9" s="1079"/>
      <c r="CL9" s="1080"/>
      <c r="CM9" s="1078">
        <v>85</v>
      </c>
      <c r="CN9" s="1079"/>
      <c r="CO9" s="1079"/>
      <c r="CP9" s="1079"/>
      <c r="CQ9" s="1080"/>
      <c r="CR9" s="1078">
        <v>18</v>
      </c>
      <c r="CS9" s="1079"/>
      <c r="CT9" s="1079"/>
      <c r="CU9" s="1079"/>
      <c r="CV9" s="1080"/>
      <c r="CW9" s="1078">
        <v>4</v>
      </c>
      <c r="CX9" s="1079"/>
      <c r="CY9" s="1079"/>
      <c r="CZ9" s="1079"/>
      <c r="DA9" s="1080"/>
      <c r="DB9" s="1078" t="s">
        <v>581</v>
      </c>
      <c r="DC9" s="1079"/>
      <c r="DD9" s="1079"/>
      <c r="DE9" s="1079"/>
      <c r="DF9" s="1080"/>
      <c r="DG9" s="1078" t="s">
        <v>581</v>
      </c>
      <c r="DH9" s="1079"/>
      <c r="DI9" s="1079"/>
      <c r="DJ9" s="1079"/>
      <c r="DK9" s="1080"/>
      <c r="DL9" s="1078" t="s">
        <v>581</v>
      </c>
      <c r="DM9" s="1079"/>
      <c r="DN9" s="1079"/>
      <c r="DO9" s="1079"/>
      <c r="DP9" s="1080"/>
      <c r="DQ9" s="1078" t="s">
        <v>581</v>
      </c>
      <c r="DR9" s="1079"/>
      <c r="DS9" s="1079"/>
      <c r="DT9" s="1079"/>
      <c r="DU9" s="1080"/>
      <c r="DV9" s="1081"/>
      <c r="DW9" s="1082"/>
      <c r="DX9" s="1082"/>
      <c r="DY9" s="1082"/>
      <c r="DZ9" s="1083"/>
      <c r="EA9" s="254"/>
    </row>
    <row r="10" spans="1:131" s="255" customFormat="1" ht="26.25" customHeight="1" x14ac:dyDescent="0.15">
      <c r="A10" s="261">
        <v>4</v>
      </c>
      <c r="B10" s="1126"/>
      <c r="C10" s="1127"/>
      <c r="D10" s="1127"/>
      <c r="E10" s="1127"/>
      <c r="F10" s="1127"/>
      <c r="G10" s="1127"/>
      <c r="H10" s="1127"/>
      <c r="I10" s="1127"/>
      <c r="J10" s="1127"/>
      <c r="K10" s="1127"/>
      <c r="L10" s="1127"/>
      <c r="M10" s="1127"/>
      <c r="N10" s="1127"/>
      <c r="O10" s="1127"/>
      <c r="P10" s="1128"/>
      <c r="Q10" s="1132"/>
      <c r="R10" s="1133"/>
      <c r="S10" s="1133"/>
      <c r="T10" s="1133"/>
      <c r="U10" s="1133"/>
      <c r="V10" s="1133"/>
      <c r="W10" s="1133"/>
      <c r="X10" s="1133"/>
      <c r="Y10" s="1133"/>
      <c r="Z10" s="1133"/>
      <c r="AA10" s="1133"/>
      <c r="AB10" s="1133"/>
      <c r="AC10" s="1133"/>
      <c r="AD10" s="1133"/>
      <c r="AE10" s="1134"/>
      <c r="AF10" s="1108"/>
      <c r="AG10" s="1109"/>
      <c r="AH10" s="1109"/>
      <c r="AI10" s="1109"/>
      <c r="AJ10" s="1110"/>
      <c r="AK10" s="1175"/>
      <c r="AL10" s="1176"/>
      <c r="AM10" s="1176"/>
      <c r="AN10" s="1176"/>
      <c r="AO10" s="1176"/>
      <c r="AP10" s="1176"/>
      <c r="AQ10" s="1176"/>
      <c r="AR10" s="1176"/>
      <c r="AS10" s="1176"/>
      <c r="AT10" s="1176"/>
      <c r="AU10" s="1173"/>
      <c r="AV10" s="1173"/>
      <c r="AW10" s="1173"/>
      <c r="AX10" s="1173"/>
      <c r="AY10" s="1174"/>
      <c r="AZ10" s="252"/>
      <c r="BA10" s="252"/>
      <c r="BB10" s="252"/>
      <c r="BC10" s="252"/>
      <c r="BD10" s="252"/>
      <c r="BE10" s="253"/>
      <c r="BF10" s="253"/>
      <c r="BG10" s="253"/>
      <c r="BH10" s="253"/>
      <c r="BI10" s="253"/>
      <c r="BJ10" s="253"/>
      <c r="BK10" s="253"/>
      <c r="BL10" s="253"/>
      <c r="BM10" s="253"/>
      <c r="BN10" s="253"/>
      <c r="BO10" s="253"/>
      <c r="BP10" s="253"/>
      <c r="BQ10" s="262">
        <v>4</v>
      </c>
      <c r="BR10" s="263"/>
      <c r="BS10" s="1103" t="s">
        <v>590</v>
      </c>
      <c r="BT10" s="1104"/>
      <c r="BU10" s="1104"/>
      <c r="BV10" s="1104"/>
      <c r="BW10" s="1104"/>
      <c r="BX10" s="1104"/>
      <c r="BY10" s="1104"/>
      <c r="BZ10" s="1104"/>
      <c r="CA10" s="1104"/>
      <c r="CB10" s="1104"/>
      <c r="CC10" s="1104"/>
      <c r="CD10" s="1104"/>
      <c r="CE10" s="1104"/>
      <c r="CF10" s="1104"/>
      <c r="CG10" s="1105"/>
      <c r="CH10" s="1078">
        <v>-1</v>
      </c>
      <c r="CI10" s="1079"/>
      <c r="CJ10" s="1079"/>
      <c r="CK10" s="1079"/>
      <c r="CL10" s="1080"/>
      <c r="CM10" s="1078">
        <v>35</v>
      </c>
      <c r="CN10" s="1079"/>
      <c r="CO10" s="1079"/>
      <c r="CP10" s="1079"/>
      <c r="CQ10" s="1080"/>
      <c r="CR10" s="1078">
        <v>2</v>
      </c>
      <c r="CS10" s="1079"/>
      <c r="CT10" s="1079"/>
      <c r="CU10" s="1079"/>
      <c r="CV10" s="1080"/>
      <c r="CW10" s="1078">
        <v>17</v>
      </c>
      <c r="CX10" s="1079"/>
      <c r="CY10" s="1079"/>
      <c r="CZ10" s="1079"/>
      <c r="DA10" s="1080"/>
      <c r="DB10" s="1078" t="s">
        <v>581</v>
      </c>
      <c r="DC10" s="1079"/>
      <c r="DD10" s="1079"/>
      <c r="DE10" s="1079"/>
      <c r="DF10" s="1080"/>
      <c r="DG10" s="1078" t="s">
        <v>581</v>
      </c>
      <c r="DH10" s="1079"/>
      <c r="DI10" s="1079"/>
      <c r="DJ10" s="1079"/>
      <c r="DK10" s="1080"/>
      <c r="DL10" s="1078" t="s">
        <v>581</v>
      </c>
      <c r="DM10" s="1079"/>
      <c r="DN10" s="1079"/>
      <c r="DO10" s="1079"/>
      <c r="DP10" s="1080"/>
      <c r="DQ10" s="1078" t="s">
        <v>581</v>
      </c>
      <c r="DR10" s="1079"/>
      <c r="DS10" s="1079"/>
      <c r="DT10" s="1079"/>
      <c r="DU10" s="1080"/>
      <c r="DV10" s="1081"/>
      <c r="DW10" s="1082"/>
      <c r="DX10" s="1082"/>
      <c r="DY10" s="1082"/>
      <c r="DZ10" s="1083"/>
      <c r="EA10" s="254"/>
    </row>
    <row r="11" spans="1:131" s="255" customFormat="1" ht="26.25" customHeight="1" x14ac:dyDescent="0.15">
      <c r="A11" s="261">
        <v>5</v>
      </c>
      <c r="B11" s="1126"/>
      <c r="C11" s="1127"/>
      <c r="D11" s="1127"/>
      <c r="E11" s="1127"/>
      <c r="F11" s="1127"/>
      <c r="G11" s="1127"/>
      <c r="H11" s="1127"/>
      <c r="I11" s="1127"/>
      <c r="J11" s="1127"/>
      <c r="K11" s="1127"/>
      <c r="L11" s="1127"/>
      <c r="M11" s="1127"/>
      <c r="N11" s="1127"/>
      <c r="O11" s="1127"/>
      <c r="P11" s="1128"/>
      <c r="Q11" s="1132"/>
      <c r="R11" s="1133"/>
      <c r="S11" s="1133"/>
      <c r="T11" s="1133"/>
      <c r="U11" s="1133"/>
      <c r="V11" s="1133"/>
      <c r="W11" s="1133"/>
      <c r="X11" s="1133"/>
      <c r="Y11" s="1133"/>
      <c r="Z11" s="1133"/>
      <c r="AA11" s="1133"/>
      <c r="AB11" s="1133"/>
      <c r="AC11" s="1133"/>
      <c r="AD11" s="1133"/>
      <c r="AE11" s="1134"/>
      <c r="AF11" s="1108"/>
      <c r="AG11" s="1109"/>
      <c r="AH11" s="1109"/>
      <c r="AI11" s="1109"/>
      <c r="AJ11" s="1110"/>
      <c r="AK11" s="1175"/>
      <c r="AL11" s="1176"/>
      <c r="AM11" s="1176"/>
      <c r="AN11" s="1176"/>
      <c r="AO11" s="1176"/>
      <c r="AP11" s="1176"/>
      <c r="AQ11" s="1176"/>
      <c r="AR11" s="1176"/>
      <c r="AS11" s="1176"/>
      <c r="AT11" s="1176"/>
      <c r="AU11" s="1173"/>
      <c r="AV11" s="1173"/>
      <c r="AW11" s="1173"/>
      <c r="AX11" s="1173"/>
      <c r="AY11" s="1174"/>
      <c r="AZ11" s="252"/>
      <c r="BA11" s="252"/>
      <c r="BB11" s="252"/>
      <c r="BC11" s="252"/>
      <c r="BD11" s="252"/>
      <c r="BE11" s="253"/>
      <c r="BF11" s="253"/>
      <c r="BG11" s="253"/>
      <c r="BH11" s="253"/>
      <c r="BI11" s="253"/>
      <c r="BJ11" s="253"/>
      <c r="BK11" s="253"/>
      <c r="BL11" s="253"/>
      <c r="BM11" s="253"/>
      <c r="BN11" s="253"/>
      <c r="BO11" s="253"/>
      <c r="BP11" s="253"/>
      <c r="BQ11" s="262">
        <v>5</v>
      </c>
      <c r="BR11" s="263"/>
      <c r="BS11" s="1103"/>
      <c r="BT11" s="1104"/>
      <c r="BU11" s="1104"/>
      <c r="BV11" s="1104"/>
      <c r="BW11" s="1104"/>
      <c r="BX11" s="1104"/>
      <c r="BY11" s="1104"/>
      <c r="BZ11" s="1104"/>
      <c r="CA11" s="1104"/>
      <c r="CB11" s="1104"/>
      <c r="CC11" s="1104"/>
      <c r="CD11" s="1104"/>
      <c r="CE11" s="1104"/>
      <c r="CF11" s="1104"/>
      <c r="CG11" s="1105"/>
      <c r="CH11" s="1078"/>
      <c r="CI11" s="1079"/>
      <c r="CJ11" s="1079"/>
      <c r="CK11" s="1079"/>
      <c r="CL11" s="1080"/>
      <c r="CM11" s="1078"/>
      <c r="CN11" s="1079"/>
      <c r="CO11" s="1079"/>
      <c r="CP11" s="1079"/>
      <c r="CQ11" s="1080"/>
      <c r="CR11" s="1078"/>
      <c r="CS11" s="1079"/>
      <c r="CT11" s="1079"/>
      <c r="CU11" s="1079"/>
      <c r="CV11" s="1080"/>
      <c r="CW11" s="1078"/>
      <c r="CX11" s="1079"/>
      <c r="CY11" s="1079"/>
      <c r="CZ11" s="1079"/>
      <c r="DA11" s="1080"/>
      <c r="DB11" s="1078"/>
      <c r="DC11" s="1079"/>
      <c r="DD11" s="1079"/>
      <c r="DE11" s="1079"/>
      <c r="DF11" s="1080"/>
      <c r="DG11" s="1078"/>
      <c r="DH11" s="1079"/>
      <c r="DI11" s="1079"/>
      <c r="DJ11" s="1079"/>
      <c r="DK11" s="1080"/>
      <c r="DL11" s="1078"/>
      <c r="DM11" s="1079"/>
      <c r="DN11" s="1079"/>
      <c r="DO11" s="1079"/>
      <c r="DP11" s="1080"/>
      <c r="DQ11" s="1078"/>
      <c r="DR11" s="1079"/>
      <c r="DS11" s="1079"/>
      <c r="DT11" s="1079"/>
      <c r="DU11" s="1080"/>
      <c r="DV11" s="1081"/>
      <c r="DW11" s="1082"/>
      <c r="DX11" s="1082"/>
      <c r="DY11" s="1082"/>
      <c r="DZ11" s="1083"/>
      <c r="EA11" s="254"/>
    </row>
    <row r="12" spans="1:131" s="255" customFormat="1" ht="26.25" customHeight="1" x14ac:dyDescent="0.15">
      <c r="A12" s="261">
        <v>6</v>
      </c>
      <c r="B12" s="1126"/>
      <c r="C12" s="1127"/>
      <c r="D12" s="1127"/>
      <c r="E12" s="1127"/>
      <c r="F12" s="1127"/>
      <c r="G12" s="1127"/>
      <c r="H12" s="1127"/>
      <c r="I12" s="1127"/>
      <c r="J12" s="1127"/>
      <c r="K12" s="1127"/>
      <c r="L12" s="1127"/>
      <c r="M12" s="1127"/>
      <c r="N12" s="1127"/>
      <c r="O12" s="1127"/>
      <c r="P12" s="1128"/>
      <c r="Q12" s="1132"/>
      <c r="R12" s="1133"/>
      <c r="S12" s="1133"/>
      <c r="T12" s="1133"/>
      <c r="U12" s="1133"/>
      <c r="V12" s="1133"/>
      <c r="W12" s="1133"/>
      <c r="X12" s="1133"/>
      <c r="Y12" s="1133"/>
      <c r="Z12" s="1133"/>
      <c r="AA12" s="1133"/>
      <c r="AB12" s="1133"/>
      <c r="AC12" s="1133"/>
      <c r="AD12" s="1133"/>
      <c r="AE12" s="1134"/>
      <c r="AF12" s="1108"/>
      <c r="AG12" s="1109"/>
      <c r="AH12" s="1109"/>
      <c r="AI12" s="1109"/>
      <c r="AJ12" s="1110"/>
      <c r="AK12" s="1175"/>
      <c r="AL12" s="1176"/>
      <c r="AM12" s="1176"/>
      <c r="AN12" s="1176"/>
      <c r="AO12" s="1176"/>
      <c r="AP12" s="1176"/>
      <c r="AQ12" s="1176"/>
      <c r="AR12" s="1176"/>
      <c r="AS12" s="1176"/>
      <c r="AT12" s="1176"/>
      <c r="AU12" s="1173"/>
      <c r="AV12" s="1173"/>
      <c r="AW12" s="1173"/>
      <c r="AX12" s="1173"/>
      <c r="AY12" s="1174"/>
      <c r="AZ12" s="252"/>
      <c r="BA12" s="252"/>
      <c r="BB12" s="252"/>
      <c r="BC12" s="252"/>
      <c r="BD12" s="252"/>
      <c r="BE12" s="253"/>
      <c r="BF12" s="253"/>
      <c r="BG12" s="253"/>
      <c r="BH12" s="253"/>
      <c r="BI12" s="253"/>
      <c r="BJ12" s="253"/>
      <c r="BK12" s="253"/>
      <c r="BL12" s="253"/>
      <c r="BM12" s="253"/>
      <c r="BN12" s="253"/>
      <c r="BO12" s="253"/>
      <c r="BP12" s="253"/>
      <c r="BQ12" s="262">
        <v>6</v>
      </c>
      <c r="BR12" s="263"/>
      <c r="BS12" s="1103"/>
      <c r="BT12" s="1104"/>
      <c r="BU12" s="1104"/>
      <c r="BV12" s="1104"/>
      <c r="BW12" s="1104"/>
      <c r="BX12" s="1104"/>
      <c r="BY12" s="1104"/>
      <c r="BZ12" s="1104"/>
      <c r="CA12" s="1104"/>
      <c r="CB12" s="1104"/>
      <c r="CC12" s="1104"/>
      <c r="CD12" s="1104"/>
      <c r="CE12" s="1104"/>
      <c r="CF12" s="1104"/>
      <c r="CG12" s="1105"/>
      <c r="CH12" s="1078"/>
      <c r="CI12" s="1079"/>
      <c r="CJ12" s="1079"/>
      <c r="CK12" s="1079"/>
      <c r="CL12" s="1080"/>
      <c r="CM12" s="1078"/>
      <c r="CN12" s="1079"/>
      <c r="CO12" s="1079"/>
      <c r="CP12" s="1079"/>
      <c r="CQ12" s="1080"/>
      <c r="CR12" s="1078"/>
      <c r="CS12" s="1079"/>
      <c r="CT12" s="1079"/>
      <c r="CU12" s="1079"/>
      <c r="CV12" s="1080"/>
      <c r="CW12" s="1078"/>
      <c r="CX12" s="1079"/>
      <c r="CY12" s="1079"/>
      <c r="CZ12" s="1079"/>
      <c r="DA12" s="1080"/>
      <c r="DB12" s="1078"/>
      <c r="DC12" s="1079"/>
      <c r="DD12" s="1079"/>
      <c r="DE12" s="1079"/>
      <c r="DF12" s="1080"/>
      <c r="DG12" s="1078"/>
      <c r="DH12" s="1079"/>
      <c r="DI12" s="1079"/>
      <c r="DJ12" s="1079"/>
      <c r="DK12" s="1080"/>
      <c r="DL12" s="1078"/>
      <c r="DM12" s="1079"/>
      <c r="DN12" s="1079"/>
      <c r="DO12" s="1079"/>
      <c r="DP12" s="1080"/>
      <c r="DQ12" s="1078"/>
      <c r="DR12" s="1079"/>
      <c r="DS12" s="1079"/>
      <c r="DT12" s="1079"/>
      <c r="DU12" s="1080"/>
      <c r="DV12" s="1081"/>
      <c r="DW12" s="1082"/>
      <c r="DX12" s="1082"/>
      <c r="DY12" s="1082"/>
      <c r="DZ12" s="1083"/>
      <c r="EA12" s="254"/>
    </row>
    <row r="13" spans="1:131" s="255" customFormat="1" ht="26.25" customHeight="1" x14ac:dyDescent="0.15">
      <c r="A13" s="261">
        <v>7</v>
      </c>
      <c r="B13" s="1126"/>
      <c r="C13" s="1127"/>
      <c r="D13" s="1127"/>
      <c r="E13" s="1127"/>
      <c r="F13" s="1127"/>
      <c r="G13" s="1127"/>
      <c r="H13" s="1127"/>
      <c r="I13" s="1127"/>
      <c r="J13" s="1127"/>
      <c r="K13" s="1127"/>
      <c r="L13" s="1127"/>
      <c r="M13" s="1127"/>
      <c r="N13" s="1127"/>
      <c r="O13" s="1127"/>
      <c r="P13" s="1128"/>
      <c r="Q13" s="1132"/>
      <c r="R13" s="1133"/>
      <c r="S13" s="1133"/>
      <c r="T13" s="1133"/>
      <c r="U13" s="1133"/>
      <c r="V13" s="1133"/>
      <c r="W13" s="1133"/>
      <c r="X13" s="1133"/>
      <c r="Y13" s="1133"/>
      <c r="Z13" s="1133"/>
      <c r="AA13" s="1133"/>
      <c r="AB13" s="1133"/>
      <c r="AC13" s="1133"/>
      <c r="AD13" s="1133"/>
      <c r="AE13" s="1134"/>
      <c r="AF13" s="1108"/>
      <c r="AG13" s="1109"/>
      <c r="AH13" s="1109"/>
      <c r="AI13" s="1109"/>
      <c r="AJ13" s="1110"/>
      <c r="AK13" s="1175"/>
      <c r="AL13" s="1176"/>
      <c r="AM13" s="1176"/>
      <c r="AN13" s="1176"/>
      <c r="AO13" s="1176"/>
      <c r="AP13" s="1176"/>
      <c r="AQ13" s="1176"/>
      <c r="AR13" s="1176"/>
      <c r="AS13" s="1176"/>
      <c r="AT13" s="1176"/>
      <c r="AU13" s="1173"/>
      <c r="AV13" s="1173"/>
      <c r="AW13" s="1173"/>
      <c r="AX13" s="1173"/>
      <c r="AY13" s="1174"/>
      <c r="AZ13" s="252"/>
      <c r="BA13" s="252"/>
      <c r="BB13" s="252"/>
      <c r="BC13" s="252"/>
      <c r="BD13" s="252"/>
      <c r="BE13" s="253"/>
      <c r="BF13" s="253"/>
      <c r="BG13" s="253"/>
      <c r="BH13" s="253"/>
      <c r="BI13" s="253"/>
      <c r="BJ13" s="253"/>
      <c r="BK13" s="253"/>
      <c r="BL13" s="253"/>
      <c r="BM13" s="253"/>
      <c r="BN13" s="253"/>
      <c r="BO13" s="253"/>
      <c r="BP13" s="253"/>
      <c r="BQ13" s="262">
        <v>7</v>
      </c>
      <c r="BR13" s="263"/>
      <c r="BS13" s="1103"/>
      <c r="BT13" s="1104"/>
      <c r="BU13" s="1104"/>
      <c r="BV13" s="1104"/>
      <c r="BW13" s="1104"/>
      <c r="BX13" s="1104"/>
      <c r="BY13" s="1104"/>
      <c r="BZ13" s="1104"/>
      <c r="CA13" s="1104"/>
      <c r="CB13" s="1104"/>
      <c r="CC13" s="1104"/>
      <c r="CD13" s="1104"/>
      <c r="CE13" s="1104"/>
      <c r="CF13" s="1104"/>
      <c r="CG13" s="1105"/>
      <c r="CH13" s="1078"/>
      <c r="CI13" s="1079"/>
      <c r="CJ13" s="1079"/>
      <c r="CK13" s="1079"/>
      <c r="CL13" s="1080"/>
      <c r="CM13" s="1078"/>
      <c r="CN13" s="1079"/>
      <c r="CO13" s="1079"/>
      <c r="CP13" s="1079"/>
      <c r="CQ13" s="1080"/>
      <c r="CR13" s="1078"/>
      <c r="CS13" s="1079"/>
      <c r="CT13" s="1079"/>
      <c r="CU13" s="1079"/>
      <c r="CV13" s="1080"/>
      <c r="CW13" s="1078"/>
      <c r="CX13" s="1079"/>
      <c r="CY13" s="1079"/>
      <c r="CZ13" s="1079"/>
      <c r="DA13" s="1080"/>
      <c r="DB13" s="1078"/>
      <c r="DC13" s="1079"/>
      <c r="DD13" s="1079"/>
      <c r="DE13" s="1079"/>
      <c r="DF13" s="1080"/>
      <c r="DG13" s="1078"/>
      <c r="DH13" s="1079"/>
      <c r="DI13" s="1079"/>
      <c r="DJ13" s="1079"/>
      <c r="DK13" s="1080"/>
      <c r="DL13" s="1078"/>
      <c r="DM13" s="1079"/>
      <c r="DN13" s="1079"/>
      <c r="DO13" s="1079"/>
      <c r="DP13" s="1080"/>
      <c r="DQ13" s="1078"/>
      <c r="DR13" s="1079"/>
      <c r="DS13" s="1079"/>
      <c r="DT13" s="1079"/>
      <c r="DU13" s="1080"/>
      <c r="DV13" s="1081"/>
      <c r="DW13" s="1082"/>
      <c r="DX13" s="1082"/>
      <c r="DY13" s="1082"/>
      <c r="DZ13" s="1083"/>
      <c r="EA13" s="254"/>
    </row>
    <row r="14" spans="1:131" s="255" customFormat="1" ht="26.25" customHeight="1" x14ac:dyDescent="0.15">
      <c r="A14" s="261">
        <v>8</v>
      </c>
      <c r="B14" s="1126"/>
      <c r="C14" s="1127"/>
      <c r="D14" s="1127"/>
      <c r="E14" s="1127"/>
      <c r="F14" s="1127"/>
      <c r="G14" s="1127"/>
      <c r="H14" s="1127"/>
      <c r="I14" s="1127"/>
      <c r="J14" s="1127"/>
      <c r="K14" s="1127"/>
      <c r="L14" s="1127"/>
      <c r="M14" s="1127"/>
      <c r="N14" s="1127"/>
      <c r="O14" s="1127"/>
      <c r="P14" s="1128"/>
      <c r="Q14" s="1132"/>
      <c r="R14" s="1133"/>
      <c r="S14" s="1133"/>
      <c r="T14" s="1133"/>
      <c r="U14" s="1133"/>
      <c r="V14" s="1133"/>
      <c r="W14" s="1133"/>
      <c r="X14" s="1133"/>
      <c r="Y14" s="1133"/>
      <c r="Z14" s="1133"/>
      <c r="AA14" s="1133"/>
      <c r="AB14" s="1133"/>
      <c r="AC14" s="1133"/>
      <c r="AD14" s="1133"/>
      <c r="AE14" s="1134"/>
      <c r="AF14" s="1108"/>
      <c r="AG14" s="1109"/>
      <c r="AH14" s="1109"/>
      <c r="AI14" s="1109"/>
      <c r="AJ14" s="1110"/>
      <c r="AK14" s="1175"/>
      <c r="AL14" s="1176"/>
      <c r="AM14" s="1176"/>
      <c r="AN14" s="1176"/>
      <c r="AO14" s="1176"/>
      <c r="AP14" s="1176"/>
      <c r="AQ14" s="1176"/>
      <c r="AR14" s="1176"/>
      <c r="AS14" s="1176"/>
      <c r="AT14" s="1176"/>
      <c r="AU14" s="1173"/>
      <c r="AV14" s="1173"/>
      <c r="AW14" s="1173"/>
      <c r="AX14" s="1173"/>
      <c r="AY14" s="1174"/>
      <c r="AZ14" s="252"/>
      <c r="BA14" s="252"/>
      <c r="BB14" s="252"/>
      <c r="BC14" s="252"/>
      <c r="BD14" s="252"/>
      <c r="BE14" s="253"/>
      <c r="BF14" s="253"/>
      <c r="BG14" s="253"/>
      <c r="BH14" s="253"/>
      <c r="BI14" s="253"/>
      <c r="BJ14" s="253"/>
      <c r="BK14" s="253"/>
      <c r="BL14" s="253"/>
      <c r="BM14" s="253"/>
      <c r="BN14" s="253"/>
      <c r="BO14" s="253"/>
      <c r="BP14" s="253"/>
      <c r="BQ14" s="262">
        <v>8</v>
      </c>
      <c r="BR14" s="263"/>
      <c r="BS14" s="1103"/>
      <c r="BT14" s="1104"/>
      <c r="BU14" s="1104"/>
      <c r="BV14" s="1104"/>
      <c r="BW14" s="1104"/>
      <c r="BX14" s="1104"/>
      <c r="BY14" s="1104"/>
      <c r="BZ14" s="1104"/>
      <c r="CA14" s="1104"/>
      <c r="CB14" s="1104"/>
      <c r="CC14" s="1104"/>
      <c r="CD14" s="1104"/>
      <c r="CE14" s="1104"/>
      <c r="CF14" s="1104"/>
      <c r="CG14" s="1105"/>
      <c r="CH14" s="1078"/>
      <c r="CI14" s="1079"/>
      <c r="CJ14" s="1079"/>
      <c r="CK14" s="1079"/>
      <c r="CL14" s="1080"/>
      <c r="CM14" s="1078"/>
      <c r="CN14" s="1079"/>
      <c r="CO14" s="1079"/>
      <c r="CP14" s="1079"/>
      <c r="CQ14" s="1080"/>
      <c r="CR14" s="1078"/>
      <c r="CS14" s="1079"/>
      <c r="CT14" s="1079"/>
      <c r="CU14" s="1079"/>
      <c r="CV14" s="1080"/>
      <c r="CW14" s="1078"/>
      <c r="CX14" s="1079"/>
      <c r="CY14" s="1079"/>
      <c r="CZ14" s="1079"/>
      <c r="DA14" s="1080"/>
      <c r="DB14" s="1078"/>
      <c r="DC14" s="1079"/>
      <c r="DD14" s="1079"/>
      <c r="DE14" s="1079"/>
      <c r="DF14" s="1080"/>
      <c r="DG14" s="1078"/>
      <c r="DH14" s="1079"/>
      <c r="DI14" s="1079"/>
      <c r="DJ14" s="1079"/>
      <c r="DK14" s="1080"/>
      <c r="DL14" s="1078"/>
      <c r="DM14" s="1079"/>
      <c r="DN14" s="1079"/>
      <c r="DO14" s="1079"/>
      <c r="DP14" s="1080"/>
      <c r="DQ14" s="1078"/>
      <c r="DR14" s="1079"/>
      <c r="DS14" s="1079"/>
      <c r="DT14" s="1079"/>
      <c r="DU14" s="1080"/>
      <c r="DV14" s="1081"/>
      <c r="DW14" s="1082"/>
      <c r="DX14" s="1082"/>
      <c r="DY14" s="1082"/>
      <c r="DZ14" s="1083"/>
      <c r="EA14" s="254"/>
    </row>
    <row r="15" spans="1:131" s="255" customFormat="1" ht="26.25" customHeight="1" x14ac:dyDescent="0.15">
      <c r="A15" s="261">
        <v>9</v>
      </c>
      <c r="B15" s="1126"/>
      <c r="C15" s="1127"/>
      <c r="D15" s="1127"/>
      <c r="E15" s="1127"/>
      <c r="F15" s="1127"/>
      <c r="G15" s="1127"/>
      <c r="H15" s="1127"/>
      <c r="I15" s="1127"/>
      <c r="J15" s="1127"/>
      <c r="K15" s="1127"/>
      <c r="L15" s="1127"/>
      <c r="M15" s="1127"/>
      <c r="N15" s="1127"/>
      <c r="O15" s="1127"/>
      <c r="P15" s="1128"/>
      <c r="Q15" s="1132"/>
      <c r="R15" s="1133"/>
      <c r="S15" s="1133"/>
      <c r="T15" s="1133"/>
      <c r="U15" s="1133"/>
      <c r="V15" s="1133"/>
      <c r="W15" s="1133"/>
      <c r="X15" s="1133"/>
      <c r="Y15" s="1133"/>
      <c r="Z15" s="1133"/>
      <c r="AA15" s="1133"/>
      <c r="AB15" s="1133"/>
      <c r="AC15" s="1133"/>
      <c r="AD15" s="1133"/>
      <c r="AE15" s="1134"/>
      <c r="AF15" s="1108"/>
      <c r="AG15" s="1109"/>
      <c r="AH15" s="1109"/>
      <c r="AI15" s="1109"/>
      <c r="AJ15" s="1110"/>
      <c r="AK15" s="1175"/>
      <c r="AL15" s="1176"/>
      <c r="AM15" s="1176"/>
      <c r="AN15" s="1176"/>
      <c r="AO15" s="1176"/>
      <c r="AP15" s="1176"/>
      <c r="AQ15" s="1176"/>
      <c r="AR15" s="1176"/>
      <c r="AS15" s="1176"/>
      <c r="AT15" s="1176"/>
      <c r="AU15" s="1173"/>
      <c r="AV15" s="1173"/>
      <c r="AW15" s="1173"/>
      <c r="AX15" s="1173"/>
      <c r="AY15" s="1174"/>
      <c r="AZ15" s="252"/>
      <c r="BA15" s="252"/>
      <c r="BB15" s="252"/>
      <c r="BC15" s="252"/>
      <c r="BD15" s="252"/>
      <c r="BE15" s="253"/>
      <c r="BF15" s="253"/>
      <c r="BG15" s="253"/>
      <c r="BH15" s="253"/>
      <c r="BI15" s="253"/>
      <c r="BJ15" s="253"/>
      <c r="BK15" s="253"/>
      <c r="BL15" s="253"/>
      <c r="BM15" s="253"/>
      <c r="BN15" s="253"/>
      <c r="BO15" s="253"/>
      <c r="BP15" s="253"/>
      <c r="BQ15" s="262">
        <v>9</v>
      </c>
      <c r="BR15" s="263"/>
      <c r="BS15" s="1103"/>
      <c r="BT15" s="1104"/>
      <c r="BU15" s="1104"/>
      <c r="BV15" s="1104"/>
      <c r="BW15" s="1104"/>
      <c r="BX15" s="1104"/>
      <c r="BY15" s="1104"/>
      <c r="BZ15" s="1104"/>
      <c r="CA15" s="1104"/>
      <c r="CB15" s="1104"/>
      <c r="CC15" s="1104"/>
      <c r="CD15" s="1104"/>
      <c r="CE15" s="1104"/>
      <c r="CF15" s="1104"/>
      <c r="CG15" s="1105"/>
      <c r="CH15" s="1078"/>
      <c r="CI15" s="1079"/>
      <c r="CJ15" s="1079"/>
      <c r="CK15" s="1079"/>
      <c r="CL15" s="1080"/>
      <c r="CM15" s="1078"/>
      <c r="CN15" s="1079"/>
      <c r="CO15" s="1079"/>
      <c r="CP15" s="1079"/>
      <c r="CQ15" s="1080"/>
      <c r="CR15" s="1078"/>
      <c r="CS15" s="1079"/>
      <c r="CT15" s="1079"/>
      <c r="CU15" s="1079"/>
      <c r="CV15" s="1080"/>
      <c r="CW15" s="1078"/>
      <c r="CX15" s="1079"/>
      <c r="CY15" s="1079"/>
      <c r="CZ15" s="1079"/>
      <c r="DA15" s="1080"/>
      <c r="DB15" s="1078"/>
      <c r="DC15" s="1079"/>
      <c r="DD15" s="1079"/>
      <c r="DE15" s="1079"/>
      <c r="DF15" s="1080"/>
      <c r="DG15" s="1078"/>
      <c r="DH15" s="1079"/>
      <c r="DI15" s="1079"/>
      <c r="DJ15" s="1079"/>
      <c r="DK15" s="1080"/>
      <c r="DL15" s="1078"/>
      <c r="DM15" s="1079"/>
      <c r="DN15" s="1079"/>
      <c r="DO15" s="1079"/>
      <c r="DP15" s="1080"/>
      <c r="DQ15" s="1078"/>
      <c r="DR15" s="1079"/>
      <c r="DS15" s="1079"/>
      <c r="DT15" s="1079"/>
      <c r="DU15" s="1080"/>
      <c r="DV15" s="1081"/>
      <c r="DW15" s="1082"/>
      <c r="DX15" s="1082"/>
      <c r="DY15" s="1082"/>
      <c r="DZ15" s="1083"/>
      <c r="EA15" s="254"/>
    </row>
    <row r="16" spans="1:131" s="255" customFormat="1" ht="26.25" customHeight="1" x14ac:dyDescent="0.15">
      <c r="A16" s="261">
        <v>10</v>
      </c>
      <c r="B16" s="1126"/>
      <c r="C16" s="1127"/>
      <c r="D16" s="1127"/>
      <c r="E16" s="1127"/>
      <c r="F16" s="1127"/>
      <c r="G16" s="1127"/>
      <c r="H16" s="1127"/>
      <c r="I16" s="1127"/>
      <c r="J16" s="1127"/>
      <c r="K16" s="1127"/>
      <c r="L16" s="1127"/>
      <c r="M16" s="1127"/>
      <c r="N16" s="1127"/>
      <c r="O16" s="1127"/>
      <c r="P16" s="1128"/>
      <c r="Q16" s="1132"/>
      <c r="R16" s="1133"/>
      <c r="S16" s="1133"/>
      <c r="T16" s="1133"/>
      <c r="U16" s="1133"/>
      <c r="V16" s="1133"/>
      <c r="W16" s="1133"/>
      <c r="X16" s="1133"/>
      <c r="Y16" s="1133"/>
      <c r="Z16" s="1133"/>
      <c r="AA16" s="1133"/>
      <c r="AB16" s="1133"/>
      <c r="AC16" s="1133"/>
      <c r="AD16" s="1133"/>
      <c r="AE16" s="1134"/>
      <c r="AF16" s="1108"/>
      <c r="AG16" s="1109"/>
      <c r="AH16" s="1109"/>
      <c r="AI16" s="1109"/>
      <c r="AJ16" s="1110"/>
      <c r="AK16" s="1175"/>
      <c r="AL16" s="1176"/>
      <c r="AM16" s="1176"/>
      <c r="AN16" s="1176"/>
      <c r="AO16" s="1176"/>
      <c r="AP16" s="1176"/>
      <c r="AQ16" s="1176"/>
      <c r="AR16" s="1176"/>
      <c r="AS16" s="1176"/>
      <c r="AT16" s="1176"/>
      <c r="AU16" s="1173"/>
      <c r="AV16" s="1173"/>
      <c r="AW16" s="1173"/>
      <c r="AX16" s="1173"/>
      <c r="AY16" s="1174"/>
      <c r="AZ16" s="252"/>
      <c r="BA16" s="252"/>
      <c r="BB16" s="252"/>
      <c r="BC16" s="252"/>
      <c r="BD16" s="252"/>
      <c r="BE16" s="253"/>
      <c r="BF16" s="253"/>
      <c r="BG16" s="253"/>
      <c r="BH16" s="253"/>
      <c r="BI16" s="253"/>
      <c r="BJ16" s="253"/>
      <c r="BK16" s="253"/>
      <c r="BL16" s="253"/>
      <c r="BM16" s="253"/>
      <c r="BN16" s="253"/>
      <c r="BO16" s="253"/>
      <c r="BP16" s="253"/>
      <c r="BQ16" s="262">
        <v>10</v>
      </c>
      <c r="BR16" s="263"/>
      <c r="BS16" s="1103"/>
      <c r="BT16" s="1104"/>
      <c r="BU16" s="1104"/>
      <c r="BV16" s="1104"/>
      <c r="BW16" s="1104"/>
      <c r="BX16" s="1104"/>
      <c r="BY16" s="1104"/>
      <c r="BZ16" s="1104"/>
      <c r="CA16" s="1104"/>
      <c r="CB16" s="1104"/>
      <c r="CC16" s="1104"/>
      <c r="CD16" s="1104"/>
      <c r="CE16" s="1104"/>
      <c r="CF16" s="1104"/>
      <c r="CG16" s="1105"/>
      <c r="CH16" s="1078"/>
      <c r="CI16" s="1079"/>
      <c r="CJ16" s="1079"/>
      <c r="CK16" s="1079"/>
      <c r="CL16" s="1080"/>
      <c r="CM16" s="1078"/>
      <c r="CN16" s="1079"/>
      <c r="CO16" s="1079"/>
      <c r="CP16" s="1079"/>
      <c r="CQ16" s="1080"/>
      <c r="CR16" s="1078"/>
      <c r="CS16" s="1079"/>
      <c r="CT16" s="1079"/>
      <c r="CU16" s="1079"/>
      <c r="CV16" s="1080"/>
      <c r="CW16" s="1078"/>
      <c r="CX16" s="1079"/>
      <c r="CY16" s="1079"/>
      <c r="CZ16" s="1079"/>
      <c r="DA16" s="1080"/>
      <c r="DB16" s="1078"/>
      <c r="DC16" s="1079"/>
      <c r="DD16" s="1079"/>
      <c r="DE16" s="1079"/>
      <c r="DF16" s="1080"/>
      <c r="DG16" s="1078"/>
      <c r="DH16" s="1079"/>
      <c r="DI16" s="1079"/>
      <c r="DJ16" s="1079"/>
      <c r="DK16" s="1080"/>
      <c r="DL16" s="1078"/>
      <c r="DM16" s="1079"/>
      <c r="DN16" s="1079"/>
      <c r="DO16" s="1079"/>
      <c r="DP16" s="1080"/>
      <c r="DQ16" s="1078"/>
      <c r="DR16" s="1079"/>
      <c r="DS16" s="1079"/>
      <c r="DT16" s="1079"/>
      <c r="DU16" s="1080"/>
      <c r="DV16" s="1081"/>
      <c r="DW16" s="1082"/>
      <c r="DX16" s="1082"/>
      <c r="DY16" s="1082"/>
      <c r="DZ16" s="1083"/>
      <c r="EA16" s="254"/>
    </row>
    <row r="17" spans="1:131" s="255" customFormat="1" ht="26.25" customHeight="1" x14ac:dyDescent="0.15">
      <c r="A17" s="261">
        <v>11</v>
      </c>
      <c r="B17" s="1126"/>
      <c r="C17" s="1127"/>
      <c r="D17" s="1127"/>
      <c r="E17" s="1127"/>
      <c r="F17" s="1127"/>
      <c r="G17" s="1127"/>
      <c r="H17" s="1127"/>
      <c r="I17" s="1127"/>
      <c r="J17" s="1127"/>
      <c r="K17" s="1127"/>
      <c r="L17" s="1127"/>
      <c r="M17" s="1127"/>
      <c r="N17" s="1127"/>
      <c r="O17" s="1127"/>
      <c r="P17" s="1128"/>
      <c r="Q17" s="1132"/>
      <c r="R17" s="1133"/>
      <c r="S17" s="1133"/>
      <c r="T17" s="1133"/>
      <c r="U17" s="1133"/>
      <c r="V17" s="1133"/>
      <c r="W17" s="1133"/>
      <c r="X17" s="1133"/>
      <c r="Y17" s="1133"/>
      <c r="Z17" s="1133"/>
      <c r="AA17" s="1133"/>
      <c r="AB17" s="1133"/>
      <c r="AC17" s="1133"/>
      <c r="AD17" s="1133"/>
      <c r="AE17" s="1134"/>
      <c r="AF17" s="1108"/>
      <c r="AG17" s="1109"/>
      <c r="AH17" s="1109"/>
      <c r="AI17" s="1109"/>
      <c r="AJ17" s="1110"/>
      <c r="AK17" s="1175"/>
      <c r="AL17" s="1176"/>
      <c r="AM17" s="1176"/>
      <c r="AN17" s="1176"/>
      <c r="AO17" s="1176"/>
      <c r="AP17" s="1176"/>
      <c r="AQ17" s="1176"/>
      <c r="AR17" s="1176"/>
      <c r="AS17" s="1176"/>
      <c r="AT17" s="1176"/>
      <c r="AU17" s="1173"/>
      <c r="AV17" s="1173"/>
      <c r="AW17" s="1173"/>
      <c r="AX17" s="1173"/>
      <c r="AY17" s="1174"/>
      <c r="AZ17" s="252"/>
      <c r="BA17" s="252"/>
      <c r="BB17" s="252"/>
      <c r="BC17" s="252"/>
      <c r="BD17" s="252"/>
      <c r="BE17" s="253"/>
      <c r="BF17" s="253"/>
      <c r="BG17" s="253"/>
      <c r="BH17" s="253"/>
      <c r="BI17" s="253"/>
      <c r="BJ17" s="253"/>
      <c r="BK17" s="253"/>
      <c r="BL17" s="253"/>
      <c r="BM17" s="253"/>
      <c r="BN17" s="253"/>
      <c r="BO17" s="253"/>
      <c r="BP17" s="253"/>
      <c r="BQ17" s="262">
        <v>11</v>
      </c>
      <c r="BR17" s="263"/>
      <c r="BS17" s="1103"/>
      <c r="BT17" s="1104"/>
      <c r="BU17" s="1104"/>
      <c r="BV17" s="1104"/>
      <c r="BW17" s="1104"/>
      <c r="BX17" s="1104"/>
      <c r="BY17" s="1104"/>
      <c r="BZ17" s="1104"/>
      <c r="CA17" s="1104"/>
      <c r="CB17" s="1104"/>
      <c r="CC17" s="1104"/>
      <c r="CD17" s="1104"/>
      <c r="CE17" s="1104"/>
      <c r="CF17" s="1104"/>
      <c r="CG17" s="1105"/>
      <c r="CH17" s="1078"/>
      <c r="CI17" s="1079"/>
      <c r="CJ17" s="1079"/>
      <c r="CK17" s="1079"/>
      <c r="CL17" s="1080"/>
      <c r="CM17" s="1078"/>
      <c r="CN17" s="1079"/>
      <c r="CO17" s="1079"/>
      <c r="CP17" s="1079"/>
      <c r="CQ17" s="1080"/>
      <c r="CR17" s="1078"/>
      <c r="CS17" s="1079"/>
      <c r="CT17" s="1079"/>
      <c r="CU17" s="1079"/>
      <c r="CV17" s="1080"/>
      <c r="CW17" s="1078"/>
      <c r="CX17" s="1079"/>
      <c r="CY17" s="1079"/>
      <c r="CZ17" s="1079"/>
      <c r="DA17" s="1080"/>
      <c r="DB17" s="1078"/>
      <c r="DC17" s="1079"/>
      <c r="DD17" s="1079"/>
      <c r="DE17" s="1079"/>
      <c r="DF17" s="1080"/>
      <c r="DG17" s="1078"/>
      <c r="DH17" s="1079"/>
      <c r="DI17" s="1079"/>
      <c r="DJ17" s="1079"/>
      <c r="DK17" s="1080"/>
      <c r="DL17" s="1078"/>
      <c r="DM17" s="1079"/>
      <c r="DN17" s="1079"/>
      <c r="DO17" s="1079"/>
      <c r="DP17" s="1080"/>
      <c r="DQ17" s="1078"/>
      <c r="DR17" s="1079"/>
      <c r="DS17" s="1079"/>
      <c r="DT17" s="1079"/>
      <c r="DU17" s="1080"/>
      <c r="DV17" s="1081"/>
      <c r="DW17" s="1082"/>
      <c r="DX17" s="1082"/>
      <c r="DY17" s="1082"/>
      <c r="DZ17" s="1083"/>
      <c r="EA17" s="254"/>
    </row>
    <row r="18" spans="1:131" s="255" customFormat="1" ht="26.25" customHeight="1" x14ac:dyDescent="0.15">
      <c r="A18" s="261">
        <v>12</v>
      </c>
      <c r="B18" s="1126"/>
      <c r="C18" s="1127"/>
      <c r="D18" s="1127"/>
      <c r="E18" s="1127"/>
      <c r="F18" s="1127"/>
      <c r="G18" s="1127"/>
      <c r="H18" s="1127"/>
      <c r="I18" s="1127"/>
      <c r="J18" s="1127"/>
      <c r="K18" s="1127"/>
      <c r="L18" s="1127"/>
      <c r="M18" s="1127"/>
      <c r="N18" s="1127"/>
      <c r="O18" s="1127"/>
      <c r="P18" s="1128"/>
      <c r="Q18" s="1132"/>
      <c r="R18" s="1133"/>
      <c r="S18" s="1133"/>
      <c r="T18" s="1133"/>
      <c r="U18" s="1133"/>
      <c r="V18" s="1133"/>
      <c r="W18" s="1133"/>
      <c r="X18" s="1133"/>
      <c r="Y18" s="1133"/>
      <c r="Z18" s="1133"/>
      <c r="AA18" s="1133"/>
      <c r="AB18" s="1133"/>
      <c r="AC18" s="1133"/>
      <c r="AD18" s="1133"/>
      <c r="AE18" s="1134"/>
      <c r="AF18" s="1108"/>
      <c r="AG18" s="1109"/>
      <c r="AH18" s="1109"/>
      <c r="AI18" s="1109"/>
      <c r="AJ18" s="1110"/>
      <c r="AK18" s="1175"/>
      <c r="AL18" s="1176"/>
      <c r="AM18" s="1176"/>
      <c r="AN18" s="1176"/>
      <c r="AO18" s="1176"/>
      <c r="AP18" s="1176"/>
      <c r="AQ18" s="1176"/>
      <c r="AR18" s="1176"/>
      <c r="AS18" s="1176"/>
      <c r="AT18" s="1176"/>
      <c r="AU18" s="1173"/>
      <c r="AV18" s="1173"/>
      <c r="AW18" s="1173"/>
      <c r="AX18" s="1173"/>
      <c r="AY18" s="1174"/>
      <c r="AZ18" s="252"/>
      <c r="BA18" s="252"/>
      <c r="BB18" s="252"/>
      <c r="BC18" s="252"/>
      <c r="BD18" s="252"/>
      <c r="BE18" s="253"/>
      <c r="BF18" s="253"/>
      <c r="BG18" s="253"/>
      <c r="BH18" s="253"/>
      <c r="BI18" s="253"/>
      <c r="BJ18" s="253"/>
      <c r="BK18" s="253"/>
      <c r="BL18" s="253"/>
      <c r="BM18" s="253"/>
      <c r="BN18" s="253"/>
      <c r="BO18" s="253"/>
      <c r="BP18" s="253"/>
      <c r="BQ18" s="262">
        <v>12</v>
      </c>
      <c r="BR18" s="263"/>
      <c r="BS18" s="1103"/>
      <c r="BT18" s="1104"/>
      <c r="BU18" s="1104"/>
      <c r="BV18" s="1104"/>
      <c r="BW18" s="1104"/>
      <c r="BX18" s="1104"/>
      <c r="BY18" s="1104"/>
      <c r="BZ18" s="1104"/>
      <c r="CA18" s="1104"/>
      <c r="CB18" s="1104"/>
      <c r="CC18" s="1104"/>
      <c r="CD18" s="1104"/>
      <c r="CE18" s="1104"/>
      <c r="CF18" s="1104"/>
      <c r="CG18" s="1105"/>
      <c r="CH18" s="1078"/>
      <c r="CI18" s="1079"/>
      <c r="CJ18" s="1079"/>
      <c r="CK18" s="1079"/>
      <c r="CL18" s="1080"/>
      <c r="CM18" s="1078"/>
      <c r="CN18" s="1079"/>
      <c r="CO18" s="1079"/>
      <c r="CP18" s="1079"/>
      <c r="CQ18" s="1080"/>
      <c r="CR18" s="1078"/>
      <c r="CS18" s="1079"/>
      <c r="CT18" s="1079"/>
      <c r="CU18" s="1079"/>
      <c r="CV18" s="1080"/>
      <c r="CW18" s="1078"/>
      <c r="CX18" s="1079"/>
      <c r="CY18" s="1079"/>
      <c r="CZ18" s="1079"/>
      <c r="DA18" s="1080"/>
      <c r="DB18" s="1078"/>
      <c r="DC18" s="1079"/>
      <c r="DD18" s="1079"/>
      <c r="DE18" s="1079"/>
      <c r="DF18" s="1080"/>
      <c r="DG18" s="1078"/>
      <c r="DH18" s="1079"/>
      <c r="DI18" s="1079"/>
      <c r="DJ18" s="1079"/>
      <c r="DK18" s="1080"/>
      <c r="DL18" s="1078"/>
      <c r="DM18" s="1079"/>
      <c r="DN18" s="1079"/>
      <c r="DO18" s="1079"/>
      <c r="DP18" s="1080"/>
      <c r="DQ18" s="1078"/>
      <c r="DR18" s="1079"/>
      <c r="DS18" s="1079"/>
      <c r="DT18" s="1079"/>
      <c r="DU18" s="1080"/>
      <c r="DV18" s="1081"/>
      <c r="DW18" s="1082"/>
      <c r="DX18" s="1082"/>
      <c r="DY18" s="1082"/>
      <c r="DZ18" s="1083"/>
      <c r="EA18" s="254"/>
    </row>
    <row r="19" spans="1:131" s="255" customFormat="1" ht="26.25" customHeight="1" x14ac:dyDescent="0.15">
      <c r="A19" s="261">
        <v>13</v>
      </c>
      <c r="B19" s="1126"/>
      <c r="C19" s="1127"/>
      <c r="D19" s="1127"/>
      <c r="E19" s="1127"/>
      <c r="F19" s="1127"/>
      <c r="G19" s="1127"/>
      <c r="H19" s="1127"/>
      <c r="I19" s="1127"/>
      <c r="J19" s="1127"/>
      <c r="K19" s="1127"/>
      <c r="L19" s="1127"/>
      <c r="M19" s="1127"/>
      <c r="N19" s="1127"/>
      <c r="O19" s="1127"/>
      <c r="P19" s="1128"/>
      <c r="Q19" s="1132"/>
      <c r="R19" s="1133"/>
      <c r="S19" s="1133"/>
      <c r="T19" s="1133"/>
      <c r="U19" s="1133"/>
      <c r="V19" s="1133"/>
      <c r="W19" s="1133"/>
      <c r="X19" s="1133"/>
      <c r="Y19" s="1133"/>
      <c r="Z19" s="1133"/>
      <c r="AA19" s="1133"/>
      <c r="AB19" s="1133"/>
      <c r="AC19" s="1133"/>
      <c r="AD19" s="1133"/>
      <c r="AE19" s="1134"/>
      <c r="AF19" s="1108"/>
      <c r="AG19" s="1109"/>
      <c r="AH19" s="1109"/>
      <c r="AI19" s="1109"/>
      <c r="AJ19" s="1110"/>
      <c r="AK19" s="1175"/>
      <c r="AL19" s="1176"/>
      <c r="AM19" s="1176"/>
      <c r="AN19" s="1176"/>
      <c r="AO19" s="1176"/>
      <c r="AP19" s="1176"/>
      <c r="AQ19" s="1176"/>
      <c r="AR19" s="1176"/>
      <c r="AS19" s="1176"/>
      <c r="AT19" s="1176"/>
      <c r="AU19" s="1173"/>
      <c r="AV19" s="1173"/>
      <c r="AW19" s="1173"/>
      <c r="AX19" s="1173"/>
      <c r="AY19" s="1174"/>
      <c r="AZ19" s="252"/>
      <c r="BA19" s="252"/>
      <c r="BB19" s="252"/>
      <c r="BC19" s="252"/>
      <c r="BD19" s="252"/>
      <c r="BE19" s="253"/>
      <c r="BF19" s="253"/>
      <c r="BG19" s="253"/>
      <c r="BH19" s="253"/>
      <c r="BI19" s="253"/>
      <c r="BJ19" s="253"/>
      <c r="BK19" s="253"/>
      <c r="BL19" s="253"/>
      <c r="BM19" s="253"/>
      <c r="BN19" s="253"/>
      <c r="BO19" s="253"/>
      <c r="BP19" s="253"/>
      <c r="BQ19" s="262">
        <v>13</v>
      </c>
      <c r="BR19" s="263"/>
      <c r="BS19" s="1103"/>
      <c r="BT19" s="1104"/>
      <c r="BU19" s="1104"/>
      <c r="BV19" s="1104"/>
      <c r="BW19" s="1104"/>
      <c r="BX19" s="1104"/>
      <c r="BY19" s="1104"/>
      <c r="BZ19" s="1104"/>
      <c r="CA19" s="1104"/>
      <c r="CB19" s="1104"/>
      <c r="CC19" s="1104"/>
      <c r="CD19" s="1104"/>
      <c r="CE19" s="1104"/>
      <c r="CF19" s="1104"/>
      <c r="CG19" s="1105"/>
      <c r="CH19" s="1078"/>
      <c r="CI19" s="1079"/>
      <c r="CJ19" s="1079"/>
      <c r="CK19" s="1079"/>
      <c r="CL19" s="1080"/>
      <c r="CM19" s="1078"/>
      <c r="CN19" s="1079"/>
      <c r="CO19" s="1079"/>
      <c r="CP19" s="1079"/>
      <c r="CQ19" s="1080"/>
      <c r="CR19" s="1078"/>
      <c r="CS19" s="1079"/>
      <c r="CT19" s="1079"/>
      <c r="CU19" s="1079"/>
      <c r="CV19" s="1080"/>
      <c r="CW19" s="1078"/>
      <c r="CX19" s="1079"/>
      <c r="CY19" s="1079"/>
      <c r="CZ19" s="1079"/>
      <c r="DA19" s="1080"/>
      <c r="DB19" s="1078"/>
      <c r="DC19" s="1079"/>
      <c r="DD19" s="1079"/>
      <c r="DE19" s="1079"/>
      <c r="DF19" s="1080"/>
      <c r="DG19" s="1078"/>
      <c r="DH19" s="1079"/>
      <c r="DI19" s="1079"/>
      <c r="DJ19" s="1079"/>
      <c r="DK19" s="1080"/>
      <c r="DL19" s="1078"/>
      <c r="DM19" s="1079"/>
      <c r="DN19" s="1079"/>
      <c r="DO19" s="1079"/>
      <c r="DP19" s="1080"/>
      <c r="DQ19" s="1078"/>
      <c r="DR19" s="1079"/>
      <c r="DS19" s="1079"/>
      <c r="DT19" s="1079"/>
      <c r="DU19" s="1080"/>
      <c r="DV19" s="1081"/>
      <c r="DW19" s="1082"/>
      <c r="DX19" s="1082"/>
      <c r="DY19" s="1082"/>
      <c r="DZ19" s="1083"/>
      <c r="EA19" s="254"/>
    </row>
    <row r="20" spans="1:131" s="255" customFormat="1" ht="26.25" customHeight="1" x14ac:dyDescent="0.15">
      <c r="A20" s="261">
        <v>14</v>
      </c>
      <c r="B20" s="1126"/>
      <c r="C20" s="1127"/>
      <c r="D20" s="1127"/>
      <c r="E20" s="1127"/>
      <c r="F20" s="1127"/>
      <c r="G20" s="1127"/>
      <c r="H20" s="1127"/>
      <c r="I20" s="1127"/>
      <c r="J20" s="1127"/>
      <c r="K20" s="1127"/>
      <c r="L20" s="1127"/>
      <c r="M20" s="1127"/>
      <c r="N20" s="1127"/>
      <c r="O20" s="1127"/>
      <c r="P20" s="1128"/>
      <c r="Q20" s="1132"/>
      <c r="R20" s="1133"/>
      <c r="S20" s="1133"/>
      <c r="T20" s="1133"/>
      <c r="U20" s="1133"/>
      <c r="V20" s="1133"/>
      <c r="W20" s="1133"/>
      <c r="X20" s="1133"/>
      <c r="Y20" s="1133"/>
      <c r="Z20" s="1133"/>
      <c r="AA20" s="1133"/>
      <c r="AB20" s="1133"/>
      <c r="AC20" s="1133"/>
      <c r="AD20" s="1133"/>
      <c r="AE20" s="1134"/>
      <c r="AF20" s="1108"/>
      <c r="AG20" s="1109"/>
      <c r="AH20" s="1109"/>
      <c r="AI20" s="1109"/>
      <c r="AJ20" s="1110"/>
      <c r="AK20" s="1175"/>
      <c r="AL20" s="1176"/>
      <c r="AM20" s="1176"/>
      <c r="AN20" s="1176"/>
      <c r="AO20" s="1176"/>
      <c r="AP20" s="1176"/>
      <c r="AQ20" s="1176"/>
      <c r="AR20" s="1176"/>
      <c r="AS20" s="1176"/>
      <c r="AT20" s="1176"/>
      <c r="AU20" s="1173"/>
      <c r="AV20" s="1173"/>
      <c r="AW20" s="1173"/>
      <c r="AX20" s="1173"/>
      <c r="AY20" s="1174"/>
      <c r="AZ20" s="252"/>
      <c r="BA20" s="252"/>
      <c r="BB20" s="252"/>
      <c r="BC20" s="252"/>
      <c r="BD20" s="252"/>
      <c r="BE20" s="253"/>
      <c r="BF20" s="253"/>
      <c r="BG20" s="253"/>
      <c r="BH20" s="253"/>
      <c r="BI20" s="253"/>
      <c r="BJ20" s="253"/>
      <c r="BK20" s="253"/>
      <c r="BL20" s="253"/>
      <c r="BM20" s="253"/>
      <c r="BN20" s="253"/>
      <c r="BO20" s="253"/>
      <c r="BP20" s="253"/>
      <c r="BQ20" s="262">
        <v>14</v>
      </c>
      <c r="BR20" s="263"/>
      <c r="BS20" s="1103"/>
      <c r="BT20" s="1104"/>
      <c r="BU20" s="1104"/>
      <c r="BV20" s="1104"/>
      <c r="BW20" s="1104"/>
      <c r="BX20" s="1104"/>
      <c r="BY20" s="1104"/>
      <c r="BZ20" s="1104"/>
      <c r="CA20" s="1104"/>
      <c r="CB20" s="1104"/>
      <c r="CC20" s="1104"/>
      <c r="CD20" s="1104"/>
      <c r="CE20" s="1104"/>
      <c r="CF20" s="1104"/>
      <c r="CG20" s="1105"/>
      <c r="CH20" s="1078"/>
      <c r="CI20" s="1079"/>
      <c r="CJ20" s="1079"/>
      <c r="CK20" s="1079"/>
      <c r="CL20" s="1080"/>
      <c r="CM20" s="1078"/>
      <c r="CN20" s="1079"/>
      <c r="CO20" s="1079"/>
      <c r="CP20" s="1079"/>
      <c r="CQ20" s="1080"/>
      <c r="CR20" s="1078"/>
      <c r="CS20" s="1079"/>
      <c r="CT20" s="1079"/>
      <c r="CU20" s="1079"/>
      <c r="CV20" s="1080"/>
      <c r="CW20" s="1078"/>
      <c r="CX20" s="1079"/>
      <c r="CY20" s="1079"/>
      <c r="CZ20" s="1079"/>
      <c r="DA20" s="1080"/>
      <c r="DB20" s="1078"/>
      <c r="DC20" s="1079"/>
      <c r="DD20" s="1079"/>
      <c r="DE20" s="1079"/>
      <c r="DF20" s="1080"/>
      <c r="DG20" s="1078"/>
      <c r="DH20" s="1079"/>
      <c r="DI20" s="1079"/>
      <c r="DJ20" s="1079"/>
      <c r="DK20" s="1080"/>
      <c r="DL20" s="1078"/>
      <c r="DM20" s="1079"/>
      <c r="DN20" s="1079"/>
      <c r="DO20" s="1079"/>
      <c r="DP20" s="1080"/>
      <c r="DQ20" s="1078"/>
      <c r="DR20" s="1079"/>
      <c r="DS20" s="1079"/>
      <c r="DT20" s="1079"/>
      <c r="DU20" s="1080"/>
      <c r="DV20" s="1081"/>
      <c r="DW20" s="1082"/>
      <c r="DX20" s="1082"/>
      <c r="DY20" s="1082"/>
      <c r="DZ20" s="1083"/>
      <c r="EA20" s="254"/>
    </row>
    <row r="21" spans="1:131" s="255" customFormat="1" ht="26.25" customHeight="1" thickBot="1" x14ac:dyDescent="0.2">
      <c r="A21" s="261">
        <v>15</v>
      </c>
      <c r="B21" s="1126"/>
      <c r="C21" s="1127"/>
      <c r="D21" s="1127"/>
      <c r="E21" s="1127"/>
      <c r="F21" s="1127"/>
      <c r="G21" s="1127"/>
      <c r="H21" s="1127"/>
      <c r="I21" s="1127"/>
      <c r="J21" s="1127"/>
      <c r="K21" s="1127"/>
      <c r="L21" s="1127"/>
      <c r="M21" s="1127"/>
      <c r="N21" s="1127"/>
      <c r="O21" s="1127"/>
      <c r="P21" s="1128"/>
      <c r="Q21" s="1132"/>
      <c r="R21" s="1133"/>
      <c r="S21" s="1133"/>
      <c r="T21" s="1133"/>
      <c r="U21" s="1133"/>
      <c r="V21" s="1133"/>
      <c r="W21" s="1133"/>
      <c r="X21" s="1133"/>
      <c r="Y21" s="1133"/>
      <c r="Z21" s="1133"/>
      <c r="AA21" s="1133"/>
      <c r="AB21" s="1133"/>
      <c r="AC21" s="1133"/>
      <c r="AD21" s="1133"/>
      <c r="AE21" s="1134"/>
      <c r="AF21" s="1108"/>
      <c r="AG21" s="1109"/>
      <c r="AH21" s="1109"/>
      <c r="AI21" s="1109"/>
      <c r="AJ21" s="1110"/>
      <c r="AK21" s="1175"/>
      <c r="AL21" s="1176"/>
      <c r="AM21" s="1176"/>
      <c r="AN21" s="1176"/>
      <c r="AO21" s="1176"/>
      <c r="AP21" s="1176"/>
      <c r="AQ21" s="1176"/>
      <c r="AR21" s="1176"/>
      <c r="AS21" s="1176"/>
      <c r="AT21" s="1176"/>
      <c r="AU21" s="1173"/>
      <c r="AV21" s="1173"/>
      <c r="AW21" s="1173"/>
      <c r="AX21" s="1173"/>
      <c r="AY21" s="1174"/>
      <c r="AZ21" s="252"/>
      <c r="BA21" s="252"/>
      <c r="BB21" s="252"/>
      <c r="BC21" s="252"/>
      <c r="BD21" s="252"/>
      <c r="BE21" s="253"/>
      <c r="BF21" s="253"/>
      <c r="BG21" s="253"/>
      <c r="BH21" s="253"/>
      <c r="BI21" s="253"/>
      <c r="BJ21" s="253"/>
      <c r="BK21" s="253"/>
      <c r="BL21" s="253"/>
      <c r="BM21" s="253"/>
      <c r="BN21" s="253"/>
      <c r="BO21" s="253"/>
      <c r="BP21" s="253"/>
      <c r="BQ21" s="262">
        <v>15</v>
      </c>
      <c r="BR21" s="263"/>
      <c r="BS21" s="1103"/>
      <c r="BT21" s="1104"/>
      <c r="BU21" s="1104"/>
      <c r="BV21" s="1104"/>
      <c r="BW21" s="1104"/>
      <c r="BX21" s="1104"/>
      <c r="BY21" s="1104"/>
      <c r="BZ21" s="1104"/>
      <c r="CA21" s="1104"/>
      <c r="CB21" s="1104"/>
      <c r="CC21" s="1104"/>
      <c r="CD21" s="1104"/>
      <c r="CE21" s="1104"/>
      <c r="CF21" s="1104"/>
      <c r="CG21" s="1105"/>
      <c r="CH21" s="1078"/>
      <c r="CI21" s="1079"/>
      <c r="CJ21" s="1079"/>
      <c r="CK21" s="1079"/>
      <c r="CL21" s="1080"/>
      <c r="CM21" s="1078"/>
      <c r="CN21" s="1079"/>
      <c r="CO21" s="1079"/>
      <c r="CP21" s="1079"/>
      <c r="CQ21" s="1080"/>
      <c r="CR21" s="1078"/>
      <c r="CS21" s="1079"/>
      <c r="CT21" s="1079"/>
      <c r="CU21" s="1079"/>
      <c r="CV21" s="1080"/>
      <c r="CW21" s="1078"/>
      <c r="CX21" s="1079"/>
      <c r="CY21" s="1079"/>
      <c r="CZ21" s="1079"/>
      <c r="DA21" s="1080"/>
      <c r="DB21" s="1078"/>
      <c r="DC21" s="1079"/>
      <c r="DD21" s="1079"/>
      <c r="DE21" s="1079"/>
      <c r="DF21" s="1080"/>
      <c r="DG21" s="1078"/>
      <c r="DH21" s="1079"/>
      <c r="DI21" s="1079"/>
      <c r="DJ21" s="1079"/>
      <c r="DK21" s="1080"/>
      <c r="DL21" s="1078"/>
      <c r="DM21" s="1079"/>
      <c r="DN21" s="1079"/>
      <c r="DO21" s="1079"/>
      <c r="DP21" s="1080"/>
      <c r="DQ21" s="1078"/>
      <c r="DR21" s="1079"/>
      <c r="DS21" s="1079"/>
      <c r="DT21" s="1079"/>
      <c r="DU21" s="1080"/>
      <c r="DV21" s="1081"/>
      <c r="DW21" s="1082"/>
      <c r="DX21" s="1082"/>
      <c r="DY21" s="1082"/>
      <c r="DZ21" s="1083"/>
      <c r="EA21" s="254"/>
    </row>
    <row r="22" spans="1:131" s="255" customFormat="1" ht="26.25" customHeight="1" x14ac:dyDescent="0.15">
      <c r="A22" s="261">
        <v>16</v>
      </c>
      <c r="B22" s="1126"/>
      <c r="C22" s="1127"/>
      <c r="D22" s="1127"/>
      <c r="E22" s="1127"/>
      <c r="F22" s="1127"/>
      <c r="G22" s="1127"/>
      <c r="H22" s="1127"/>
      <c r="I22" s="1127"/>
      <c r="J22" s="1127"/>
      <c r="K22" s="1127"/>
      <c r="L22" s="1127"/>
      <c r="M22" s="1127"/>
      <c r="N22" s="1127"/>
      <c r="O22" s="1127"/>
      <c r="P22" s="1128"/>
      <c r="Q22" s="1170"/>
      <c r="R22" s="1171"/>
      <c r="S22" s="1171"/>
      <c r="T22" s="1171"/>
      <c r="U22" s="1171"/>
      <c r="V22" s="1171"/>
      <c r="W22" s="1171"/>
      <c r="X22" s="1171"/>
      <c r="Y22" s="1171"/>
      <c r="Z22" s="1171"/>
      <c r="AA22" s="1171"/>
      <c r="AB22" s="1171"/>
      <c r="AC22" s="1171"/>
      <c r="AD22" s="1171"/>
      <c r="AE22" s="1172"/>
      <c r="AF22" s="1108"/>
      <c r="AG22" s="1109"/>
      <c r="AH22" s="1109"/>
      <c r="AI22" s="1109"/>
      <c r="AJ22" s="1110"/>
      <c r="AK22" s="1166"/>
      <c r="AL22" s="1167"/>
      <c r="AM22" s="1167"/>
      <c r="AN22" s="1167"/>
      <c r="AO22" s="1167"/>
      <c r="AP22" s="1167"/>
      <c r="AQ22" s="1167"/>
      <c r="AR22" s="1167"/>
      <c r="AS22" s="1167"/>
      <c r="AT22" s="1167"/>
      <c r="AU22" s="1168"/>
      <c r="AV22" s="1168"/>
      <c r="AW22" s="1168"/>
      <c r="AX22" s="1168"/>
      <c r="AY22" s="1169"/>
      <c r="AZ22" s="1124" t="s">
        <v>385</v>
      </c>
      <c r="BA22" s="1124"/>
      <c r="BB22" s="1124"/>
      <c r="BC22" s="1124"/>
      <c r="BD22" s="1125"/>
      <c r="BE22" s="253"/>
      <c r="BF22" s="253"/>
      <c r="BG22" s="253"/>
      <c r="BH22" s="253"/>
      <c r="BI22" s="253"/>
      <c r="BJ22" s="253"/>
      <c r="BK22" s="253"/>
      <c r="BL22" s="253"/>
      <c r="BM22" s="253"/>
      <c r="BN22" s="253"/>
      <c r="BO22" s="253"/>
      <c r="BP22" s="253"/>
      <c r="BQ22" s="262">
        <v>16</v>
      </c>
      <c r="BR22" s="263"/>
      <c r="BS22" s="1103"/>
      <c r="BT22" s="1104"/>
      <c r="BU22" s="1104"/>
      <c r="BV22" s="1104"/>
      <c r="BW22" s="1104"/>
      <c r="BX22" s="1104"/>
      <c r="BY22" s="1104"/>
      <c r="BZ22" s="1104"/>
      <c r="CA22" s="1104"/>
      <c r="CB22" s="1104"/>
      <c r="CC22" s="1104"/>
      <c r="CD22" s="1104"/>
      <c r="CE22" s="1104"/>
      <c r="CF22" s="1104"/>
      <c r="CG22" s="1105"/>
      <c r="CH22" s="1078"/>
      <c r="CI22" s="1079"/>
      <c r="CJ22" s="1079"/>
      <c r="CK22" s="1079"/>
      <c r="CL22" s="1080"/>
      <c r="CM22" s="1078"/>
      <c r="CN22" s="1079"/>
      <c r="CO22" s="1079"/>
      <c r="CP22" s="1079"/>
      <c r="CQ22" s="1080"/>
      <c r="CR22" s="1078"/>
      <c r="CS22" s="1079"/>
      <c r="CT22" s="1079"/>
      <c r="CU22" s="1079"/>
      <c r="CV22" s="1080"/>
      <c r="CW22" s="1078"/>
      <c r="CX22" s="1079"/>
      <c r="CY22" s="1079"/>
      <c r="CZ22" s="1079"/>
      <c r="DA22" s="1080"/>
      <c r="DB22" s="1078"/>
      <c r="DC22" s="1079"/>
      <c r="DD22" s="1079"/>
      <c r="DE22" s="1079"/>
      <c r="DF22" s="1080"/>
      <c r="DG22" s="1078"/>
      <c r="DH22" s="1079"/>
      <c r="DI22" s="1079"/>
      <c r="DJ22" s="1079"/>
      <c r="DK22" s="1080"/>
      <c r="DL22" s="1078"/>
      <c r="DM22" s="1079"/>
      <c r="DN22" s="1079"/>
      <c r="DO22" s="1079"/>
      <c r="DP22" s="1080"/>
      <c r="DQ22" s="1078"/>
      <c r="DR22" s="1079"/>
      <c r="DS22" s="1079"/>
      <c r="DT22" s="1079"/>
      <c r="DU22" s="1080"/>
      <c r="DV22" s="1081"/>
      <c r="DW22" s="1082"/>
      <c r="DX22" s="1082"/>
      <c r="DY22" s="1082"/>
      <c r="DZ22" s="1083"/>
      <c r="EA22" s="254"/>
    </row>
    <row r="23" spans="1:131" s="255" customFormat="1" ht="26.25" customHeight="1" thickBot="1" x14ac:dyDescent="0.2">
      <c r="A23" s="264" t="s">
        <v>386</v>
      </c>
      <c r="B23" s="1033" t="s">
        <v>387</v>
      </c>
      <c r="C23" s="1034"/>
      <c r="D23" s="1034"/>
      <c r="E23" s="1034"/>
      <c r="F23" s="1034"/>
      <c r="G23" s="1034"/>
      <c r="H23" s="1034"/>
      <c r="I23" s="1034"/>
      <c r="J23" s="1034"/>
      <c r="K23" s="1034"/>
      <c r="L23" s="1034"/>
      <c r="M23" s="1034"/>
      <c r="N23" s="1034"/>
      <c r="O23" s="1034"/>
      <c r="P23" s="1035"/>
      <c r="Q23" s="1157">
        <v>42573</v>
      </c>
      <c r="R23" s="1158"/>
      <c r="S23" s="1158"/>
      <c r="T23" s="1158"/>
      <c r="U23" s="1158"/>
      <c r="V23" s="1158">
        <v>41047</v>
      </c>
      <c r="W23" s="1158"/>
      <c r="X23" s="1158"/>
      <c r="Y23" s="1158"/>
      <c r="Z23" s="1158"/>
      <c r="AA23" s="1158">
        <v>1526</v>
      </c>
      <c r="AB23" s="1158"/>
      <c r="AC23" s="1158"/>
      <c r="AD23" s="1158"/>
      <c r="AE23" s="1159"/>
      <c r="AF23" s="1160">
        <v>1318</v>
      </c>
      <c r="AG23" s="1158"/>
      <c r="AH23" s="1158"/>
      <c r="AI23" s="1158"/>
      <c r="AJ23" s="1161"/>
      <c r="AK23" s="1162"/>
      <c r="AL23" s="1163"/>
      <c r="AM23" s="1163"/>
      <c r="AN23" s="1163"/>
      <c r="AO23" s="1163"/>
      <c r="AP23" s="1158">
        <v>6104</v>
      </c>
      <c r="AQ23" s="1158"/>
      <c r="AR23" s="1158"/>
      <c r="AS23" s="1158"/>
      <c r="AT23" s="1158"/>
      <c r="AU23" s="1164"/>
      <c r="AV23" s="1164"/>
      <c r="AW23" s="1164"/>
      <c r="AX23" s="1164"/>
      <c r="AY23" s="1165"/>
      <c r="AZ23" s="1154" t="s">
        <v>129</v>
      </c>
      <c r="BA23" s="1155"/>
      <c r="BB23" s="1155"/>
      <c r="BC23" s="1155"/>
      <c r="BD23" s="1156"/>
      <c r="BE23" s="253"/>
      <c r="BF23" s="253"/>
      <c r="BG23" s="253"/>
      <c r="BH23" s="253"/>
      <c r="BI23" s="253"/>
      <c r="BJ23" s="253"/>
      <c r="BK23" s="253"/>
      <c r="BL23" s="253"/>
      <c r="BM23" s="253"/>
      <c r="BN23" s="253"/>
      <c r="BO23" s="253"/>
      <c r="BP23" s="253"/>
      <c r="BQ23" s="262">
        <v>17</v>
      </c>
      <c r="BR23" s="263"/>
      <c r="BS23" s="1103"/>
      <c r="BT23" s="1104"/>
      <c r="BU23" s="1104"/>
      <c r="BV23" s="1104"/>
      <c r="BW23" s="1104"/>
      <c r="BX23" s="1104"/>
      <c r="BY23" s="1104"/>
      <c r="BZ23" s="1104"/>
      <c r="CA23" s="1104"/>
      <c r="CB23" s="1104"/>
      <c r="CC23" s="1104"/>
      <c r="CD23" s="1104"/>
      <c r="CE23" s="1104"/>
      <c r="CF23" s="1104"/>
      <c r="CG23" s="1105"/>
      <c r="CH23" s="1078"/>
      <c r="CI23" s="1079"/>
      <c r="CJ23" s="1079"/>
      <c r="CK23" s="1079"/>
      <c r="CL23" s="1080"/>
      <c r="CM23" s="1078"/>
      <c r="CN23" s="1079"/>
      <c r="CO23" s="1079"/>
      <c r="CP23" s="1079"/>
      <c r="CQ23" s="1080"/>
      <c r="CR23" s="1078"/>
      <c r="CS23" s="1079"/>
      <c r="CT23" s="1079"/>
      <c r="CU23" s="1079"/>
      <c r="CV23" s="1080"/>
      <c r="CW23" s="1078"/>
      <c r="CX23" s="1079"/>
      <c r="CY23" s="1079"/>
      <c r="CZ23" s="1079"/>
      <c r="DA23" s="1080"/>
      <c r="DB23" s="1078"/>
      <c r="DC23" s="1079"/>
      <c r="DD23" s="1079"/>
      <c r="DE23" s="1079"/>
      <c r="DF23" s="1080"/>
      <c r="DG23" s="1078"/>
      <c r="DH23" s="1079"/>
      <c r="DI23" s="1079"/>
      <c r="DJ23" s="1079"/>
      <c r="DK23" s="1080"/>
      <c r="DL23" s="1078"/>
      <c r="DM23" s="1079"/>
      <c r="DN23" s="1079"/>
      <c r="DO23" s="1079"/>
      <c r="DP23" s="1080"/>
      <c r="DQ23" s="1078"/>
      <c r="DR23" s="1079"/>
      <c r="DS23" s="1079"/>
      <c r="DT23" s="1079"/>
      <c r="DU23" s="1080"/>
      <c r="DV23" s="1081"/>
      <c r="DW23" s="1082"/>
      <c r="DX23" s="1082"/>
      <c r="DY23" s="1082"/>
      <c r="DZ23" s="1083"/>
      <c r="EA23" s="254"/>
    </row>
    <row r="24" spans="1:131" s="255" customFormat="1" ht="26.25" customHeight="1" x14ac:dyDescent="0.15">
      <c r="A24" s="1153" t="s">
        <v>388</v>
      </c>
      <c r="B24" s="1153"/>
      <c r="C24" s="1153"/>
      <c r="D24" s="1153"/>
      <c r="E24" s="1153"/>
      <c r="F24" s="1153"/>
      <c r="G24" s="1153"/>
      <c r="H24" s="1153"/>
      <c r="I24" s="1153"/>
      <c r="J24" s="1153"/>
      <c r="K24" s="1153"/>
      <c r="L24" s="1153"/>
      <c r="M24" s="1153"/>
      <c r="N24" s="1153"/>
      <c r="O24" s="1153"/>
      <c r="P24" s="1153"/>
      <c r="Q24" s="1153"/>
      <c r="R24" s="1153"/>
      <c r="S24" s="1153"/>
      <c r="T24" s="1153"/>
      <c r="U24" s="1153"/>
      <c r="V24" s="1153"/>
      <c r="W24" s="1153"/>
      <c r="X24" s="1153"/>
      <c r="Y24" s="1153"/>
      <c r="Z24" s="1153"/>
      <c r="AA24" s="1153"/>
      <c r="AB24" s="1153"/>
      <c r="AC24" s="1153"/>
      <c r="AD24" s="1153"/>
      <c r="AE24" s="1153"/>
      <c r="AF24" s="1153"/>
      <c r="AG24" s="1153"/>
      <c r="AH24" s="1153"/>
      <c r="AI24" s="1153"/>
      <c r="AJ24" s="1153"/>
      <c r="AK24" s="1153"/>
      <c r="AL24" s="1153"/>
      <c r="AM24" s="1153"/>
      <c r="AN24" s="1153"/>
      <c r="AO24" s="1153"/>
      <c r="AP24" s="1153"/>
      <c r="AQ24" s="1153"/>
      <c r="AR24" s="1153"/>
      <c r="AS24" s="1153"/>
      <c r="AT24" s="1153"/>
      <c r="AU24" s="1153"/>
      <c r="AV24" s="1153"/>
      <c r="AW24" s="1153"/>
      <c r="AX24" s="1153"/>
      <c r="AY24" s="1153"/>
      <c r="AZ24" s="252"/>
      <c r="BA24" s="252"/>
      <c r="BB24" s="252"/>
      <c r="BC24" s="252"/>
      <c r="BD24" s="252"/>
      <c r="BE24" s="253"/>
      <c r="BF24" s="253"/>
      <c r="BG24" s="253"/>
      <c r="BH24" s="253"/>
      <c r="BI24" s="253"/>
      <c r="BJ24" s="253"/>
      <c r="BK24" s="253"/>
      <c r="BL24" s="253"/>
      <c r="BM24" s="253"/>
      <c r="BN24" s="253"/>
      <c r="BO24" s="253"/>
      <c r="BP24" s="253"/>
      <c r="BQ24" s="262">
        <v>18</v>
      </c>
      <c r="BR24" s="263"/>
      <c r="BS24" s="1103"/>
      <c r="BT24" s="1104"/>
      <c r="BU24" s="1104"/>
      <c r="BV24" s="1104"/>
      <c r="BW24" s="1104"/>
      <c r="BX24" s="1104"/>
      <c r="BY24" s="1104"/>
      <c r="BZ24" s="1104"/>
      <c r="CA24" s="1104"/>
      <c r="CB24" s="1104"/>
      <c r="CC24" s="1104"/>
      <c r="CD24" s="1104"/>
      <c r="CE24" s="1104"/>
      <c r="CF24" s="1104"/>
      <c r="CG24" s="1105"/>
      <c r="CH24" s="1078"/>
      <c r="CI24" s="1079"/>
      <c r="CJ24" s="1079"/>
      <c r="CK24" s="1079"/>
      <c r="CL24" s="1080"/>
      <c r="CM24" s="1078"/>
      <c r="CN24" s="1079"/>
      <c r="CO24" s="1079"/>
      <c r="CP24" s="1079"/>
      <c r="CQ24" s="1080"/>
      <c r="CR24" s="1078"/>
      <c r="CS24" s="1079"/>
      <c r="CT24" s="1079"/>
      <c r="CU24" s="1079"/>
      <c r="CV24" s="1080"/>
      <c r="CW24" s="1078"/>
      <c r="CX24" s="1079"/>
      <c r="CY24" s="1079"/>
      <c r="CZ24" s="1079"/>
      <c r="DA24" s="1080"/>
      <c r="DB24" s="1078"/>
      <c r="DC24" s="1079"/>
      <c r="DD24" s="1079"/>
      <c r="DE24" s="1079"/>
      <c r="DF24" s="1080"/>
      <c r="DG24" s="1078"/>
      <c r="DH24" s="1079"/>
      <c r="DI24" s="1079"/>
      <c r="DJ24" s="1079"/>
      <c r="DK24" s="1080"/>
      <c r="DL24" s="1078"/>
      <c r="DM24" s="1079"/>
      <c r="DN24" s="1079"/>
      <c r="DO24" s="1079"/>
      <c r="DP24" s="1080"/>
      <c r="DQ24" s="1078"/>
      <c r="DR24" s="1079"/>
      <c r="DS24" s="1079"/>
      <c r="DT24" s="1079"/>
      <c r="DU24" s="1080"/>
      <c r="DV24" s="1081"/>
      <c r="DW24" s="1082"/>
      <c r="DX24" s="1082"/>
      <c r="DY24" s="1082"/>
      <c r="DZ24" s="1083"/>
      <c r="EA24" s="254"/>
    </row>
    <row r="25" spans="1:131" s="247" customFormat="1" ht="26.25" customHeight="1" thickBot="1" x14ac:dyDescent="0.2">
      <c r="A25" s="1152" t="s">
        <v>389</v>
      </c>
      <c r="B25" s="1152"/>
      <c r="C25" s="1152"/>
      <c r="D25" s="1152"/>
      <c r="E25" s="1152"/>
      <c r="F25" s="1152"/>
      <c r="G25" s="1152"/>
      <c r="H25" s="1152"/>
      <c r="I25" s="1152"/>
      <c r="J25" s="1152"/>
      <c r="K25" s="1152"/>
      <c r="L25" s="1152"/>
      <c r="M25" s="1152"/>
      <c r="N25" s="1152"/>
      <c r="O25" s="1152"/>
      <c r="P25" s="1152"/>
      <c r="Q25" s="1152"/>
      <c r="R25" s="1152"/>
      <c r="S25" s="1152"/>
      <c r="T25" s="1152"/>
      <c r="U25" s="1152"/>
      <c r="V25" s="1152"/>
      <c r="W25" s="1152"/>
      <c r="X25" s="1152"/>
      <c r="Y25" s="1152"/>
      <c r="Z25" s="1152"/>
      <c r="AA25" s="1152"/>
      <c r="AB25" s="1152"/>
      <c r="AC25" s="1152"/>
      <c r="AD25" s="1152"/>
      <c r="AE25" s="1152"/>
      <c r="AF25" s="1152"/>
      <c r="AG25" s="1152"/>
      <c r="AH25" s="1152"/>
      <c r="AI25" s="1152"/>
      <c r="AJ25" s="1152"/>
      <c r="AK25" s="1152"/>
      <c r="AL25" s="1152"/>
      <c r="AM25" s="1152"/>
      <c r="AN25" s="1152"/>
      <c r="AO25" s="1152"/>
      <c r="AP25" s="1152"/>
      <c r="AQ25" s="1152"/>
      <c r="AR25" s="1152"/>
      <c r="AS25" s="1152"/>
      <c r="AT25" s="1152"/>
      <c r="AU25" s="1152"/>
      <c r="AV25" s="1152"/>
      <c r="AW25" s="1152"/>
      <c r="AX25" s="1152"/>
      <c r="AY25" s="1152"/>
      <c r="AZ25" s="1152"/>
      <c r="BA25" s="1152"/>
      <c r="BB25" s="1152"/>
      <c r="BC25" s="1152"/>
      <c r="BD25" s="1152"/>
      <c r="BE25" s="1152"/>
      <c r="BF25" s="1152"/>
      <c r="BG25" s="1152"/>
      <c r="BH25" s="1152"/>
      <c r="BI25" s="1152"/>
      <c r="BJ25" s="252"/>
      <c r="BK25" s="252"/>
      <c r="BL25" s="252"/>
      <c r="BM25" s="252"/>
      <c r="BN25" s="252"/>
      <c r="BO25" s="265"/>
      <c r="BP25" s="265"/>
      <c r="BQ25" s="262">
        <v>19</v>
      </c>
      <c r="BR25" s="263"/>
      <c r="BS25" s="1103"/>
      <c r="BT25" s="1104"/>
      <c r="BU25" s="1104"/>
      <c r="BV25" s="1104"/>
      <c r="BW25" s="1104"/>
      <c r="BX25" s="1104"/>
      <c r="BY25" s="1104"/>
      <c r="BZ25" s="1104"/>
      <c r="CA25" s="1104"/>
      <c r="CB25" s="1104"/>
      <c r="CC25" s="1104"/>
      <c r="CD25" s="1104"/>
      <c r="CE25" s="1104"/>
      <c r="CF25" s="1104"/>
      <c r="CG25" s="1105"/>
      <c r="CH25" s="1078"/>
      <c r="CI25" s="1079"/>
      <c r="CJ25" s="1079"/>
      <c r="CK25" s="1079"/>
      <c r="CL25" s="1080"/>
      <c r="CM25" s="1078"/>
      <c r="CN25" s="1079"/>
      <c r="CO25" s="1079"/>
      <c r="CP25" s="1079"/>
      <c r="CQ25" s="1080"/>
      <c r="CR25" s="1078"/>
      <c r="CS25" s="1079"/>
      <c r="CT25" s="1079"/>
      <c r="CU25" s="1079"/>
      <c r="CV25" s="1080"/>
      <c r="CW25" s="1078"/>
      <c r="CX25" s="1079"/>
      <c r="CY25" s="1079"/>
      <c r="CZ25" s="1079"/>
      <c r="DA25" s="1080"/>
      <c r="DB25" s="1078"/>
      <c r="DC25" s="1079"/>
      <c r="DD25" s="1079"/>
      <c r="DE25" s="1079"/>
      <c r="DF25" s="1080"/>
      <c r="DG25" s="1078"/>
      <c r="DH25" s="1079"/>
      <c r="DI25" s="1079"/>
      <c r="DJ25" s="1079"/>
      <c r="DK25" s="1080"/>
      <c r="DL25" s="1078"/>
      <c r="DM25" s="1079"/>
      <c r="DN25" s="1079"/>
      <c r="DO25" s="1079"/>
      <c r="DP25" s="1080"/>
      <c r="DQ25" s="1078"/>
      <c r="DR25" s="1079"/>
      <c r="DS25" s="1079"/>
      <c r="DT25" s="1079"/>
      <c r="DU25" s="1080"/>
      <c r="DV25" s="1081"/>
      <c r="DW25" s="1082"/>
      <c r="DX25" s="1082"/>
      <c r="DY25" s="1082"/>
      <c r="DZ25" s="1083"/>
      <c r="EA25" s="246"/>
    </row>
    <row r="26" spans="1:131" s="247" customFormat="1" ht="26.25" customHeight="1" x14ac:dyDescent="0.15">
      <c r="A26" s="1084" t="s">
        <v>366</v>
      </c>
      <c r="B26" s="1085"/>
      <c r="C26" s="1085"/>
      <c r="D26" s="1085"/>
      <c r="E26" s="1085"/>
      <c r="F26" s="1085"/>
      <c r="G26" s="1085"/>
      <c r="H26" s="1085"/>
      <c r="I26" s="1085"/>
      <c r="J26" s="1085"/>
      <c r="K26" s="1085"/>
      <c r="L26" s="1085"/>
      <c r="M26" s="1085"/>
      <c r="N26" s="1085"/>
      <c r="O26" s="1085"/>
      <c r="P26" s="1086"/>
      <c r="Q26" s="1090" t="s">
        <v>390</v>
      </c>
      <c r="R26" s="1091"/>
      <c r="S26" s="1091"/>
      <c r="T26" s="1091"/>
      <c r="U26" s="1092"/>
      <c r="V26" s="1090" t="s">
        <v>391</v>
      </c>
      <c r="W26" s="1091"/>
      <c r="X26" s="1091"/>
      <c r="Y26" s="1091"/>
      <c r="Z26" s="1092"/>
      <c r="AA26" s="1090" t="s">
        <v>392</v>
      </c>
      <c r="AB26" s="1091"/>
      <c r="AC26" s="1091"/>
      <c r="AD26" s="1091"/>
      <c r="AE26" s="1091"/>
      <c r="AF26" s="1148" t="s">
        <v>393</v>
      </c>
      <c r="AG26" s="1097"/>
      <c r="AH26" s="1097"/>
      <c r="AI26" s="1097"/>
      <c r="AJ26" s="1149"/>
      <c r="AK26" s="1091" t="s">
        <v>394</v>
      </c>
      <c r="AL26" s="1091"/>
      <c r="AM26" s="1091"/>
      <c r="AN26" s="1091"/>
      <c r="AO26" s="1092"/>
      <c r="AP26" s="1090" t="s">
        <v>395</v>
      </c>
      <c r="AQ26" s="1091"/>
      <c r="AR26" s="1091"/>
      <c r="AS26" s="1091"/>
      <c r="AT26" s="1092"/>
      <c r="AU26" s="1090" t="s">
        <v>396</v>
      </c>
      <c r="AV26" s="1091"/>
      <c r="AW26" s="1091"/>
      <c r="AX26" s="1091"/>
      <c r="AY26" s="1092"/>
      <c r="AZ26" s="1090" t="s">
        <v>397</v>
      </c>
      <c r="BA26" s="1091"/>
      <c r="BB26" s="1091"/>
      <c r="BC26" s="1091"/>
      <c r="BD26" s="1092"/>
      <c r="BE26" s="1090" t="s">
        <v>373</v>
      </c>
      <c r="BF26" s="1091"/>
      <c r="BG26" s="1091"/>
      <c r="BH26" s="1091"/>
      <c r="BI26" s="1106"/>
      <c r="BJ26" s="252"/>
      <c r="BK26" s="252"/>
      <c r="BL26" s="252"/>
      <c r="BM26" s="252"/>
      <c r="BN26" s="252"/>
      <c r="BO26" s="265"/>
      <c r="BP26" s="265"/>
      <c r="BQ26" s="262">
        <v>20</v>
      </c>
      <c r="BR26" s="263"/>
      <c r="BS26" s="1103"/>
      <c r="BT26" s="1104"/>
      <c r="BU26" s="1104"/>
      <c r="BV26" s="1104"/>
      <c r="BW26" s="1104"/>
      <c r="BX26" s="1104"/>
      <c r="BY26" s="1104"/>
      <c r="BZ26" s="1104"/>
      <c r="CA26" s="1104"/>
      <c r="CB26" s="1104"/>
      <c r="CC26" s="1104"/>
      <c r="CD26" s="1104"/>
      <c r="CE26" s="1104"/>
      <c r="CF26" s="1104"/>
      <c r="CG26" s="1105"/>
      <c r="CH26" s="1078"/>
      <c r="CI26" s="1079"/>
      <c r="CJ26" s="1079"/>
      <c r="CK26" s="1079"/>
      <c r="CL26" s="1080"/>
      <c r="CM26" s="1078"/>
      <c r="CN26" s="1079"/>
      <c r="CO26" s="1079"/>
      <c r="CP26" s="1079"/>
      <c r="CQ26" s="1080"/>
      <c r="CR26" s="1078"/>
      <c r="CS26" s="1079"/>
      <c r="CT26" s="1079"/>
      <c r="CU26" s="1079"/>
      <c r="CV26" s="1080"/>
      <c r="CW26" s="1078"/>
      <c r="CX26" s="1079"/>
      <c r="CY26" s="1079"/>
      <c r="CZ26" s="1079"/>
      <c r="DA26" s="1080"/>
      <c r="DB26" s="1078"/>
      <c r="DC26" s="1079"/>
      <c r="DD26" s="1079"/>
      <c r="DE26" s="1079"/>
      <c r="DF26" s="1080"/>
      <c r="DG26" s="1078"/>
      <c r="DH26" s="1079"/>
      <c r="DI26" s="1079"/>
      <c r="DJ26" s="1079"/>
      <c r="DK26" s="1080"/>
      <c r="DL26" s="1078"/>
      <c r="DM26" s="1079"/>
      <c r="DN26" s="1079"/>
      <c r="DO26" s="1079"/>
      <c r="DP26" s="1080"/>
      <c r="DQ26" s="1078"/>
      <c r="DR26" s="1079"/>
      <c r="DS26" s="1079"/>
      <c r="DT26" s="1079"/>
      <c r="DU26" s="1080"/>
      <c r="DV26" s="1081"/>
      <c r="DW26" s="1082"/>
      <c r="DX26" s="1082"/>
      <c r="DY26" s="1082"/>
      <c r="DZ26" s="1083"/>
      <c r="EA26" s="246"/>
    </row>
    <row r="27" spans="1:131" s="247" customFormat="1" ht="26.25" customHeight="1" thickBot="1" x14ac:dyDescent="0.2">
      <c r="A27" s="1087"/>
      <c r="B27" s="1088"/>
      <c r="C27" s="1088"/>
      <c r="D27" s="1088"/>
      <c r="E27" s="1088"/>
      <c r="F27" s="1088"/>
      <c r="G27" s="1088"/>
      <c r="H27" s="1088"/>
      <c r="I27" s="1088"/>
      <c r="J27" s="1088"/>
      <c r="K27" s="1088"/>
      <c r="L27" s="1088"/>
      <c r="M27" s="1088"/>
      <c r="N27" s="1088"/>
      <c r="O27" s="1088"/>
      <c r="P27" s="1089"/>
      <c r="Q27" s="1093"/>
      <c r="R27" s="1094"/>
      <c r="S27" s="1094"/>
      <c r="T27" s="1094"/>
      <c r="U27" s="1095"/>
      <c r="V27" s="1093"/>
      <c r="W27" s="1094"/>
      <c r="X27" s="1094"/>
      <c r="Y27" s="1094"/>
      <c r="Z27" s="1095"/>
      <c r="AA27" s="1093"/>
      <c r="AB27" s="1094"/>
      <c r="AC27" s="1094"/>
      <c r="AD27" s="1094"/>
      <c r="AE27" s="1094"/>
      <c r="AF27" s="1150"/>
      <c r="AG27" s="1100"/>
      <c r="AH27" s="1100"/>
      <c r="AI27" s="1100"/>
      <c r="AJ27" s="1151"/>
      <c r="AK27" s="1094"/>
      <c r="AL27" s="1094"/>
      <c r="AM27" s="1094"/>
      <c r="AN27" s="1094"/>
      <c r="AO27" s="1095"/>
      <c r="AP27" s="1093"/>
      <c r="AQ27" s="1094"/>
      <c r="AR27" s="1094"/>
      <c r="AS27" s="1094"/>
      <c r="AT27" s="1095"/>
      <c r="AU27" s="1093"/>
      <c r="AV27" s="1094"/>
      <c r="AW27" s="1094"/>
      <c r="AX27" s="1094"/>
      <c r="AY27" s="1095"/>
      <c r="AZ27" s="1093"/>
      <c r="BA27" s="1094"/>
      <c r="BB27" s="1094"/>
      <c r="BC27" s="1094"/>
      <c r="BD27" s="1095"/>
      <c r="BE27" s="1093"/>
      <c r="BF27" s="1094"/>
      <c r="BG27" s="1094"/>
      <c r="BH27" s="1094"/>
      <c r="BI27" s="1107"/>
      <c r="BJ27" s="252"/>
      <c r="BK27" s="252"/>
      <c r="BL27" s="252"/>
      <c r="BM27" s="252"/>
      <c r="BN27" s="252"/>
      <c r="BO27" s="265"/>
      <c r="BP27" s="265"/>
      <c r="BQ27" s="262">
        <v>21</v>
      </c>
      <c r="BR27" s="263"/>
      <c r="BS27" s="1103"/>
      <c r="BT27" s="1104"/>
      <c r="BU27" s="1104"/>
      <c r="BV27" s="1104"/>
      <c r="BW27" s="1104"/>
      <c r="BX27" s="1104"/>
      <c r="BY27" s="1104"/>
      <c r="BZ27" s="1104"/>
      <c r="CA27" s="1104"/>
      <c r="CB27" s="1104"/>
      <c r="CC27" s="1104"/>
      <c r="CD27" s="1104"/>
      <c r="CE27" s="1104"/>
      <c r="CF27" s="1104"/>
      <c r="CG27" s="1105"/>
      <c r="CH27" s="1078"/>
      <c r="CI27" s="1079"/>
      <c r="CJ27" s="1079"/>
      <c r="CK27" s="1079"/>
      <c r="CL27" s="1080"/>
      <c r="CM27" s="1078"/>
      <c r="CN27" s="1079"/>
      <c r="CO27" s="1079"/>
      <c r="CP27" s="1079"/>
      <c r="CQ27" s="1080"/>
      <c r="CR27" s="1078"/>
      <c r="CS27" s="1079"/>
      <c r="CT27" s="1079"/>
      <c r="CU27" s="1079"/>
      <c r="CV27" s="1080"/>
      <c r="CW27" s="1078"/>
      <c r="CX27" s="1079"/>
      <c r="CY27" s="1079"/>
      <c r="CZ27" s="1079"/>
      <c r="DA27" s="1080"/>
      <c r="DB27" s="1078"/>
      <c r="DC27" s="1079"/>
      <c r="DD27" s="1079"/>
      <c r="DE27" s="1079"/>
      <c r="DF27" s="1080"/>
      <c r="DG27" s="1078"/>
      <c r="DH27" s="1079"/>
      <c r="DI27" s="1079"/>
      <c r="DJ27" s="1079"/>
      <c r="DK27" s="1080"/>
      <c r="DL27" s="1078"/>
      <c r="DM27" s="1079"/>
      <c r="DN27" s="1079"/>
      <c r="DO27" s="1079"/>
      <c r="DP27" s="1080"/>
      <c r="DQ27" s="1078"/>
      <c r="DR27" s="1079"/>
      <c r="DS27" s="1079"/>
      <c r="DT27" s="1079"/>
      <c r="DU27" s="1080"/>
      <c r="DV27" s="1081"/>
      <c r="DW27" s="1082"/>
      <c r="DX27" s="1082"/>
      <c r="DY27" s="1082"/>
      <c r="DZ27" s="1083"/>
      <c r="EA27" s="246"/>
    </row>
    <row r="28" spans="1:131" s="247" customFormat="1" ht="26.25" customHeight="1" thickTop="1" x14ac:dyDescent="0.15">
      <c r="A28" s="266">
        <v>1</v>
      </c>
      <c r="B28" s="1139" t="s">
        <v>398</v>
      </c>
      <c r="C28" s="1140"/>
      <c r="D28" s="1140"/>
      <c r="E28" s="1140"/>
      <c r="F28" s="1140"/>
      <c r="G28" s="1140"/>
      <c r="H28" s="1140"/>
      <c r="I28" s="1140"/>
      <c r="J28" s="1140"/>
      <c r="K28" s="1140"/>
      <c r="L28" s="1140"/>
      <c r="M28" s="1140"/>
      <c r="N28" s="1140"/>
      <c r="O28" s="1140"/>
      <c r="P28" s="1141"/>
      <c r="Q28" s="1142">
        <v>929</v>
      </c>
      <c r="R28" s="1143"/>
      <c r="S28" s="1143"/>
      <c r="T28" s="1143"/>
      <c r="U28" s="1143"/>
      <c r="V28" s="1143">
        <v>916</v>
      </c>
      <c r="W28" s="1143"/>
      <c r="X28" s="1143"/>
      <c r="Y28" s="1143"/>
      <c r="Z28" s="1143"/>
      <c r="AA28" s="1143">
        <v>12</v>
      </c>
      <c r="AB28" s="1143"/>
      <c r="AC28" s="1143"/>
      <c r="AD28" s="1143"/>
      <c r="AE28" s="1144"/>
      <c r="AF28" s="1145">
        <v>12</v>
      </c>
      <c r="AG28" s="1143"/>
      <c r="AH28" s="1143"/>
      <c r="AI28" s="1143"/>
      <c r="AJ28" s="1146"/>
      <c r="AK28" s="1147">
        <v>90</v>
      </c>
      <c r="AL28" s="1135"/>
      <c r="AM28" s="1135"/>
      <c r="AN28" s="1135"/>
      <c r="AO28" s="1135"/>
      <c r="AP28" s="1135" t="s">
        <v>581</v>
      </c>
      <c r="AQ28" s="1135"/>
      <c r="AR28" s="1135"/>
      <c r="AS28" s="1135"/>
      <c r="AT28" s="1135"/>
      <c r="AU28" s="1135" t="s">
        <v>581</v>
      </c>
      <c r="AV28" s="1135"/>
      <c r="AW28" s="1135"/>
      <c r="AX28" s="1135"/>
      <c r="AY28" s="1135"/>
      <c r="AZ28" s="1136" t="s">
        <v>581</v>
      </c>
      <c r="BA28" s="1136"/>
      <c r="BB28" s="1136"/>
      <c r="BC28" s="1136"/>
      <c r="BD28" s="1136"/>
      <c r="BE28" s="1137"/>
      <c r="BF28" s="1137"/>
      <c r="BG28" s="1137"/>
      <c r="BH28" s="1137"/>
      <c r="BI28" s="1138"/>
      <c r="BJ28" s="252"/>
      <c r="BK28" s="252"/>
      <c r="BL28" s="252"/>
      <c r="BM28" s="252"/>
      <c r="BN28" s="252"/>
      <c r="BO28" s="265"/>
      <c r="BP28" s="265"/>
      <c r="BQ28" s="262">
        <v>22</v>
      </c>
      <c r="BR28" s="263"/>
      <c r="BS28" s="1103"/>
      <c r="BT28" s="1104"/>
      <c r="BU28" s="1104"/>
      <c r="BV28" s="1104"/>
      <c r="BW28" s="1104"/>
      <c r="BX28" s="1104"/>
      <c r="BY28" s="1104"/>
      <c r="BZ28" s="1104"/>
      <c r="CA28" s="1104"/>
      <c r="CB28" s="1104"/>
      <c r="CC28" s="1104"/>
      <c r="CD28" s="1104"/>
      <c r="CE28" s="1104"/>
      <c r="CF28" s="1104"/>
      <c r="CG28" s="1105"/>
      <c r="CH28" s="1078"/>
      <c r="CI28" s="1079"/>
      <c r="CJ28" s="1079"/>
      <c r="CK28" s="1079"/>
      <c r="CL28" s="1080"/>
      <c r="CM28" s="1078"/>
      <c r="CN28" s="1079"/>
      <c r="CO28" s="1079"/>
      <c r="CP28" s="1079"/>
      <c r="CQ28" s="1080"/>
      <c r="CR28" s="1078"/>
      <c r="CS28" s="1079"/>
      <c r="CT28" s="1079"/>
      <c r="CU28" s="1079"/>
      <c r="CV28" s="1080"/>
      <c r="CW28" s="1078"/>
      <c r="CX28" s="1079"/>
      <c r="CY28" s="1079"/>
      <c r="CZ28" s="1079"/>
      <c r="DA28" s="1080"/>
      <c r="DB28" s="1078"/>
      <c r="DC28" s="1079"/>
      <c r="DD28" s="1079"/>
      <c r="DE28" s="1079"/>
      <c r="DF28" s="1080"/>
      <c r="DG28" s="1078"/>
      <c r="DH28" s="1079"/>
      <c r="DI28" s="1079"/>
      <c r="DJ28" s="1079"/>
      <c r="DK28" s="1080"/>
      <c r="DL28" s="1078"/>
      <c r="DM28" s="1079"/>
      <c r="DN28" s="1079"/>
      <c r="DO28" s="1079"/>
      <c r="DP28" s="1080"/>
      <c r="DQ28" s="1078"/>
      <c r="DR28" s="1079"/>
      <c r="DS28" s="1079"/>
      <c r="DT28" s="1079"/>
      <c r="DU28" s="1080"/>
      <c r="DV28" s="1081"/>
      <c r="DW28" s="1082"/>
      <c r="DX28" s="1082"/>
      <c r="DY28" s="1082"/>
      <c r="DZ28" s="1083"/>
      <c r="EA28" s="246"/>
    </row>
    <row r="29" spans="1:131" s="247" customFormat="1" ht="26.25" customHeight="1" x14ac:dyDescent="0.15">
      <c r="A29" s="266">
        <v>2</v>
      </c>
      <c r="B29" s="1126" t="s">
        <v>399</v>
      </c>
      <c r="C29" s="1127"/>
      <c r="D29" s="1127"/>
      <c r="E29" s="1127"/>
      <c r="F29" s="1127"/>
      <c r="G29" s="1127"/>
      <c r="H29" s="1127"/>
      <c r="I29" s="1127"/>
      <c r="J29" s="1127"/>
      <c r="K29" s="1127"/>
      <c r="L29" s="1127"/>
      <c r="M29" s="1127"/>
      <c r="N29" s="1127"/>
      <c r="O29" s="1127"/>
      <c r="P29" s="1128"/>
      <c r="Q29" s="1132">
        <v>99</v>
      </c>
      <c r="R29" s="1133"/>
      <c r="S29" s="1133"/>
      <c r="T29" s="1133"/>
      <c r="U29" s="1133"/>
      <c r="V29" s="1133">
        <v>99</v>
      </c>
      <c r="W29" s="1133"/>
      <c r="X29" s="1133"/>
      <c r="Y29" s="1133"/>
      <c r="Z29" s="1133"/>
      <c r="AA29" s="1133" t="s">
        <v>581</v>
      </c>
      <c r="AB29" s="1133"/>
      <c r="AC29" s="1133"/>
      <c r="AD29" s="1133"/>
      <c r="AE29" s="1134"/>
      <c r="AF29" s="1108" t="s">
        <v>400</v>
      </c>
      <c r="AG29" s="1109"/>
      <c r="AH29" s="1109"/>
      <c r="AI29" s="1109"/>
      <c r="AJ29" s="1110"/>
      <c r="AK29" s="1069">
        <v>27</v>
      </c>
      <c r="AL29" s="1060"/>
      <c r="AM29" s="1060"/>
      <c r="AN29" s="1060"/>
      <c r="AO29" s="1060"/>
      <c r="AP29" s="1060" t="s">
        <v>581</v>
      </c>
      <c r="AQ29" s="1060"/>
      <c r="AR29" s="1060"/>
      <c r="AS29" s="1060"/>
      <c r="AT29" s="1060"/>
      <c r="AU29" s="1060" t="s">
        <v>581</v>
      </c>
      <c r="AV29" s="1060"/>
      <c r="AW29" s="1060"/>
      <c r="AX29" s="1060"/>
      <c r="AY29" s="1060"/>
      <c r="AZ29" s="1131" t="s">
        <v>581</v>
      </c>
      <c r="BA29" s="1131"/>
      <c r="BB29" s="1131"/>
      <c r="BC29" s="1131"/>
      <c r="BD29" s="1131"/>
      <c r="BE29" s="1121"/>
      <c r="BF29" s="1121"/>
      <c r="BG29" s="1121"/>
      <c r="BH29" s="1121"/>
      <c r="BI29" s="1122"/>
      <c r="BJ29" s="252"/>
      <c r="BK29" s="252"/>
      <c r="BL29" s="252"/>
      <c r="BM29" s="252"/>
      <c r="BN29" s="252"/>
      <c r="BO29" s="265"/>
      <c r="BP29" s="265"/>
      <c r="BQ29" s="262">
        <v>23</v>
      </c>
      <c r="BR29" s="263"/>
      <c r="BS29" s="1103"/>
      <c r="BT29" s="1104"/>
      <c r="BU29" s="1104"/>
      <c r="BV29" s="1104"/>
      <c r="BW29" s="1104"/>
      <c r="BX29" s="1104"/>
      <c r="BY29" s="1104"/>
      <c r="BZ29" s="1104"/>
      <c r="CA29" s="1104"/>
      <c r="CB29" s="1104"/>
      <c r="CC29" s="1104"/>
      <c r="CD29" s="1104"/>
      <c r="CE29" s="1104"/>
      <c r="CF29" s="1104"/>
      <c r="CG29" s="1105"/>
      <c r="CH29" s="1078"/>
      <c r="CI29" s="1079"/>
      <c r="CJ29" s="1079"/>
      <c r="CK29" s="1079"/>
      <c r="CL29" s="1080"/>
      <c r="CM29" s="1078"/>
      <c r="CN29" s="1079"/>
      <c r="CO29" s="1079"/>
      <c r="CP29" s="1079"/>
      <c r="CQ29" s="1080"/>
      <c r="CR29" s="1078"/>
      <c r="CS29" s="1079"/>
      <c r="CT29" s="1079"/>
      <c r="CU29" s="1079"/>
      <c r="CV29" s="1080"/>
      <c r="CW29" s="1078"/>
      <c r="CX29" s="1079"/>
      <c r="CY29" s="1079"/>
      <c r="CZ29" s="1079"/>
      <c r="DA29" s="1080"/>
      <c r="DB29" s="1078"/>
      <c r="DC29" s="1079"/>
      <c r="DD29" s="1079"/>
      <c r="DE29" s="1079"/>
      <c r="DF29" s="1080"/>
      <c r="DG29" s="1078"/>
      <c r="DH29" s="1079"/>
      <c r="DI29" s="1079"/>
      <c r="DJ29" s="1079"/>
      <c r="DK29" s="1080"/>
      <c r="DL29" s="1078"/>
      <c r="DM29" s="1079"/>
      <c r="DN29" s="1079"/>
      <c r="DO29" s="1079"/>
      <c r="DP29" s="1080"/>
      <c r="DQ29" s="1078"/>
      <c r="DR29" s="1079"/>
      <c r="DS29" s="1079"/>
      <c r="DT29" s="1079"/>
      <c r="DU29" s="1080"/>
      <c r="DV29" s="1081"/>
      <c r="DW29" s="1082"/>
      <c r="DX29" s="1082"/>
      <c r="DY29" s="1082"/>
      <c r="DZ29" s="1083"/>
      <c r="EA29" s="246"/>
    </row>
    <row r="30" spans="1:131" s="247" customFormat="1" ht="26.25" customHeight="1" x14ac:dyDescent="0.15">
      <c r="A30" s="266">
        <v>3</v>
      </c>
      <c r="B30" s="1126" t="s">
        <v>401</v>
      </c>
      <c r="C30" s="1127"/>
      <c r="D30" s="1127"/>
      <c r="E30" s="1127"/>
      <c r="F30" s="1127"/>
      <c r="G30" s="1127"/>
      <c r="H30" s="1127"/>
      <c r="I30" s="1127"/>
      <c r="J30" s="1127"/>
      <c r="K30" s="1127"/>
      <c r="L30" s="1127"/>
      <c r="M30" s="1127"/>
      <c r="N30" s="1127"/>
      <c r="O30" s="1127"/>
      <c r="P30" s="1128"/>
      <c r="Q30" s="1132">
        <v>887</v>
      </c>
      <c r="R30" s="1133"/>
      <c r="S30" s="1133"/>
      <c r="T30" s="1133"/>
      <c r="U30" s="1133"/>
      <c r="V30" s="1133">
        <v>826</v>
      </c>
      <c r="W30" s="1133"/>
      <c r="X30" s="1133"/>
      <c r="Y30" s="1133"/>
      <c r="Z30" s="1133"/>
      <c r="AA30" s="1133">
        <v>60</v>
      </c>
      <c r="AB30" s="1133"/>
      <c r="AC30" s="1133"/>
      <c r="AD30" s="1133"/>
      <c r="AE30" s="1134"/>
      <c r="AF30" s="1108">
        <v>60</v>
      </c>
      <c r="AG30" s="1109"/>
      <c r="AH30" s="1109"/>
      <c r="AI30" s="1109"/>
      <c r="AJ30" s="1110"/>
      <c r="AK30" s="1069">
        <v>162</v>
      </c>
      <c r="AL30" s="1060"/>
      <c r="AM30" s="1060"/>
      <c r="AN30" s="1060"/>
      <c r="AO30" s="1060"/>
      <c r="AP30" s="1060" t="s">
        <v>581</v>
      </c>
      <c r="AQ30" s="1060"/>
      <c r="AR30" s="1060"/>
      <c r="AS30" s="1060"/>
      <c r="AT30" s="1060"/>
      <c r="AU30" s="1060" t="s">
        <v>581</v>
      </c>
      <c r="AV30" s="1060"/>
      <c r="AW30" s="1060"/>
      <c r="AX30" s="1060"/>
      <c r="AY30" s="1060"/>
      <c r="AZ30" s="1131" t="s">
        <v>581</v>
      </c>
      <c r="BA30" s="1131"/>
      <c r="BB30" s="1131"/>
      <c r="BC30" s="1131"/>
      <c r="BD30" s="1131"/>
      <c r="BE30" s="1121"/>
      <c r="BF30" s="1121"/>
      <c r="BG30" s="1121"/>
      <c r="BH30" s="1121"/>
      <c r="BI30" s="1122"/>
      <c r="BJ30" s="252"/>
      <c r="BK30" s="252"/>
      <c r="BL30" s="252"/>
      <c r="BM30" s="252"/>
      <c r="BN30" s="252"/>
      <c r="BO30" s="265"/>
      <c r="BP30" s="265"/>
      <c r="BQ30" s="262">
        <v>24</v>
      </c>
      <c r="BR30" s="263"/>
      <c r="BS30" s="1103"/>
      <c r="BT30" s="1104"/>
      <c r="BU30" s="1104"/>
      <c r="BV30" s="1104"/>
      <c r="BW30" s="1104"/>
      <c r="BX30" s="1104"/>
      <c r="BY30" s="1104"/>
      <c r="BZ30" s="1104"/>
      <c r="CA30" s="1104"/>
      <c r="CB30" s="1104"/>
      <c r="CC30" s="1104"/>
      <c r="CD30" s="1104"/>
      <c r="CE30" s="1104"/>
      <c r="CF30" s="1104"/>
      <c r="CG30" s="1105"/>
      <c r="CH30" s="1078"/>
      <c r="CI30" s="1079"/>
      <c r="CJ30" s="1079"/>
      <c r="CK30" s="1079"/>
      <c r="CL30" s="1080"/>
      <c r="CM30" s="1078"/>
      <c r="CN30" s="1079"/>
      <c r="CO30" s="1079"/>
      <c r="CP30" s="1079"/>
      <c r="CQ30" s="1080"/>
      <c r="CR30" s="1078"/>
      <c r="CS30" s="1079"/>
      <c r="CT30" s="1079"/>
      <c r="CU30" s="1079"/>
      <c r="CV30" s="1080"/>
      <c r="CW30" s="1078"/>
      <c r="CX30" s="1079"/>
      <c r="CY30" s="1079"/>
      <c r="CZ30" s="1079"/>
      <c r="DA30" s="1080"/>
      <c r="DB30" s="1078"/>
      <c r="DC30" s="1079"/>
      <c r="DD30" s="1079"/>
      <c r="DE30" s="1079"/>
      <c r="DF30" s="1080"/>
      <c r="DG30" s="1078"/>
      <c r="DH30" s="1079"/>
      <c r="DI30" s="1079"/>
      <c r="DJ30" s="1079"/>
      <c r="DK30" s="1080"/>
      <c r="DL30" s="1078"/>
      <c r="DM30" s="1079"/>
      <c r="DN30" s="1079"/>
      <c r="DO30" s="1079"/>
      <c r="DP30" s="1080"/>
      <c r="DQ30" s="1078"/>
      <c r="DR30" s="1079"/>
      <c r="DS30" s="1079"/>
      <c r="DT30" s="1079"/>
      <c r="DU30" s="1080"/>
      <c r="DV30" s="1081"/>
      <c r="DW30" s="1082"/>
      <c r="DX30" s="1082"/>
      <c r="DY30" s="1082"/>
      <c r="DZ30" s="1083"/>
      <c r="EA30" s="246"/>
    </row>
    <row r="31" spans="1:131" s="247" customFormat="1" ht="26.25" customHeight="1" x14ac:dyDescent="0.15">
      <c r="A31" s="266">
        <v>4</v>
      </c>
      <c r="B31" s="1126" t="s">
        <v>402</v>
      </c>
      <c r="C31" s="1127"/>
      <c r="D31" s="1127"/>
      <c r="E31" s="1127"/>
      <c r="F31" s="1127"/>
      <c r="G31" s="1127"/>
      <c r="H31" s="1127"/>
      <c r="I31" s="1127"/>
      <c r="J31" s="1127"/>
      <c r="K31" s="1127"/>
      <c r="L31" s="1127"/>
      <c r="M31" s="1127"/>
      <c r="N31" s="1127"/>
      <c r="O31" s="1127"/>
      <c r="P31" s="1128"/>
      <c r="Q31" s="1132">
        <v>246</v>
      </c>
      <c r="R31" s="1133"/>
      <c r="S31" s="1133"/>
      <c r="T31" s="1133"/>
      <c r="U31" s="1133"/>
      <c r="V31" s="1133">
        <v>288</v>
      </c>
      <c r="W31" s="1133"/>
      <c r="X31" s="1133"/>
      <c r="Y31" s="1133"/>
      <c r="Z31" s="1133"/>
      <c r="AA31" s="1133">
        <v>-41</v>
      </c>
      <c r="AB31" s="1133"/>
      <c r="AC31" s="1133"/>
      <c r="AD31" s="1133"/>
      <c r="AE31" s="1134"/>
      <c r="AF31" s="1108">
        <v>212</v>
      </c>
      <c r="AG31" s="1109"/>
      <c r="AH31" s="1109"/>
      <c r="AI31" s="1109"/>
      <c r="AJ31" s="1110"/>
      <c r="AK31" s="1069">
        <v>765</v>
      </c>
      <c r="AL31" s="1060"/>
      <c r="AM31" s="1060"/>
      <c r="AN31" s="1060"/>
      <c r="AO31" s="1060"/>
      <c r="AP31" s="1060">
        <v>332</v>
      </c>
      <c r="AQ31" s="1060"/>
      <c r="AR31" s="1060"/>
      <c r="AS31" s="1060"/>
      <c r="AT31" s="1060"/>
      <c r="AU31" s="1060">
        <v>0</v>
      </c>
      <c r="AV31" s="1060"/>
      <c r="AW31" s="1060"/>
      <c r="AX31" s="1060"/>
      <c r="AY31" s="1060"/>
      <c r="AZ31" s="1131" t="s">
        <v>581</v>
      </c>
      <c r="BA31" s="1131"/>
      <c r="BB31" s="1131"/>
      <c r="BC31" s="1131"/>
      <c r="BD31" s="1131"/>
      <c r="BE31" s="1121" t="s">
        <v>403</v>
      </c>
      <c r="BF31" s="1121"/>
      <c r="BG31" s="1121"/>
      <c r="BH31" s="1121"/>
      <c r="BI31" s="1122"/>
      <c r="BJ31" s="252"/>
      <c r="BK31" s="252"/>
      <c r="BL31" s="252"/>
      <c r="BM31" s="252"/>
      <c r="BN31" s="252"/>
      <c r="BO31" s="265"/>
      <c r="BP31" s="265"/>
      <c r="BQ31" s="262">
        <v>25</v>
      </c>
      <c r="BR31" s="263"/>
      <c r="BS31" s="1103"/>
      <c r="BT31" s="1104"/>
      <c r="BU31" s="1104"/>
      <c r="BV31" s="1104"/>
      <c r="BW31" s="1104"/>
      <c r="BX31" s="1104"/>
      <c r="BY31" s="1104"/>
      <c r="BZ31" s="1104"/>
      <c r="CA31" s="1104"/>
      <c r="CB31" s="1104"/>
      <c r="CC31" s="1104"/>
      <c r="CD31" s="1104"/>
      <c r="CE31" s="1104"/>
      <c r="CF31" s="1104"/>
      <c r="CG31" s="1105"/>
      <c r="CH31" s="1078"/>
      <c r="CI31" s="1079"/>
      <c r="CJ31" s="1079"/>
      <c r="CK31" s="1079"/>
      <c r="CL31" s="1080"/>
      <c r="CM31" s="1078"/>
      <c r="CN31" s="1079"/>
      <c r="CO31" s="1079"/>
      <c r="CP31" s="1079"/>
      <c r="CQ31" s="1080"/>
      <c r="CR31" s="1078"/>
      <c r="CS31" s="1079"/>
      <c r="CT31" s="1079"/>
      <c r="CU31" s="1079"/>
      <c r="CV31" s="1080"/>
      <c r="CW31" s="1078"/>
      <c r="CX31" s="1079"/>
      <c r="CY31" s="1079"/>
      <c r="CZ31" s="1079"/>
      <c r="DA31" s="1080"/>
      <c r="DB31" s="1078"/>
      <c r="DC31" s="1079"/>
      <c r="DD31" s="1079"/>
      <c r="DE31" s="1079"/>
      <c r="DF31" s="1080"/>
      <c r="DG31" s="1078"/>
      <c r="DH31" s="1079"/>
      <c r="DI31" s="1079"/>
      <c r="DJ31" s="1079"/>
      <c r="DK31" s="1080"/>
      <c r="DL31" s="1078"/>
      <c r="DM31" s="1079"/>
      <c r="DN31" s="1079"/>
      <c r="DO31" s="1079"/>
      <c r="DP31" s="1080"/>
      <c r="DQ31" s="1078"/>
      <c r="DR31" s="1079"/>
      <c r="DS31" s="1079"/>
      <c r="DT31" s="1079"/>
      <c r="DU31" s="1080"/>
      <c r="DV31" s="1081"/>
      <c r="DW31" s="1082"/>
      <c r="DX31" s="1082"/>
      <c r="DY31" s="1082"/>
      <c r="DZ31" s="1083"/>
      <c r="EA31" s="246"/>
    </row>
    <row r="32" spans="1:131" s="247" customFormat="1" ht="26.25" customHeight="1" x14ac:dyDescent="0.15">
      <c r="A32" s="266">
        <v>5</v>
      </c>
      <c r="B32" s="1126" t="s">
        <v>404</v>
      </c>
      <c r="C32" s="1127"/>
      <c r="D32" s="1127"/>
      <c r="E32" s="1127"/>
      <c r="F32" s="1127"/>
      <c r="G32" s="1127"/>
      <c r="H32" s="1127"/>
      <c r="I32" s="1127"/>
      <c r="J32" s="1127"/>
      <c r="K32" s="1127"/>
      <c r="L32" s="1127"/>
      <c r="M32" s="1127"/>
      <c r="N32" s="1127"/>
      <c r="O32" s="1127"/>
      <c r="P32" s="1128"/>
      <c r="Q32" s="1132">
        <v>67</v>
      </c>
      <c r="R32" s="1133"/>
      <c r="S32" s="1133"/>
      <c r="T32" s="1133"/>
      <c r="U32" s="1133"/>
      <c r="V32" s="1133">
        <v>67</v>
      </c>
      <c r="W32" s="1133"/>
      <c r="X32" s="1133"/>
      <c r="Y32" s="1133"/>
      <c r="Z32" s="1133"/>
      <c r="AA32" s="1133" t="s">
        <v>581</v>
      </c>
      <c r="AB32" s="1133"/>
      <c r="AC32" s="1133"/>
      <c r="AD32" s="1133"/>
      <c r="AE32" s="1134"/>
      <c r="AF32" s="1108" t="s">
        <v>405</v>
      </c>
      <c r="AG32" s="1109"/>
      <c r="AH32" s="1109"/>
      <c r="AI32" s="1109"/>
      <c r="AJ32" s="1110"/>
      <c r="AK32" s="1069">
        <v>42</v>
      </c>
      <c r="AL32" s="1060"/>
      <c r="AM32" s="1060"/>
      <c r="AN32" s="1060"/>
      <c r="AO32" s="1060"/>
      <c r="AP32" s="1060">
        <v>41</v>
      </c>
      <c r="AQ32" s="1060"/>
      <c r="AR32" s="1060"/>
      <c r="AS32" s="1060"/>
      <c r="AT32" s="1060"/>
      <c r="AU32" s="1060">
        <v>32</v>
      </c>
      <c r="AV32" s="1060"/>
      <c r="AW32" s="1060"/>
      <c r="AX32" s="1060"/>
      <c r="AY32" s="1060"/>
      <c r="AZ32" s="1131" t="s">
        <v>581</v>
      </c>
      <c r="BA32" s="1131"/>
      <c r="BB32" s="1131"/>
      <c r="BC32" s="1131"/>
      <c r="BD32" s="1131"/>
      <c r="BE32" s="1121" t="s">
        <v>406</v>
      </c>
      <c r="BF32" s="1121"/>
      <c r="BG32" s="1121"/>
      <c r="BH32" s="1121"/>
      <c r="BI32" s="1122"/>
      <c r="BJ32" s="252"/>
      <c r="BK32" s="252"/>
      <c r="BL32" s="252"/>
      <c r="BM32" s="252"/>
      <c r="BN32" s="252"/>
      <c r="BO32" s="265"/>
      <c r="BP32" s="265"/>
      <c r="BQ32" s="262">
        <v>26</v>
      </c>
      <c r="BR32" s="263"/>
      <c r="BS32" s="1103"/>
      <c r="BT32" s="1104"/>
      <c r="BU32" s="1104"/>
      <c r="BV32" s="1104"/>
      <c r="BW32" s="1104"/>
      <c r="BX32" s="1104"/>
      <c r="BY32" s="1104"/>
      <c r="BZ32" s="1104"/>
      <c r="CA32" s="1104"/>
      <c r="CB32" s="1104"/>
      <c r="CC32" s="1104"/>
      <c r="CD32" s="1104"/>
      <c r="CE32" s="1104"/>
      <c r="CF32" s="1104"/>
      <c r="CG32" s="1105"/>
      <c r="CH32" s="1078"/>
      <c r="CI32" s="1079"/>
      <c r="CJ32" s="1079"/>
      <c r="CK32" s="1079"/>
      <c r="CL32" s="1080"/>
      <c r="CM32" s="1078"/>
      <c r="CN32" s="1079"/>
      <c r="CO32" s="1079"/>
      <c r="CP32" s="1079"/>
      <c r="CQ32" s="1080"/>
      <c r="CR32" s="1078"/>
      <c r="CS32" s="1079"/>
      <c r="CT32" s="1079"/>
      <c r="CU32" s="1079"/>
      <c r="CV32" s="1080"/>
      <c r="CW32" s="1078"/>
      <c r="CX32" s="1079"/>
      <c r="CY32" s="1079"/>
      <c r="CZ32" s="1079"/>
      <c r="DA32" s="1080"/>
      <c r="DB32" s="1078"/>
      <c r="DC32" s="1079"/>
      <c r="DD32" s="1079"/>
      <c r="DE32" s="1079"/>
      <c r="DF32" s="1080"/>
      <c r="DG32" s="1078"/>
      <c r="DH32" s="1079"/>
      <c r="DI32" s="1079"/>
      <c r="DJ32" s="1079"/>
      <c r="DK32" s="1080"/>
      <c r="DL32" s="1078"/>
      <c r="DM32" s="1079"/>
      <c r="DN32" s="1079"/>
      <c r="DO32" s="1079"/>
      <c r="DP32" s="1080"/>
      <c r="DQ32" s="1078"/>
      <c r="DR32" s="1079"/>
      <c r="DS32" s="1079"/>
      <c r="DT32" s="1079"/>
      <c r="DU32" s="1080"/>
      <c r="DV32" s="1081"/>
      <c r="DW32" s="1082"/>
      <c r="DX32" s="1082"/>
      <c r="DY32" s="1082"/>
      <c r="DZ32" s="1083"/>
      <c r="EA32" s="246"/>
    </row>
    <row r="33" spans="1:131" s="247" customFormat="1" ht="26.25" customHeight="1" x14ac:dyDescent="0.15">
      <c r="A33" s="266">
        <v>6</v>
      </c>
      <c r="B33" s="1126" t="s">
        <v>407</v>
      </c>
      <c r="C33" s="1127"/>
      <c r="D33" s="1127"/>
      <c r="E33" s="1127"/>
      <c r="F33" s="1127"/>
      <c r="G33" s="1127"/>
      <c r="H33" s="1127"/>
      <c r="I33" s="1127"/>
      <c r="J33" s="1127"/>
      <c r="K33" s="1127"/>
      <c r="L33" s="1127"/>
      <c r="M33" s="1127"/>
      <c r="N33" s="1127"/>
      <c r="O33" s="1127"/>
      <c r="P33" s="1128"/>
      <c r="Q33" s="1132">
        <v>1324</v>
      </c>
      <c r="R33" s="1133"/>
      <c r="S33" s="1133"/>
      <c r="T33" s="1133"/>
      <c r="U33" s="1133"/>
      <c r="V33" s="1133">
        <v>1324</v>
      </c>
      <c r="W33" s="1133"/>
      <c r="X33" s="1133"/>
      <c r="Y33" s="1133"/>
      <c r="Z33" s="1133"/>
      <c r="AA33" s="1133" t="s">
        <v>581</v>
      </c>
      <c r="AB33" s="1133"/>
      <c r="AC33" s="1133"/>
      <c r="AD33" s="1133"/>
      <c r="AE33" s="1134"/>
      <c r="AF33" s="1108" t="s">
        <v>408</v>
      </c>
      <c r="AG33" s="1109"/>
      <c r="AH33" s="1109"/>
      <c r="AI33" s="1109"/>
      <c r="AJ33" s="1110"/>
      <c r="AK33" s="1069">
        <v>823</v>
      </c>
      <c r="AL33" s="1060"/>
      <c r="AM33" s="1060"/>
      <c r="AN33" s="1060"/>
      <c r="AO33" s="1060"/>
      <c r="AP33" s="1060">
        <v>2853</v>
      </c>
      <c r="AQ33" s="1060"/>
      <c r="AR33" s="1060"/>
      <c r="AS33" s="1060"/>
      <c r="AT33" s="1060"/>
      <c r="AU33" s="1060">
        <v>2816</v>
      </c>
      <c r="AV33" s="1060"/>
      <c r="AW33" s="1060"/>
      <c r="AX33" s="1060"/>
      <c r="AY33" s="1060"/>
      <c r="AZ33" s="1131" t="s">
        <v>581</v>
      </c>
      <c r="BA33" s="1131"/>
      <c r="BB33" s="1131"/>
      <c r="BC33" s="1131"/>
      <c r="BD33" s="1131"/>
      <c r="BE33" s="1121" t="s">
        <v>406</v>
      </c>
      <c r="BF33" s="1121"/>
      <c r="BG33" s="1121"/>
      <c r="BH33" s="1121"/>
      <c r="BI33" s="1122"/>
      <c r="BJ33" s="252"/>
      <c r="BK33" s="252"/>
      <c r="BL33" s="252"/>
      <c r="BM33" s="252"/>
      <c r="BN33" s="252"/>
      <c r="BO33" s="265"/>
      <c r="BP33" s="265"/>
      <c r="BQ33" s="262">
        <v>27</v>
      </c>
      <c r="BR33" s="263"/>
      <c r="BS33" s="1103"/>
      <c r="BT33" s="1104"/>
      <c r="BU33" s="1104"/>
      <c r="BV33" s="1104"/>
      <c r="BW33" s="1104"/>
      <c r="BX33" s="1104"/>
      <c r="BY33" s="1104"/>
      <c r="BZ33" s="1104"/>
      <c r="CA33" s="1104"/>
      <c r="CB33" s="1104"/>
      <c r="CC33" s="1104"/>
      <c r="CD33" s="1104"/>
      <c r="CE33" s="1104"/>
      <c r="CF33" s="1104"/>
      <c r="CG33" s="1105"/>
      <c r="CH33" s="1078"/>
      <c r="CI33" s="1079"/>
      <c r="CJ33" s="1079"/>
      <c r="CK33" s="1079"/>
      <c r="CL33" s="1080"/>
      <c r="CM33" s="1078"/>
      <c r="CN33" s="1079"/>
      <c r="CO33" s="1079"/>
      <c r="CP33" s="1079"/>
      <c r="CQ33" s="1080"/>
      <c r="CR33" s="1078"/>
      <c r="CS33" s="1079"/>
      <c r="CT33" s="1079"/>
      <c r="CU33" s="1079"/>
      <c r="CV33" s="1080"/>
      <c r="CW33" s="1078"/>
      <c r="CX33" s="1079"/>
      <c r="CY33" s="1079"/>
      <c r="CZ33" s="1079"/>
      <c r="DA33" s="1080"/>
      <c r="DB33" s="1078"/>
      <c r="DC33" s="1079"/>
      <c r="DD33" s="1079"/>
      <c r="DE33" s="1079"/>
      <c r="DF33" s="1080"/>
      <c r="DG33" s="1078"/>
      <c r="DH33" s="1079"/>
      <c r="DI33" s="1079"/>
      <c r="DJ33" s="1079"/>
      <c r="DK33" s="1080"/>
      <c r="DL33" s="1078"/>
      <c r="DM33" s="1079"/>
      <c r="DN33" s="1079"/>
      <c r="DO33" s="1079"/>
      <c r="DP33" s="1080"/>
      <c r="DQ33" s="1078"/>
      <c r="DR33" s="1079"/>
      <c r="DS33" s="1079"/>
      <c r="DT33" s="1079"/>
      <c r="DU33" s="1080"/>
      <c r="DV33" s="1081"/>
      <c r="DW33" s="1082"/>
      <c r="DX33" s="1082"/>
      <c r="DY33" s="1082"/>
      <c r="DZ33" s="1083"/>
      <c r="EA33" s="246"/>
    </row>
    <row r="34" spans="1:131" s="247" customFormat="1" ht="26.25" customHeight="1" x14ac:dyDescent="0.15">
      <c r="A34" s="266">
        <v>7</v>
      </c>
      <c r="B34" s="1126" t="s">
        <v>409</v>
      </c>
      <c r="C34" s="1127"/>
      <c r="D34" s="1127"/>
      <c r="E34" s="1127"/>
      <c r="F34" s="1127"/>
      <c r="G34" s="1127"/>
      <c r="H34" s="1127"/>
      <c r="I34" s="1127"/>
      <c r="J34" s="1127"/>
      <c r="K34" s="1127"/>
      <c r="L34" s="1127"/>
      <c r="M34" s="1127"/>
      <c r="N34" s="1127"/>
      <c r="O34" s="1127"/>
      <c r="P34" s="1128"/>
      <c r="Q34" s="1132">
        <v>18</v>
      </c>
      <c r="R34" s="1133"/>
      <c r="S34" s="1133"/>
      <c r="T34" s="1133"/>
      <c r="U34" s="1133"/>
      <c r="V34" s="1133">
        <v>18</v>
      </c>
      <c r="W34" s="1133"/>
      <c r="X34" s="1133"/>
      <c r="Y34" s="1133"/>
      <c r="Z34" s="1133"/>
      <c r="AA34" s="1133" t="s">
        <v>581</v>
      </c>
      <c r="AB34" s="1133"/>
      <c r="AC34" s="1133"/>
      <c r="AD34" s="1133"/>
      <c r="AE34" s="1134"/>
      <c r="AF34" s="1108" t="s">
        <v>405</v>
      </c>
      <c r="AG34" s="1109"/>
      <c r="AH34" s="1109"/>
      <c r="AI34" s="1109"/>
      <c r="AJ34" s="1110"/>
      <c r="AK34" s="1069">
        <v>6</v>
      </c>
      <c r="AL34" s="1060"/>
      <c r="AM34" s="1060"/>
      <c r="AN34" s="1060"/>
      <c r="AO34" s="1060"/>
      <c r="AP34" s="1060">
        <v>11</v>
      </c>
      <c r="AQ34" s="1060"/>
      <c r="AR34" s="1060"/>
      <c r="AS34" s="1060"/>
      <c r="AT34" s="1060"/>
      <c r="AU34" s="1060">
        <v>11</v>
      </c>
      <c r="AV34" s="1060"/>
      <c r="AW34" s="1060"/>
      <c r="AX34" s="1060"/>
      <c r="AY34" s="1060"/>
      <c r="AZ34" s="1131" t="s">
        <v>581</v>
      </c>
      <c r="BA34" s="1131"/>
      <c r="BB34" s="1131"/>
      <c r="BC34" s="1131"/>
      <c r="BD34" s="1131"/>
      <c r="BE34" s="1121" t="s">
        <v>410</v>
      </c>
      <c r="BF34" s="1121"/>
      <c r="BG34" s="1121"/>
      <c r="BH34" s="1121"/>
      <c r="BI34" s="1122"/>
      <c r="BJ34" s="252"/>
      <c r="BK34" s="252"/>
      <c r="BL34" s="252"/>
      <c r="BM34" s="252"/>
      <c r="BN34" s="252"/>
      <c r="BO34" s="265"/>
      <c r="BP34" s="265"/>
      <c r="BQ34" s="262">
        <v>28</v>
      </c>
      <c r="BR34" s="263"/>
      <c r="BS34" s="1103"/>
      <c r="BT34" s="1104"/>
      <c r="BU34" s="1104"/>
      <c r="BV34" s="1104"/>
      <c r="BW34" s="1104"/>
      <c r="BX34" s="1104"/>
      <c r="BY34" s="1104"/>
      <c r="BZ34" s="1104"/>
      <c r="CA34" s="1104"/>
      <c r="CB34" s="1104"/>
      <c r="CC34" s="1104"/>
      <c r="CD34" s="1104"/>
      <c r="CE34" s="1104"/>
      <c r="CF34" s="1104"/>
      <c r="CG34" s="1105"/>
      <c r="CH34" s="1078"/>
      <c r="CI34" s="1079"/>
      <c r="CJ34" s="1079"/>
      <c r="CK34" s="1079"/>
      <c r="CL34" s="1080"/>
      <c r="CM34" s="1078"/>
      <c r="CN34" s="1079"/>
      <c r="CO34" s="1079"/>
      <c r="CP34" s="1079"/>
      <c r="CQ34" s="1080"/>
      <c r="CR34" s="1078"/>
      <c r="CS34" s="1079"/>
      <c r="CT34" s="1079"/>
      <c r="CU34" s="1079"/>
      <c r="CV34" s="1080"/>
      <c r="CW34" s="1078"/>
      <c r="CX34" s="1079"/>
      <c r="CY34" s="1079"/>
      <c r="CZ34" s="1079"/>
      <c r="DA34" s="1080"/>
      <c r="DB34" s="1078"/>
      <c r="DC34" s="1079"/>
      <c r="DD34" s="1079"/>
      <c r="DE34" s="1079"/>
      <c r="DF34" s="1080"/>
      <c r="DG34" s="1078"/>
      <c r="DH34" s="1079"/>
      <c r="DI34" s="1079"/>
      <c r="DJ34" s="1079"/>
      <c r="DK34" s="1080"/>
      <c r="DL34" s="1078"/>
      <c r="DM34" s="1079"/>
      <c r="DN34" s="1079"/>
      <c r="DO34" s="1079"/>
      <c r="DP34" s="1080"/>
      <c r="DQ34" s="1078"/>
      <c r="DR34" s="1079"/>
      <c r="DS34" s="1079"/>
      <c r="DT34" s="1079"/>
      <c r="DU34" s="1080"/>
      <c r="DV34" s="1081"/>
      <c r="DW34" s="1082"/>
      <c r="DX34" s="1082"/>
      <c r="DY34" s="1082"/>
      <c r="DZ34" s="1083"/>
      <c r="EA34" s="246"/>
    </row>
    <row r="35" spans="1:131" s="247" customFormat="1" ht="26.25" customHeight="1" x14ac:dyDescent="0.15">
      <c r="A35" s="266">
        <v>8</v>
      </c>
      <c r="B35" s="1126" t="s">
        <v>411</v>
      </c>
      <c r="C35" s="1127"/>
      <c r="D35" s="1127"/>
      <c r="E35" s="1127"/>
      <c r="F35" s="1127"/>
      <c r="G35" s="1127"/>
      <c r="H35" s="1127"/>
      <c r="I35" s="1127"/>
      <c r="J35" s="1127"/>
      <c r="K35" s="1127"/>
      <c r="L35" s="1127"/>
      <c r="M35" s="1127"/>
      <c r="N35" s="1127"/>
      <c r="O35" s="1127"/>
      <c r="P35" s="1128"/>
      <c r="Q35" s="1132">
        <v>502</v>
      </c>
      <c r="R35" s="1133"/>
      <c r="S35" s="1133"/>
      <c r="T35" s="1133"/>
      <c r="U35" s="1133"/>
      <c r="V35" s="1133">
        <v>366</v>
      </c>
      <c r="W35" s="1133"/>
      <c r="X35" s="1133"/>
      <c r="Y35" s="1133"/>
      <c r="Z35" s="1133"/>
      <c r="AA35" s="1133">
        <v>136</v>
      </c>
      <c r="AB35" s="1133"/>
      <c r="AC35" s="1133"/>
      <c r="AD35" s="1133"/>
      <c r="AE35" s="1134"/>
      <c r="AF35" s="1108" t="s">
        <v>408</v>
      </c>
      <c r="AG35" s="1109"/>
      <c r="AH35" s="1109"/>
      <c r="AI35" s="1109"/>
      <c r="AJ35" s="1110"/>
      <c r="AK35" s="1069" t="s">
        <v>581</v>
      </c>
      <c r="AL35" s="1060"/>
      <c r="AM35" s="1060"/>
      <c r="AN35" s="1060"/>
      <c r="AO35" s="1060"/>
      <c r="AP35" s="1060" t="s">
        <v>581</v>
      </c>
      <c r="AQ35" s="1060"/>
      <c r="AR35" s="1060"/>
      <c r="AS35" s="1060"/>
      <c r="AT35" s="1060"/>
      <c r="AU35" s="1060" t="s">
        <v>581</v>
      </c>
      <c r="AV35" s="1060"/>
      <c r="AW35" s="1060"/>
      <c r="AX35" s="1060"/>
      <c r="AY35" s="1060"/>
      <c r="AZ35" s="1131" t="s">
        <v>581</v>
      </c>
      <c r="BA35" s="1131"/>
      <c r="BB35" s="1131"/>
      <c r="BC35" s="1131"/>
      <c r="BD35" s="1131"/>
      <c r="BE35" s="1121" t="s">
        <v>406</v>
      </c>
      <c r="BF35" s="1121"/>
      <c r="BG35" s="1121"/>
      <c r="BH35" s="1121"/>
      <c r="BI35" s="1122"/>
      <c r="BJ35" s="252"/>
      <c r="BK35" s="252"/>
      <c r="BL35" s="252"/>
      <c r="BM35" s="252"/>
      <c r="BN35" s="252"/>
      <c r="BO35" s="265"/>
      <c r="BP35" s="265"/>
      <c r="BQ35" s="262">
        <v>29</v>
      </c>
      <c r="BR35" s="263"/>
      <c r="BS35" s="1103"/>
      <c r="BT35" s="1104"/>
      <c r="BU35" s="1104"/>
      <c r="BV35" s="1104"/>
      <c r="BW35" s="1104"/>
      <c r="BX35" s="1104"/>
      <c r="BY35" s="1104"/>
      <c r="BZ35" s="1104"/>
      <c r="CA35" s="1104"/>
      <c r="CB35" s="1104"/>
      <c r="CC35" s="1104"/>
      <c r="CD35" s="1104"/>
      <c r="CE35" s="1104"/>
      <c r="CF35" s="1104"/>
      <c r="CG35" s="1105"/>
      <c r="CH35" s="1078"/>
      <c r="CI35" s="1079"/>
      <c r="CJ35" s="1079"/>
      <c r="CK35" s="1079"/>
      <c r="CL35" s="1080"/>
      <c r="CM35" s="1078"/>
      <c r="CN35" s="1079"/>
      <c r="CO35" s="1079"/>
      <c r="CP35" s="1079"/>
      <c r="CQ35" s="1080"/>
      <c r="CR35" s="1078"/>
      <c r="CS35" s="1079"/>
      <c r="CT35" s="1079"/>
      <c r="CU35" s="1079"/>
      <c r="CV35" s="1080"/>
      <c r="CW35" s="1078"/>
      <c r="CX35" s="1079"/>
      <c r="CY35" s="1079"/>
      <c r="CZ35" s="1079"/>
      <c r="DA35" s="1080"/>
      <c r="DB35" s="1078"/>
      <c r="DC35" s="1079"/>
      <c r="DD35" s="1079"/>
      <c r="DE35" s="1079"/>
      <c r="DF35" s="1080"/>
      <c r="DG35" s="1078"/>
      <c r="DH35" s="1079"/>
      <c r="DI35" s="1079"/>
      <c r="DJ35" s="1079"/>
      <c r="DK35" s="1080"/>
      <c r="DL35" s="1078"/>
      <c r="DM35" s="1079"/>
      <c r="DN35" s="1079"/>
      <c r="DO35" s="1079"/>
      <c r="DP35" s="1080"/>
      <c r="DQ35" s="1078"/>
      <c r="DR35" s="1079"/>
      <c r="DS35" s="1079"/>
      <c r="DT35" s="1079"/>
      <c r="DU35" s="1080"/>
      <c r="DV35" s="1081"/>
      <c r="DW35" s="1082"/>
      <c r="DX35" s="1082"/>
      <c r="DY35" s="1082"/>
      <c r="DZ35" s="1083"/>
      <c r="EA35" s="246"/>
    </row>
    <row r="36" spans="1:131" s="247" customFormat="1" ht="26.25" customHeight="1" x14ac:dyDescent="0.15">
      <c r="A36" s="266">
        <v>9</v>
      </c>
      <c r="B36" s="1126"/>
      <c r="C36" s="1127"/>
      <c r="D36" s="1127"/>
      <c r="E36" s="1127"/>
      <c r="F36" s="1127"/>
      <c r="G36" s="1127"/>
      <c r="H36" s="1127"/>
      <c r="I36" s="1127"/>
      <c r="J36" s="1127"/>
      <c r="K36" s="1127"/>
      <c r="L36" s="1127"/>
      <c r="M36" s="1127"/>
      <c r="N36" s="1127"/>
      <c r="O36" s="1127"/>
      <c r="P36" s="1128"/>
      <c r="Q36" s="1132"/>
      <c r="R36" s="1133"/>
      <c r="S36" s="1133"/>
      <c r="T36" s="1133"/>
      <c r="U36" s="1133"/>
      <c r="V36" s="1133"/>
      <c r="W36" s="1133"/>
      <c r="X36" s="1133"/>
      <c r="Y36" s="1133"/>
      <c r="Z36" s="1133"/>
      <c r="AA36" s="1133"/>
      <c r="AB36" s="1133"/>
      <c r="AC36" s="1133"/>
      <c r="AD36" s="1133"/>
      <c r="AE36" s="1134"/>
      <c r="AF36" s="1108"/>
      <c r="AG36" s="1109"/>
      <c r="AH36" s="1109"/>
      <c r="AI36" s="1109"/>
      <c r="AJ36" s="1110"/>
      <c r="AK36" s="1069"/>
      <c r="AL36" s="1060"/>
      <c r="AM36" s="1060"/>
      <c r="AN36" s="1060"/>
      <c r="AO36" s="1060"/>
      <c r="AP36" s="1060"/>
      <c r="AQ36" s="1060"/>
      <c r="AR36" s="1060"/>
      <c r="AS36" s="1060"/>
      <c r="AT36" s="1060"/>
      <c r="AU36" s="1060"/>
      <c r="AV36" s="1060"/>
      <c r="AW36" s="1060"/>
      <c r="AX36" s="1060"/>
      <c r="AY36" s="1060"/>
      <c r="AZ36" s="1131"/>
      <c r="BA36" s="1131"/>
      <c r="BB36" s="1131"/>
      <c r="BC36" s="1131"/>
      <c r="BD36" s="1131"/>
      <c r="BE36" s="1121"/>
      <c r="BF36" s="1121"/>
      <c r="BG36" s="1121"/>
      <c r="BH36" s="1121"/>
      <c r="BI36" s="1122"/>
      <c r="BJ36" s="252"/>
      <c r="BK36" s="252"/>
      <c r="BL36" s="252"/>
      <c r="BM36" s="252"/>
      <c r="BN36" s="252"/>
      <c r="BO36" s="265"/>
      <c r="BP36" s="265"/>
      <c r="BQ36" s="262">
        <v>30</v>
      </c>
      <c r="BR36" s="263"/>
      <c r="BS36" s="1103"/>
      <c r="BT36" s="1104"/>
      <c r="BU36" s="1104"/>
      <c r="BV36" s="1104"/>
      <c r="BW36" s="1104"/>
      <c r="BX36" s="1104"/>
      <c r="BY36" s="1104"/>
      <c r="BZ36" s="1104"/>
      <c r="CA36" s="1104"/>
      <c r="CB36" s="1104"/>
      <c r="CC36" s="1104"/>
      <c r="CD36" s="1104"/>
      <c r="CE36" s="1104"/>
      <c r="CF36" s="1104"/>
      <c r="CG36" s="1105"/>
      <c r="CH36" s="1078"/>
      <c r="CI36" s="1079"/>
      <c r="CJ36" s="1079"/>
      <c r="CK36" s="1079"/>
      <c r="CL36" s="1080"/>
      <c r="CM36" s="1078"/>
      <c r="CN36" s="1079"/>
      <c r="CO36" s="1079"/>
      <c r="CP36" s="1079"/>
      <c r="CQ36" s="1080"/>
      <c r="CR36" s="1078"/>
      <c r="CS36" s="1079"/>
      <c r="CT36" s="1079"/>
      <c r="CU36" s="1079"/>
      <c r="CV36" s="1080"/>
      <c r="CW36" s="1078"/>
      <c r="CX36" s="1079"/>
      <c r="CY36" s="1079"/>
      <c r="CZ36" s="1079"/>
      <c r="DA36" s="1080"/>
      <c r="DB36" s="1078"/>
      <c r="DC36" s="1079"/>
      <c r="DD36" s="1079"/>
      <c r="DE36" s="1079"/>
      <c r="DF36" s="1080"/>
      <c r="DG36" s="1078"/>
      <c r="DH36" s="1079"/>
      <c r="DI36" s="1079"/>
      <c r="DJ36" s="1079"/>
      <c r="DK36" s="1080"/>
      <c r="DL36" s="1078"/>
      <c r="DM36" s="1079"/>
      <c r="DN36" s="1079"/>
      <c r="DO36" s="1079"/>
      <c r="DP36" s="1080"/>
      <c r="DQ36" s="1078"/>
      <c r="DR36" s="1079"/>
      <c r="DS36" s="1079"/>
      <c r="DT36" s="1079"/>
      <c r="DU36" s="1080"/>
      <c r="DV36" s="1081"/>
      <c r="DW36" s="1082"/>
      <c r="DX36" s="1082"/>
      <c r="DY36" s="1082"/>
      <c r="DZ36" s="1083"/>
      <c r="EA36" s="246"/>
    </row>
    <row r="37" spans="1:131" s="247" customFormat="1" ht="26.25" customHeight="1" x14ac:dyDescent="0.15">
      <c r="A37" s="266">
        <v>10</v>
      </c>
      <c r="B37" s="1126"/>
      <c r="C37" s="1127"/>
      <c r="D37" s="1127"/>
      <c r="E37" s="1127"/>
      <c r="F37" s="1127"/>
      <c r="G37" s="1127"/>
      <c r="H37" s="1127"/>
      <c r="I37" s="1127"/>
      <c r="J37" s="1127"/>
      <c r="K37" s="1127"/>
      <c r="L37" s="1127"/>
      <c r="M37" s="1127"/>
      <c r="N37" s="1127"/>
      <c r="O37" s="1127"/>
      <c r="P37" s="1128"/>
      <c r="Q37" s="1132"/>
      <c r="R37" s="1133"/>
      <c r="S37" s="1133"/>
      <c r="T37" s="1133"/>
      <c r="U37" s="1133"/>
      <c r="V37" s="1133"/>
      <c r="W37" s="1133"/>
      <c r="X37" s="1133"/>
      <c r="Y37" s="1133"/>
      <c r="Z37" s="1133"/>
      <c r="AA37" s="1133"/>
      <c r="AB37" s="1133"/>
      <c r="AC37" s="1133"/>
      <c r="AD37" s="1133"/>
      <c r="AE37" s="1134"/>
      <c r="AF37" s="1108"/>
      <c r="AG37" s="1109"/>
      <c r="AH37" s="1109"/>
      <c r="AI37" s="1109"/>
      <c r="AJ37" s="1110"/>
      <c r="AK37" s="1069"/>
      <c r="AL37" s="1060"/>
      <c r="AM37" s="1060"/>
      <c r="AN37" s="1060"/>
      <c r="AO37" s="1060"/>
      <c r="AP37" s="1060"/>
      <c r="AQ37" s="1060"/>
      <c r="AR37" s="1060"/>
      <c r="AS37" s="1060"/>
      <c r="AT37" s="1060"/>
      <c r="AU37" s="1060"/>
      <c r="AV37" s="1060"/>
      <c r="AW37" s="1060"/>
      <c r="AX37" s="1060"/>
      <c r="AY37" s="1060"/>
      <c r="AZ37" s="1131"/>
      <c r="BA37" s="1131"/>
      <c r="BB37" s="1131"/>
      <c r="BC37" s="1131"/>
      <c r="BD37" s="1131"/>
      <c r="BE37" s="1121"/>
      <c r="BF37" s="1121"/>
      <c r="BG37" s="1121"/>
      <c r="BH37" s="1121"/>
      <c r="BI37" s="1122"/>
      <c r="BJ37" s="252"/>
      <c r="BK37" s="252"/>
      <c r="BL37" s="252"/>
      <c r="BM37" s="252"/>
      <c r="BN37" s="252"/>
      <c r="BO37" s="265"/>
      <c r="BP37" s="265"/>
      <c r="BQ37" s="262">
        <v>31</v>
      </c>
      <c r="BR37" s="263"/>
      <c r="BS37" s="1103"/>
      <c r="BT37" s="1104"/>
      <c r="BU37" s="1104"/>
      <c r="BV37" s="1104"/>
      <c r="BW37" s="1104"/>
      <c r="BX37" s="1104"/>
      <c r="BY37" s="1104"/>
      <c r="BZ37" s="1104"/>
      <c r="CA37" s="1104"/>
      <c r="CB37" s="1104"/>
      <c r="CC37" s="1104"/>
      <c r="CD37" s="1104"/>
      <c r="CE37" s="1104"/>
      <c r="CF37" s="1104"/>
      <c r="CG37" s="1105"/>
      <c r="CH37" s="1078"/>
      <c r="CI37" s="1079"/>
      <c r="CJ37" s="1079"/>
      <c r="CK37" s="1079"/>
      <c r="CL37" s="1080"/>
      <c r="CM37" s="1078"/>
      <c r="CN37" s="1079"/>
      <c r="CO37" s="1079"/>
      <c r="CP37" s="1079"/>
      <c r="CQ37" s="1080"/>
      <c r="CR37" s="1078"/>
      <c r="CS37" s="1079"/>
      <c r="CT37" s="1079"/>
      <c r="CU37" s="1079"/>
      <c r="CV37" s="1080"/>
      <c r="CW37" s="1078"/>
      <c r="CX37" s="1079"/>
      <c r="CY37" s="1079"/>
      <c r="CZ37" s="1079"/>
      <c r="DA37" s="1080"/>
      <c r="DB37" s="1078"/>
      <c r="DC37" s="1079"/>
      <c r="DD37" s="1079"/>
      <c r="DE37" s="1079"/>
      <c r="DF37" s="1080"/>
      <c r="DG37" s="1078"/>
      <c r="DH37" s="1079"/>
      <c r="DI37" s="1079"/>
      <c r="DJ37" s="1079"/>
      <c r="DK37" s="1080"/>
      <c r="DL37" s="1078"/>
      <c r="DM37" s="1079"/>
      <c r="DN37" s="1079"/>
      <c r="DO37" s="1079"/>
      <c r="DP37" s="1080"/>
      <c r="DQ37" s="1078"/>
      <c r="DR37" s="1079"/>
      <c r="DS37" s="1079"/>
      <c r="DT37" s="1079"/>
      <c r="DU37" s="1080"/>
      <c r="DV37" s="1081"/>
      <c r="DW37" s="1082"/>
      <c r="DX37" s="1082"/>
      <c r="DY37" s="1082"/>
      <c r="DZ37" s="1083"/>
      <c r="EA37" s="246"/>
    </row>
    <row r="38" spans="1:131" s="247" customFormat="1" ht="26.25" customHeight="1" x14ac:dyDescent="0.15">
      <c r="A38" s="266">
        <v>11</v>
      </c>
      <c r="B38" s="1126"/>
      <c r="C38" s="1127"/>
      <c r="D38" s="1127"/>
      <c r="E38" s="1127"/>
      <c r="F38" s="1127"/>
      <c r="G38" s="1127"/>
      <c r="H38" s="1127"/>
      <c r="I38" s="1127"/>
      <c r="J38" s="1127"/>
      <c r="K38" s="1127"/>
      <c r="L38" s="1127"/>
      <c r="M38" s="1127"/>
      <c r="N38" s="1127"/>
      <c r="O38" s="1127"/>
      <c r="P38" s="1128"/>
      <c r="Q38" s="1132"/>
      <c r="R38" s="1133"/>
      <c r="S38" s="1133"/>
      <c r="T38" s="1133"/>
      <c r="U38" s="1133"/>
      <c r="V38" s="1133"/>
      <c r="W38" s="1133"/>
      <c r="X38" s="1133"/>
      <c r="Y38" s="1133"/>
      <c r="Z38" s="1133"/>
      <c r="AA38" s="1133"/>
      <c r="AB38" s="1133"/>
      <c r="AC38" s="1133"/>
      <c r="AD38" s="1133"/>
      <c r="AE38" s="1134"/>
      <c r="AF38" s="1108"/>
      <c r="AG38" s="1109"/>
      <c r="AH38" s="1109"/>
      <c r="AI38" s="1109"/>
      <c r="AJ38" s="1110"/>
      <c r="AK38" s="1069"/>
      <c r="AL38" s="1060"/>
      <c r="AM38" s="1060"/>
      <c r="AN38" s="1060"/>
      <c r="AO38" s="1060"/>
      <c r="AP38" s="1060"/>
      <c r="AQ38" s="1060"/>
      <c r="AR38" s="1060"/>
      <c r="AS38" s="1060"/>
      <c r="AT38" s="1060"/>
      <c r="AU38" s="1060"/>
      <c r="AV38" s="1060"/>
      <c r="AW38" s="1060"/>
      <c r="AX38" s="1060"/>
      <c r="AY38" s="1060"/>
      <c r="AZ38" s="1131"/>
      <c r="BA38" s="1131"/>
      <c r="BB38" s="1131"/>
      <c r="BC38" s="1131"/>
      <c r="BD38" s="1131"/>
      <c r="BE38" s="1121"/>
      <c r="BF38" s="1121"/>
      <c r="BG38" s="1121"/>
      <c r="BH38" s="1121"/>
      <c r="BI38" s="1122"/>
      <c r="BJ38" s="252"/>
      <c r="BK38" s="252"/>
      <c r="BL38" s="252"/>
      <c r="BM38" s="252"/>
      <c r="BN38" s="252"/>
      <c r="BO38" s="265"/>
      <c r="BP38" s="265"/>
      <c r="BQ38" s="262">
        <v>32</v>
      </c>
      <c r="BR38" s="263"/>
      <c r="BS38" s="1103"/>
      <c r="BT38" s="1104"/>
      <c r="BU38" s="1104"/>
      <c r="BV38" s="1104"/>
      <c r="BW38" s="1104"/>
      <c r="BX38" s="1104"/>
      <c r="BY38" s="1104"/>
      <c r="BZ38" s="1104"/>
      <c r="CA38" s="1104"/>
      <c r="CB38" s="1104"/>
      <c r="CC38" s="1104"/>
      <c r="CD38" s="1104"/>
      <c r="CE38" s="1104"/>
      <c r="CF38" s="1104"/>
      <c r="CG38" s="1105"/>
      <c r="CH38" s="1078"/>
      <c r="CI38" s="1079"/>
      <c r="CJ38" s="1079"/>
      <c r="CK38" s="1079"/>
      <c r="CL38" s="1080"/>
      <c r="CM38" s="1078"/>
      <c r="CN38" s="1079"/>
      <c r="CO38" s="1079"/>
      <c r="CP38" s="1079"/>
      <c r="CQ38" s="1080"/>
      <c r="CR38" s="1078"/>
      <c r="CS38" s="1079"/>
      <c r="CT38" s="1079"/>
      <c r="CU38" s="1079"/>
      <c r="CV38" s="1080"/>
      <c r="CW38" s="1078"/>
      <c r="CX38" s="1079"/>
      <c r="CY38" s="1079"/>
      <c r="CZ38" s="1079"/>
      <c r="DA38" s="1080"/>
      <c r="DB38" s="1078"/>
      <c r="DC38" s="1079"/>
      <c r="DD38" s="1079"/>
      <c r="DE38" s="1079"/>
      <c r="DF38" s="1080"/>
      <c r="DG38" s="1078"/>
      <c r="DH38" s="1079"/>
      <c r="DI38" s="1079"/>
      <c r="DJ38" s="1079"/>
      <c r="DK38" s="1080"/>
      <c r="DL38" s="1078"/>
      <c r="DM38" s="1079"/>
      <c r="DN38" s="1079"/>
      <c r="DO38" s="1079"/>
      <c r="DP38" s="1080"/>
      <c r="DQ38" s="1078"/>
      <c r="DR38" s="1079"/>
      <c r="DS38" s="1079"/>
      <c r="DT38" s="1079"/>
      <c r="DU38" s="1080"/>
      <c r="DV38" s="1081"/>
      <c r="DW38" s="1082"/>
      <c r="DX38" s="1082"/>
      <c r="DY38" s="1082"/>
      <c r="DZ38" s="1083"/>
      <c r="EA38" s="246"/>
    </row>
    <row r="39" spans="1:131" s="247" customFormat="1" ht="26.25" customHeight="1" x14ac:dyDescent="0.15">
      <c r="A39" s="266">
        <v>12</v>
      </c>
      <c r="B39" s="1126"/>
      <c r="C39" s="1127"/>
      <c r="D39" s="1127"/>
      <c r="E39" s="1127"/>
      <c r="F39" s="1127"/>
      <c r="G39" s="1127"/>
      <c r="H39" s="1127"/>
      <c r="I39" s="1127"/>
      <c r="J39" s="1127"/>
      <c r="K39" s="1127"/>
      <c r="L39" s="1127"/>
      <c r="M39" s="1127"/>
      <c r="N39" s="1127"/>
      <c r="O39" s="1127"/>
      <c r="P39" s="1128"/>
      <c r="Q39" s="1132"/>
      <c r="R39" s="1133"/>
      <c r="S39" s="1133"/>
      <c r="T39" s="1133"/>
      <c r="U39" s="1133"/>
      <c r="V39" s="1133"/>
      <c r="W39" s="1133"/>
      <c r="X39" s="1133"/>
      <c r="Y39" s="1133"/>
      <c r="Z39" s="1133"/>
      <c r="AA39" s="1133"/>
      <c r="AB39" s="1133"/>
      <c r="AC39" s="1133"/>
      <c r="AD39" s="1133"/>
      <c r="AE39" s="1134"/>
      <c r="AF39" s="1108"/>
      <c r="AG39" s="1109"/>
      <c r="AH39" s="1109"/>
      <c r="AI39" s="1109"/>
      <c r="AJ39" s="1110"/>
      <c r="AK39" s="1069"/>
      <c r="AL39" s="1060"/>
      <c r="AM39" s="1060"/>
      <c r="AN39" s="1060"/>
      <c r="AO39" s="1060"/>
      <c r="AP39" s="1060"/>
      <c r="AQ39" s="1060"/>
      <c r="AR39" s="1060"/>
      <c r="AS39" s="1060"/>
      <c r="AT39" s="1060"/>
      <c r="AU39" s="1060"/>
      <c r="AV39" s="1060"/>
      <c r="AW39" s="1060"/>
      <c r="AX39" s="1060"/>
      <c r="AY39" s="1060"/>
      <c r="AZ39" s="1131"/>
      <c r="BA39" s="1131"/>
      <c r="BB39" s="1131"/>
      <c r="BC39" s="1131"/>
      <c r="BD39" s="1131"/>
      <c r="BE39" s="1121"/>
      <c r="BF39" s="1121"/>
      <c r="BG39" s="1121"/>
      <c r="BH39" s="1121"/>
      <c r="BI39" s="1122"/>
      <c r="BJ39" s="252"/>
      <c r="BK39" s="252"/>
      <c r="BL39" s="252"/>
      <c r="BM39" s="252"/>
      <c r="BN39" s="252"/>
      <c r="BO39" s="265"/>
      <c r="BP39" s="265"/>
      <c r="BQ39" s="262">
        <v>33</v>
      </c>
      <c r="BR39" s="263"/>
      <c r="BS39" s="1103"/>
      <c r="BT39" s="1104"/>
      <c r="BU39" s="1104"/>
      <c r="BV39" s="1104"/>
      <c r="BW39" s="1104"/>
      <c r="BX39" s="1104"/>
      <c r="BY39" s="1104"/>
      <c r="BZ39" s="1104"/>
      <c r="CA39" s="1104"/>
      <c r="CB39" s="1104"/>
      <c r="CC39" s="1104"/>
      <c r="CD39" s="1104"/>
      <c r="CE39" s="1104"/>
      <c r="CF39" s="1104"/>
      <c r="CG39" s="1105"/>
      <c r="CH39" s="1078"/>
      <c r="CI39" s="1079"/>
      <c r="CJ39" s="1079"/>
      <c r="CK39" s="1079"/>
      <c r="CL39" s="1080"/>
      <c r="CM39" s="1078"/>
      <c r="CN39" s="1079"/>
      <c r="CO39" s="1079"/>
      <c r="CP39" s="1079"/>
      <c r="CQ39" s="1080"/>
      <c r="CR39" s="1078"/>
      <c r="CS39" s="1079"/>
      <c r="CT39" s="1079"/>
      <c r="CU39" s="1079"/>
      <c r="CV39" s="1080"/>
      <c r="CW39" s="1078"/>
      <c r="CX39" s="1079"/>
      <c r="CY39" s="1079"/>
      <c r="CZ39" s="1079"/>
      <c r="DA39" s="1080"/>
      <c r="DB39" s="1078"/>
      <c r="DC39" s="1079"/>
      <c r="DD39" s="1079"/>
      <c r="DE39" s="1079"/>
      <c r="DF39" s="1080"/>
      <c r="DG39" s="1078"/>
      <c r="DH39" s="1079"/>
      <c r="DI39" s="1079"/>
      <c r="DJ39" s="1079"/>
      <c r="DK39" s="1080"/>
      <c r="DL39" s="1078"/>
      <c r="DM39" s="1079"/>
      <c r="DN39" s="1079"/>
      <c r="DO39" s="1079"/>
      <c r="DP39" s="1080"/>
      <c r="DQ39" s="1078"/>
      <c r="DR39" s="1079"/>
      <c r="DS39" s="1079"/>
      <c r="DT39" s="1079"/>
      <c r="DU39" s="1080"/>
      <c r="DV39" s="1081"/>
      <c r="DW39" s="1082"/>
      <c r="DX39" s="1082"/>
      <c r="DY39" s="1082"/>
      <c r="DZ39" s="1083"/>
      <c r="EA39" s="246"/>
    </row>
    <row r="40" spans="1:131" s="247" customFormat="1" ht="26.25" customHeight="1" x14ac:dyDescent="0.15">
      <c r="A40" s="261">
        <v>13</v>
      </c>
      <c r="B40" s="1126"/>
      <c r="C40" s="1127"/>
      <c r="D40" s="1127"/>
      <c r="E40" s="1127"/>
      <c r="F40" s="1127"/>
      <c r="G40" s="1127"/>
      <c r="H40" s="1127"/>
      <c r="I40" s="1127"/>
      <c r="J40" s="1127"/>
      <c r="K40" s="1127"/>
      <c r="L40" s="1127"/>
      <c r="M40" s="1127"/>
      <c r="N40" s="1127"/>
      <c r="O40" s="1127"/>
      <c r="P40" s="1128"/>
      <c r="Q40" s="1132"/>
      <c r="R40" s="1133"/>
      <c r="S40" s="1133"/>
      <c r="T40" s="1133"/>
      <c r="U40" s="1133"/>
      <c r="V40" s="1133"/>
      <c r="W40" s="1133"/>
      <c r="X40" s="1133"/>
      <c r="Y40" s="1133"/>
      <c r="Z40" s="1133"/>
      <c r="AA40" s="1133"/>
      <c r="AB40" s="1133"/>
      <c r="AC40" s="1133"/>
      <c r="AD40" s="1133"/>
      <c r="AE40" s="1134"/>
      <c r="AF40" s="1108"/>
      <c r="AG40" s="1109"/>
      <c r="AH40" s="1109"/>
      <c r="AI40" s="1109"/>
      <c r="AJ40" s="1110"/>
      <c r="AK40" s="1069"/>
      <c r="AL40" s="1060"/>
      <c r="AM40" s="1060"/>
      <c r="AN40" s="1060"/>
      <c r="AO40" s="1060"/>
      <c r="AP40" s="1060"/>
      <c r="AQ40" s="1060"/>
      <c r="AR40" s="1060"/>
      <c r="AS40" s="1060"/>
      <c r="AT40" s="1060"/>
      <c r="AU40" s="1060"/>
      <c r="AV40" s="1060"/>
      <c r="AW40" s="1060"/>
      <c r="AX40" s="1060"/>
      <c r="AY40" s="1060"/>
      <c r="AZ40" s="1131"/>
      <c r="BA40" s="1131"/>
      <c r="BB40" s="1131"/>
      <c r="BC40" s="1131"/>
      <c r="BD40" s="1131"/>
      <c r="BE40" s="1121"/>
      <c r="BF40" s="1121"/>
      <c r="BG40" s="1121"/>
      <c r="BH40" s="1121"/>
      <c r="BI40" s="1122"/>
      <c r="BJ40" s="252"/>
      <c r="BK40" s="252"/>
      <c r="BL40" s="252"/>
      <c r="BM40" s="252"/>
      <c r="BN40" s="252"/>
      <c r="BO40" s="265"/>
      <c r="BP40" s="265"/>
      <c r="BQ40" s="262">
        <v>34</v>
      </c>
      <c r="BR40" s="263"/>
      <c r="BS40" s="1103"/>
      <c r="BT40" s="1104"/>
      <c r="BU40" s="1104"/>
      <c r="BV40" s="1104"/>
      <c r="BW40" s="1104"/>
      <c r="BX40" s="1104"/>
      <c r="BY40" s="1104"/>
      <c r="BZ40" s="1104"/>
      <c r="CA40" s="1104"/>
      <c r="CB40" s="1104"/>
      <c r="CC40" s="1104"/>
      <c r="CD40" s="1104"/>
      <c r="CE40" s="1104"/>
      <c r="CF40" s="1104"/>
      <c r="CG40" s="1105"/>
      <c r="CH40" s="1078"/>
      <c r="CI40" s="1079"/>
      <c r="CJ40" s="1079"/>
      <c r="CK40" s="1079"/>
      <c r="CL40" s="1080"/>
      <c r="CM40" s="1078"/>
      <c r="CN40" s="1079"/>
      <c r="CO40" s="1079"/>
      <c r="CP40" s="1079"/>
      <c r="CQ40" s="1080"/>
      <c r="CR40" s="1078"/>
      <c r="CS40" s="1079"/>
      <c r="CT40" s="1079"/>
      <c r="CU40" s="1079"/>
      <c r="CV40" s="1080"/>
      <c r="CW40" s="1078"/>
      <c r="CX40" s="1079"/>
      <c r="CY40" s="1079"/>
      <c r="CZ40" s="1079"/>
      <c r="DA40" s="1080"/>
      <c r="DB40" s="1078"/>
      <c r="DC40" s="1079"/>
      <c r="DD40" s="1079"/>
      <c r="DE40" s="1079"/>
      <c r="DF40" s="1080"/>
      <c r="DG40" s="1078"/>
      <c r="DH40" s="1079"/>
      <c r="DI40" s="1079"/>
      <c r="DJ40" s="1079"/>
      <c r="DK40" s="1080"/>
      <c r="DL40" s="1078"/>
      <c r="DM40" s="1079"/>
      <c r="DN40" s="1079"/>
      <c r="DO40" s="1079"/>
      <c r="DP40" s="1080"/>
      <c r="DQ40" s="1078"/>
      <c r="DR40" s="1079"/>
      <c r="DS40" s="1079"/>
      <c r="DT40" s="1079"/>
      <c r="DU40" s="1080"/>
      <c r="DV40" s="1081"/>
      <c r="DW40" s="1082"/>
      <c r="DX40" s="1082"/>
      <c r="DY40" s="1082"/>
      <c r="DZ40" s="1083"/>
      <c r="EA40" s="246"/>
    </row>
    <row r="41" spans="1:131" s="247" customFormat="1" ht="26.25" customHeight="1" x14ac:dyDescent="0.15">
      <c r="A41" s="261">
        <v>14</v>
      </c>
      <c r="B41" s="1126"/>
      <c r="C41" s="1127"/>
      <c r="D41" s="1127"/>
      <c r="E41" s="1127"/>
      <c r="F41" s="1127"/>
      <c r="G41" s="1127"/>
      <c r="H41" s="1127"/>
      <c r="I41" s="1127"/>
      <c r="J41" s="1127"/>
      <c r="K41" s="1127"/>
      <c r="L41" s="1127"/>
      <c r="M41" s="1127"/>
      <c r="N41" s="1127"/>
      <c r="O41" s="1127"/>
      <c r="P41" s="1128"/>
      <c r="Q41" s="1132"/>
      <c r="R41" s="1133"/>
      <c r="S41" s="1133"/>
      <c r="T41" s="1133"/>
      <c r="U41" s="1133"/>
      <c r="V41" s="1133"/>
      <c r="W41" s="1133"/>
      <c r="X41" s="1133"/>
      <c r="Y41" s="1133"/>
      <c r="Z41" s="1133"/>
      <c r="AA41" s="1133"/>
      <c r="AB41" s="1133"/>
      <c r="AC41" s="1133"/>
      <c r="AD41" s="1133"/>
      <c r="AE41" s="1134"/>
      <c r="AF41" s="1108"/>
      <c r="AG41" s="1109"/>
      <c r="AH41" s="1109"/>
      <c r="AI41" s="1109"/>
      <c r="AJ41" s="1110"/>
      <c r="AK41" s="1069"/>
      <c r="AL41" s="1060"/>
      <c r="AM41" s="1060"/>
      <c r="AN41" s="1060"/>
      <c r="AO41" s="1060"/>
      <c r="AP41" s="1060"/>
      <c r="AQ41" s="1060"/>
      <c r="AR41" s="1060"/>
      <c r="AS41" s="1060"/>
      <c r="AT41" s="1060"/>
      <c r="AU41" s="1060"/>
      <c r="AV41" s="1060"/>
      <c r="AW41" s="1060"/>
      <c r="AX41" s="1060"/>
      <c r="AY41" s="1060"/>
      <c r="AZ41" s="1131"/>
      <c r="BA41" s="1131"/>
      <c r="BB41" s="1131"/>
      <c r="BC41" s="1131"/>
      <c r="BD41" s="1131"/>
      <c r="BE41" s="1121"/>
      <c r="BF41" s="1121"/>
      <c r="BG41" s="1121"/>
      <c r="BH41" s="1121"/>
      <c r="BI41" s="1122"/>
      <c r="BJ41" s="252"/>
      <c r="BK41" s="252"/>
      <c r="BL41" s="252"/>
      <c r="BM41" s="252"/>
      <c r="BN41" s="252"/>
      <c r="BO41" s="265"/>
      <c r="BP41" s="265"/>
      <c r="BQ41" s="262">
        <v>35</v>
      </c>
      <c r="BR41" s="263"/>
      <c r="BS41" s="1103"/>
      <c r="BT41" s="1104"/>
      <c r="BU41" s="1104"/>
      <c r="BV41" s="1104"/>
      <c r="BW41" s="1104"/>
      <c r="BX41" s="1104"/>
      <c r="BY41" s="1104"/>
      <c r="BZ41" s="1104"/>
      <c r="CA41" s="1104"/>
      <c r="CB41" s="1104"/>
      <c r="CC41" s="1104"/>
      <c r="CD41" s="1104"/>
      <c r="CE41" s="1104"/>
      <c r="CF41" s="1104"/>
      <c r="CG41" s="1105"/>
      <c r="CH41" s="1078"/>
      <c r="CI41" s="1079"/>
      <c r="CJ41" s="1079"/>
      <c r="CK41" s="1079"/>
      <c r="CL41" s="1080"/>
      <c r="CM41" s="1078"/>
      <c r="CN41" s="1079"/>
      <c r="CO41" s="1079"/>
      <c r="CP41" s="1079"/>
      <c r="CQ41" s="1080"/>
      <c r="CR41" s="1078"/>
      <c r="CS41" s="1079"/>
      <c r="CT41" s="1079"/>
      <c r="CU41" s="1079"/>
      <c r="CV41" s="1080"/>
      <c r="CW41" s="1078"/>
      <c r="CX41" s="1079"/>
      <c r="CY41" s="1079"/>
      <c r="CZ41" s="1079"/>
      <c r="DA41" s="1080"/>
      <c r="DB41" s="1078"/>
      <c r="DC41" s="1079"/>
      <c r="DD41" s="1079"/>
      <c r="DE41" s="1079"/>
      <c r="DF41" s="1080"/>
      <c r="DG41" s="1078"/>
      <c r="DH41" s="1079"/>
      <c r="DI41" s="1079"/>
      <c r="DJ41" s="1079"/>
      <c r="DK41" s="1080"/>
      <c r="DL41" s="1078"/>
      <c r="DM41" s="1079"/>
      <c r="DN41" s="1079"/>
      <c r="DO41" s="1079"/>
      <c r="DP41" s="1080"/>
      <c r="DQ41" s="1078"/>
      <c r="DR41" s="1079"/>
      <c r="DS41" s="1079"/>
      <c r="DT41" s="1079"/>
      <c r="DU41" s="1080"/>
      <c r="DV41" s="1081"/>
      <c r="DW41" s="1082"/>
      <c r="DX41" s="1082"/>
      <c r="DY41" s="1082"/>
      <c r="DZ41" s="1083"/>
      <c r="EA41" s="246"/>
    </row>
    <row r="42" spans="1:131" s="247" customFormat="1" ht="26.25" customHeight="1" x14ac:dyDescent="0.15">
      <c r="A42" s="261">
        <v>15</v>
      </c>
      <c r="B42" s="1126"/>
      <c r="C42" s="1127"/>
      <c r="D42" s="1127"/>
      <c r="E42" s="1127"/>
      <c r="F42" s="1127"/>
      <c r="G42" s="1127"/>
      <c r="H42" s="1127"/>
      <c r="I42" s="1127"/>
      <c r="J42" s="1127"/>
      <c r="K42" s="1127"/>
      <c r="L42" s="1127"/>
      <c r="M42" s="1127"/>
      <c r="N42" s="1127"/>
      <c r="O42" s="1127"/>
      <c r="P42" s="1128"/>
      <c r="Q42" s="1132"/>
      <c r="R42" s="1133"/>
      <c r="S42" s="1133"/>
      <c r="T42" s="1133"/>
      <c r="U42" s="1133"/>
      <c r="V42" s="1133"/>
      <c r="W42" s="1133"/>
      <c r="X42" s="1133"/>
      <c r="Y42" s="1133"/>
      <c r="Z42" s="1133"/>
      <c r="AA42" s="1133"/>
      <c r="AB42" s="1133"/>
      <c r="AC42" s="1133"/>
      <c r="AD42" s="1133"/>
      <c r="AE42" s="1134"/>
      <c r="AF42" s="1108"/>
      <c r="AG42" s="1109"/>
      <c r="AH42" s="1109"/>
      <c r="AI42" s="1109"/>
      <c r="AJ42" s="1110"/>
      <c r="AK42" s="1069"/>
      <c r="AL42" s="1060"/>
      <c r="AM42" s="1060"/>
      <c r="AN42" s="1060"/>
      <c r="AO42" s="1060"/>
      <c r="AP42" s="1060"/>
      <c r="AQ42" s="1060"/>
      <c r="AR42" s="1060"/>
      <c r="AS42" s="1060"/>
      <c r="AT42" s="1060"/>
      <c r="AU42" s="1060"/>
      <c r="AV42" s="1060"/>
      <c r="AW42" s="1060"/>
      <c r="AX42" s="1060"/>
      <c r="AY42" s="1060"/>
      <c r="AZ42" s="1131"/>
      <c r="BA42" s="1131"/>
      <c r="BB42" s="1131"/>
      <c r="BC42" s="1131"/>
      <c r="BD42" s="1131"/>
      <c r="BE42" s="1121"/>
      <c r="BF42" s="1121"/>
      <c r="BG42" s="1121"/>
      <c r="BH42" s="1121"/>
      <c r="BI42" s="1122"/>
      <c r="BJ42" s="252"/>
      <c r="BK42" s="252"/>
      <c r="BL42" s="252"/>
      <c r="BM42" s="252"/>
      <c r="BN42" s="252"/>
      <c r="BO42" s="265"/>
      <c r="BP42" s="265"/>
      <c r="BQ42" s="262">
        <v>36</v>
      </c>
      <c r="BR42" s="263"/>
      <c r="BS42" s="1103"/>
      <c r="BT42" s="1104"/>
      <c r="BU42" s="1104"/>
      <c r="BV42" s="1104"/>
      <c r="BW42" s="1104"/>
      <c r="BX42" s="1104"/>
      <c r="BY42" s="1104"/>
      <c r="BZ42" s="1104"/>
      <c r="CA42" s="1104"/>
      <c r="CB42" s="1104"/>
      <c r="CC42" s="1104"/>
      <c r="CD42" s="1104"/>
      <c r="CE42" s="1104"/>
      <c r="CF42" s="1104"/>
      <c r="CG42" s="1105"/>
      <c r="CH42" s="1078"/>
      <c r="CI42" s="1079"/>
      <c r="CJ42" s="1079"/>
      <c r="CK42" s="1079"/>
      <c r="CL42" s="1080"/>
      <c r="CM42" s="1078"/>
      <c r="CN42" s="1079"/>
      <c r="CO42" s="1079"/>
      <c r="CP42" s="1079"/>
      <c r="CQ42" s="1080"/>
      <c r="CR42" s="1078"/>
      <c r="CS42" s="1079"/>
      <c r="CT42" s="1079"/>
      <c r="CU42" s="1079"/>
      <c r="CV42" s="1080"/>
      <c r="CW42" s="1078"/>
      <c r="CX42" s="1079"/>
      <c r="CY42" s="1079"/>
      <c r="CZ42" s="1079"/>
      <c r="DA42" s="1080"/>
      <c r="DB42" s="1078"/>
      <c r="DC42" s="1079"/>
      <c r="DD42" s="1079"/>
      <c r="DE42" s="1079"/>
      <c r="DF42" s="1080"/>
      <c r="DG42" s="1078"/>
      <c r="DH42" s="1079"/>
      <c r="DI42" s="1079"/>
      <c r="DJ42" s="1079"/>
      <c r="DK42" s="1080"/>
      <c r="DL42" s="1078"/>
      <c r="DM42" s="1079"/>
      <c r="DN42" s="1079"/>
      <c r="DO42" s="1079"/>
      <c r="DP42" s="1080"/>
      <c r="DQ42" s="1078"/>
      <c r="DR42" s="1079"/>
      <c r="DS42" s="1079"/>
      <c r="DT42" s="1079"/>
      <c r="DU42" s="1080"/>
      <c r="DV42" s="1081"/>
      <c r="DW42" s="1082"/>
      <c r="DX42" s="1082"/>
      <c r="DY42" s="1082"/>
      <c r="DZ42" s="1083"/>
      <c r="EA42" s="246"/>
    </row>
    <row r="43" spans="1:131" s="247" customFormat="1" ht="26.25" customHeight="1" x14ac:dyDescent="0.15">
      <c r="A43" s="261">
        <v>16</v>
      </c>
      <c r="B43" s="1126"/>
      <c r="C43" s="1127"/>
      <c r="D43" s="1127"/>
      <c r="E43" s="1127"/>
      <c r="F43" s="1127"/>
      <c r="G43" s="1127"/>
      <c r="H43" s="1127"/>
      <c r="I43" s="1127"/>
      <c r="J43" s="1127"/>
      <c r="K43" s="1127"/>
      <c r="L43" s="1127"/>
      <c r="M43" s="1127"/>
      <c r="N43" s="1127"/>
      <c r="O43" s="1127"/>
      <c r="P43" s="1128"/>
      <c r="Q43" s="1132"/>
      <c r="R43" s="1133"/>
      <c r="S43" s="1133"/>
      <c r="T43" s="1133"/>
      <c r="U43" s="1133"/>
      <c r="V43" s="1133"/>
      <c r="W43" s="1133"/>
      <c r="X43" s="1133"/>
      <c r="Y43" s="1133"/>
      <c r="Z43" s="1133"/>
      <c r="AA43" s="1133"/>
      <c r="AB43" s="1133"/>
      <c r="AC43" s="1133"/>
      <c r="AD43" s="1133"/>
      <c r="AE43" s="1134"/>
      <c r="AF43" s="1108"/>
      <c r="AG43" s="1109"/>
      <c r="AH43" s="1109"/>
      <c r="AI43" s="1109"/>
      <c r="AJ43" s="1110"/>
      <c r="AK43" s="1069"/>
      <c r="AL43" s="1060"/>
      <c r="AM43" s="1060"/>
      <c r="AN43" s="1060"/>
      <c r="AO43" s="1060"/>
      <c r="AP43" s="1060"/>
      <c r="AQ43" s="1060"/>
      <c r="AR43" s="1060"/>
      <c r="AS43" s="1060"/>
      <c r="AT43" s="1060"/>
      <c r="AU43" s="1060"/>
      <c r="AV43" s="1060"/>
      <c r="AW43" s="1060"/>
      <c r="AX43" s="1060"/>
      <c r="AY43" s="1060"/>
      <c r="AZ43" s="1131"/>
      <c r="BA43" s="1131"/>
      <c r="BB43" s="1131"/>
      <c r="BC43" s="1131"/>
      <c r="BD43" s="1131"/>
      <c r="BE43" s="1121"/>
      <c r="BF43" s="1121"/>
      <c r="BG43" s="1121"/>
      <c r="BH43" s="1121"/>
      <c r="BI43" s="1122"/>
      <c r="BJ43" s="252"/>
      <c r="BK43" s="252"/>
      <c r="BL43" s="252"/>
      <c r="BM43" s="252"/>
      <c r="BN43" s="252"/>
      <c r="BO43" s="265"/>
      <c r="BP43" s="265"/>
      <c r="BQ43" s="262">
        <v>37</v>
      </c>
      <c r="BR43" s="263"/>
      <c r="BS43" s="1103"/>
      <c r="BT43" s="1104"/>
      <c r="BU43" s="1104"/>
      <c r="BV43" s="1104"/>
      <c r="BW43" s="1104"/>
      <c r="BX43" s="1104"/>
      <c r="BY43" s="1104"/>
      <c r="BZ43" s="1104"/>
      <c r="CA43" s="1104"/>
      <c r="CB43" s="1104"/>
      <c r="CC43" s="1104"/>
      <c r="CD43" s="1104"/>
      <c r="CE43" s="1104"/>
      <c r="CF43" s="1104"/>
      <c r="CG43" s="1105"/>
      <c r="CH43" s="1078"/>
      <c r="CI43" s="1079"/>
      <c r="CJ43" s="1079"/>
      <c r="CK43" s="1079"/>
      <c r="CL43" s="1080"/>
      <c r="CM43" s="1078"/>
      <c r="CN43" s="1079"/>
      <c r="CO43" s="1079"/>
      <c r="CP43" s="1079"/>
      <c r="CQ43" s="1080"/>
      <c r="CR43" s="1078"/>
      <c r="CS43" s="1079"/>
      <c r="CT43" s="1079"/>
      <c r="CU43" s="1079"/>
      <c r="CV43" s="1080"/>
      <c r="CW43" s="1078"/>
      <c r="CX43" s="1079"/>
      <c r="CY43" s="1079"/>
      <c r="CZ43" s="1079"/>
      <c r="DA43" s="1080"/>
      <c r="DB43" s="1078"/>
      <c r="DC43" s="1079"/>
      <c r="DD43" s="1079"/>
      <c r="DE43" s="1079"/>
      <c r="DF43" s="1080"/>
      <c r="DG43" s="1078"/>
      <c r="DH43" s="1079"/>
      <c r="DI43" s="1079"/>
      <c r="DJ43" s="1079"/>
      <c r="DK43" s="1080"/>
      <c r="DL43" s="1078"/>
      <c r="DM43" s="1079"/>
      <c r="DN43" s="1079"/>
      <c r="DO43" s="1079"/>
      <c r="DP43" s="1080"/>
      <c r="DQ43" s="1078"/>
      <c r="DR43" s="1079"/>
      <c r="DS43" s="1079"/>
      <c r="DT43" s="1079"/>
      <c r="DU43" s="1080"/>
      <c r="DV43" s="1081"/>
      <c r="DW43" s="1082"/>
      <c r="DX43" s="1082"/>
      <c r="DY43" s="1082"/>
      <c r="DZ43" s="1083"/>
      <c r="EA43" s="246"/>
    </row>
    <row r="44" spans="1:131" s="247" customFormat="1" ht="26.25" customHeight="1" x14ac:dyDescent="0.15">
      <c r="A44" s="261">
        <v>17</v>
      </c>
      <c r="B44" s="1126"/>
      <c r="C44" s="1127"/>
      <c r="D44" s="1127"/>
      <c r="E44" s="1127"/>
      <c r="F44" s="1127"/>
      <c r="G44" s="1127"/>
      <c r="H44" s="1127"/>
      <c r="I44" s="1127"/>
      <c r="J44" s="1127"/>
      <c r="K44" s="1127"/>
      <c r="L44" s="1127"/>
      <c r="M44" s="1127"/>
      <c r="N44" s="1127"/>
      <c r="O44" s="1127"/>
      <c r="P44" s="1128"/>
      <c r="Q44" s="1132"/>
      <c r="R44" s="1133"/>
      <c r="S44" s="1133"/>
      <c r="T44" s="1133"/>
      <c r="U44" s="1133"/>
      <c r="V44" s="1133"/>
      <c r="W44" s="1133"/>
      <c r="X44" s="1133"/>
      <c r="Y44" s="1133"/>
      <c r="Z44" s="1133"/>
      <c r="AA44" s="1133"/>
      <c r="AB44" s="1133"/>
      <c r="AC44" s="1133"/>
      <c r="AD44" s="1133"/>
      <c r="AE44" s="1134"/>
      <c r="AF44" s="1108"/>
      <c r="AG44" s="1109"/>
      <c r="AH44" s="1109"/>
      <c r="AI44" s="1109"/>
      <c r="AJ44" s="1110"/>
      <c r="AK44" s="1069"/>
      <c r="AL44" s="1060"/>
      <c r="AM44" s="1060"/>
      <c r="AN44" s="1060"/>
      <c r="AO44" s="1060"/>
      <c r="AP44" s="1060"/>
      <c r="AQ44" s="1060"/>
      <c r="AR44" s="1060"/>
      <c r="AS44" s="1060"/>
      <c r="AT44" s="1060"/>
      <c r="AU44" s="1060"/>
      <c r="AV44" s="1060"/>
      <c r="AW44" s="1060"/>
      <c r="AX44" s="1060"/>
      <c r="AY44" s="1060"/>
      <c r="AZ44" s="1131"/>
      <c r="BA44" s="1131"/>
      <c r="BB44" s="1131"/>
      <c r="BC44" s="1131"/>
      <c r="BD44" s="1131"/>
      <c r="BE44" s="1121"/>
      <c r="BF44" s="1121"/>
      <c r="BG44" s="1121"/>
      <c r="BH44" s="1121"/>
      <c r="BI44" s="1122"/>
      <c r="BJ44" s="252"/>
      <c r="BK44" s="252"/>
      <c r="BL44" s="252"/>
      <c r="BM44" s="252"/>
      <c r="BN44" s="252"/>
      <c r="BO44" s="265"/>
      <c r="BP44" s="265"/>
      <c r="BQ44" s="262">
        <v>38</v>
      </c>
      <c r="BR44" s="263"/>
      <c r="BS44" s="1103"/>
      <c r="BT44" s="1104"/>
      <c r="BU44" s="1104"/>
      <c r="BV44" s="1104"/>
      <c r="BW44" s="1104"/>
      <c r="BX44" s="1104"/>
      <c r="BY44" s="1104"/>
      <c r="BZ44" s="1104"/>
      <c r="CA44" s="1104"/>
      <c r="CB44" s="1104"/>
      <c r="CC44" s="1104"/>
      <c r="CD44" s="1104"/>
      <c r="CE44" s="1104"/>
      <c r="CF44" s="1104"/>
      <c r="CG44" s="1105"/>
      <c r="CH44" s="1078"/>
      <c r="CI44" s="1079"/>
      <c r="CJ44" s="1079"/>
      <c r="CK44" s="1079"/>
      <c r="CL44" s="1080"/>
      <c r="CM44" s="1078"/>
      <c r="CN44" s="1079"/>
      <c r="CO44" s="1079"/>
      <c r="CP44" s="1079"/>
      <c r="CQ44" s="1080"/>
      <c r="CR44" s="1078"/>
      <c r="CS44" s="1079"/>
      <c r="CT44" s="1079"/>
      <c r="CU44" s="1079"/>
      <c r="CV44" s="1080"/>
      <c r="CW44" s="1078"/>
      <c r="CX44" s="1079"/>
      <c r="CY44" s="1079"/>
      <c r="CZ44" s="1079"/>
      <c r="DA44" s="1080"/>
      <c r="DB44" s="1078"/>
      <c r="DC44" s="1079"/>
      <c r="DD44" s="1079"/>
      <c r="DE44" s="1079"/>
      <c r="DF44" s="1080"/>
      <c r="DG44" s="1078"/>
      <c r="DH44" s="1079"/>
      <c r="DI44" s="1079"/>
      <c r="DJ44" s="1079"/>
      <c r="DK44" s="1080"/>
      <c r="DL44" s="1078"/>
      <c r="DM44" s="1079"/>
      <c r="DN44" s="1079"/>
      <c r="DO44" s="1079"/>
      <c r="DP44" s="1080"/>
      <c r="DQ44" s="1078"/>
      <c r="DR44" s="1079"/>
      <c r="DS44" s="1079"/>
      <c r="DT44" s="1079"/>
      <c r="DU44" s="1080"/>
      <c r="DV44" s="1081"/>
      <c r="DW44" s="1082"/>
      <c r="DX44" s="1082"/>
      <c r="DY44" s="1082"/>
      <c r="DZ44" s="1083"/>
      <c r="EA44" s="246"/>
    </row>
    <row r="45" spans="1:131" s="247" customFormat="1" ht="26.25" customHeight="1" x14ac:dyDescent="0.15">
      <c r="A45" s="261">
        <v>18</v>
      </c>
      <c r="B45" s="1126"/>
      <c r="C45" s="1127"/>
      <c r="D45" s="1127"/>
      <c r="E45" s="1127"/>
      <c r="F45" s="1127"/>
      <c r="G45" s="1127"/>
      <c r="H45" s="1127"/>
      <c r="I45" s="1127"/>
      <c r="J45" s="1127"/>
      <c r="K45" s="1127"/>
      <c r="L45" s="1127"/>
      <c r="M45" s="1127"/>
      <c r="N45" s="1127"/>
      <c r="O45" s="1127"/>
      <c r="P45" s="1128"/>
      <c r="Q45" s="1132"/>
      <c r="R45" s="1133"/>
      <c r="S45" s="1133"/>
      <c r="T45" s="1133"/>
      <c r="U45" s="1133"/>
      <c r="V45" s="1133"/>
      <c r="W45" s="1133"/>
      <c r="X45" s="1133"/>
      <c r="Y45" s="1133"/>
      <c r="Z45" s="1133"/>
      <c r="AA45" s="1133"/>
      <c r="AB45" s="1133"/>
      <c r="AC45" s="1133"/>
      <c r="AD45" s="1133"/>
      <c r="AE45" s="1134"/>
      <c r="AF45" s="1108"/>
      <c r="AG45" s="1109"/>
      <c r="AH45" s="1109"/>
      <c r="AI45" s="1109"/>
      <c r="AJ45" s="1110"/>
      <c r="AK45" s="1069"/>
      <c r="AL45" s="1060"/>
      <c r="AM45" s="1060"/>
      <c r="AN45" s="1060"/>
      <c r="AO45" s="1060"/>
      <c r="AP45" s="1060"/>
      <c r="AQ45" s="1060"/>
      <c r="AR45" s="1060"/>
      <c r="AS45" s="1060"/>
      <c r="AT45" s="1060"/>
      <c r="AU45" s="1060"/>
      <c r="AV45" s="1060"/>
      <c r="AW45" s="1060"/>
      <c r="AX45" s="1060"/>
      <c r="AY45" s="1060"/>
      <c r="AZ45" s="1131"/>
      <c r="BA45" s="1131"/>
      <c r="BB45" s="1131"/>
      <c r="BC45" s="1131"/>
      <c r="BD45" s="1131"/>
      <c r="BE45" s="1121"/>
      <c r="BF45" s="1121"/>
      <c r="BG45" s="1121"/>
      <c r="BH45" s="1121"/>
      <c r="BI45" s="1122"/>
      <c r="BJ45" s="252"/>
      <c r="BK45" s="252"/>
      <c r="BL45" s="252"/>
      <c r="BM45" s="252"/>
      <c r="BN45" s="252"/>
      <c r="BO45" s="265"/>
      <c r="BP45" s="265"/>
      <c r="BQ45" s="262">
        <v>39</v>
      </c>
      <c r="BR45" s="263"/>
      <c r="BS45" s="1103"/>
      <c r="BT45" s="1104"/>
      <c r="BU45" s="1104"/>
      <c r="BV45" s="1104"/>
      <c r="BW45" s="1104"/>
      <c r="BX45" s="1104"/>
      <c r="BY45" s="1104"/>
      <c r="BZ45" s="1104"/>
      <c r="CA45" s="1104"/>
      <c r="CB45" s="1104"/>
      <c r="CC45" s="1104"/>
      <c r="CD45" s="1104"/>
      <c r="CE45" s="1104"/>
      <c r="CF45" s="1104"/>
      <c r="CG45" s="1105"/>
      <c r="CH45" s="1078"/>
      <c r="CI45" s="1079"/>
      <c r="CJ45" s="1079"/>
      <c r="CK45" s="1079"/>
      <c r="CL45" s="1080"/>
      <c r="CM45" s="1078"/>
      <c r="CN45" s="1079"/>
      <c r="CO45" s="1079"/>
      <c r="CP45" s="1079"/>
      <c r="CQ45" s="1080"/>
      <c r="CR45" s="1078"/>
      <c r="CS45" s="1079"/>
      <c r="CT45" s="1079"/>
      <c r="CU45" s="1079"/>
      <c r="CV45" s="1080"/>
      <c r="CW45" s="1078"/>
      <c r="CX45" s="1079"/>
      <c r="CY45" s="1079"/>
      <c r="CZ45" s="1079"/>
      <c r="DA45" s="1080"/>
      <c r="DB45" s="1078"/>
      <c r="DC45" s="1079"/>
      <c r="DD45" s="1079"/>
      <c r="DE45" s="1079"/>
      <c r="DF45" s="1080"/>
      <c r="DG45" s="1078"/>
      <c r="DH45" s="1079"/>
      <c r="DI45" s="1079"/>
      <c r="DJ45" s="1079"/>
      <c r="DK45" s="1080"/>
      <c r="DL45" s="1078"/>
      <c r="DM45" s="1079"/>
      <c r="DN45" s="1079"/>
      <c r="DO45" s="1079"/>
      <c r="DP45" s="1080"/>
      <c r="DQ45" s="1078"/>
      <c r="DR45" s="1079"/>
      <c r="DS45" s="1079"/>
      <c r="DT45" s="1079"/>
      <c r="DU45" s="1080"/>
      <c r="DV45" s="1081"/>
      <c r="DW45" s="1082"/>
      <c r="DX45" s="1082"/>
      <c r="DY45" s="1082"/>
      <c r="DZ45" s="1083"/>
      <c r="EA45" s="246"/>
    </row>
    <row r="46" spans="1:131" s="247" customFormat="1" ht="26.25" customHeight="1" x14ac:dyDescent="0.15">
      <c r="A46" s="261">
        <v>19</v>
      </c>
      <c r="B46" s="1126"/>
      <c r="C46" s="1127"/>
      <c r="D46" s="1127"/>
      <c r="E46" s="1127"/>
      <c r="F46" s="1127"/>
      <c r="G46" s="1127"/>
      <c r="H46" s="1127"/>
      <c r="I46" s="1127"/>
      <c r="J46" s="1127"/>
      <c r="K46" s="1127"/>
      <c r="L46" s="1127"/>
      <c r="M46" s="1127"/>
      <c r="N46" s="1127"/>
      <c r="O46" s="1127"/>
      <c r="P46" s="1128"/>
      <c r="Q46" s="1132"/>
      <c r="R46" s="1133"/>
      <c r="S46" s="1133"/>
      <c r="T46" s="1133"/>
      <c r="U46" s="1133"/>
      <c r="V46" s="1133"/>
      <c r="W46" s="1133"/>
      <c r="X46" s="1133"/>
      <c r="Y46" s="1133"/>
      <c r="Z46" s="1133"/>
      <c r="AA46" s="1133"/>
      <c r="AB46" s="1133"/>
      <c r="AC46" s="1133"/>
      <c r="AD46" s="1133"/>
      <c r="AE46" s="1134"/>
      <c r="AF46" s="1108"/>
      <c r="AG46" s="1109"/>
      <c r="AH46" s="1109"/>
      <c r="AI46" s="1109"/>
      <c r="AJ46" s="1110"/>
      <c r="AK46" s="1069"/>
      <c r="AL46" s="1060"/>
      <c r="AM46" s="1060"/>
      <c r="AN46" s="1060"/>
      <c r="AO46" s="1060"/>
      <c r="AP46" s="1060"/>
      <c r="AQ46" s="1060"/>
      <c r="AR46" s="1060"/>
      <c r="AS46" s="1060"/>
      <c r="AT46" s="1060"/>
      <c r="AU46" s="1060"/>
      <c r="AV46" s="1060"/>
      <c r="AW46" s="1060"/>
      <c r="AX46" s="1060"/>
      <c r="AY46" s="1060"/>
      <c r="AZ46" s="1131"/>
      <c r="BA46" s="1131"/>
      <c r="BB46" s="1131"/>
      <c r="BC46" s="1131"/>
      <c r="BD46" s="1131"/>
      <c r="BE46" s="1121"/>
      <c r="BF46" s="1121"/>
      <c r="BG46" s="1121"/>
      <c r="BH46" s="1121"/>
      <c r="BI46" s="1122"/>
      <c r="BJ46" s="252"/>
      <c r="BK46" s="252"/>
      <c r="BL46" s="252"/>
      <c r="BM46" s="252"/>
      <c r="BN46" s="252"/>
      <c r="BO46" s="265"/>
      <c r="BP46" s="265"/>
      <c r="BQ46" s="262">
        <v>40</v>
      </c>
      <c r="BR46" s="263"/>
      <c r="BS46" s="1103"/>
      <c r="BT46" s="1104"/>
      <c r="BU46" s="1104"/>
      <c r="BV46" s="1104"/>
      <c r="BW46" s="1104"/>
      <c r="BX46" s="1104"/>
      <c r="BY46" s="1104"/>
      <c r="BZ46" s="1104"/>
      <c r="CA46" s="1104"/>
      <c r="CB46" s="1104"/>
      <c r="CC46" s="1104"/>
      <c r="CD46" s="1104"/>
      <c r="CE46" s="1104"/>
      <c r="CF46" s="1104"/>
      <c r="CG46" s="1105"/>
      <c r="CH46" s="1078"/>
      <c r="CI46" s="1079"/>
      <c r="CJ46" s="1079"/>
      <c r="CK46" s="1079"/>
      <c r="CL46" s="1080"/>
      <c r="CM46" s="1078"/>
      <c r="CN46" s="1079"/>
      <c r="CO46" s="1079"/>
      <c r="CP46" s="1079"/>
      <c r="CQ46" s="1080"/>
      <c r="CR46" s="1078"/>
      <c r="CS46" s="1079"/>
      <c r="CT46" s="1079"/>
      <c r="CU46" s="1079"/>
      <c r="CV46" s="1080"/>
      <c r="CW46" s="1078"/>
      <c r="CX46" s="1079"/>
      <c r="CY46" s="1079"/>
      <c r="CZ46" s="1079"/>
      <c r="DA46" s="1080"/>
      <c r="DB46" s="1078"/>
      <c r="DC46" s="1079"/>
      <c r="DD46" s="1079"/>
      <c r="DE46" s="1079"/>
      <c r="DF46" s="1080"/>
      <c r="DG46" s="1078"/>
      <c r="DH46" s="1079"/>
      <c r="DI46" s="1079"/>
      <c r="DJ46" s="1079"/>
      <c r="DK46" s="1080"/>
      <c r="DL46" s="1078"/>
      <c r="DM46" s="1079"/>
      <c r="DN46" s="1079"/>
      <c r="DO46" s="1079"/>
      <c r="DP46" s="1080"/>
      <c r="DQ46" s="1078"/>
      <c r="DR46" s="1079"/>
      <c r="DS46" s="1079"/>
      <c r="DT46" s="1079"/>
      <c r="DU46" s="1080"/>
      <c r="DV46" s="1081"/>
      <c r="DW46" s="1082"/>
      <c r="DX46" s="1082"/>
      <c r="DY46" s="1082"/>
      <c r="DZ46" s="1083"/>
      <c r="EA46" s="246"/>
    </row>
    <row r="47" spans="1:131" s="247" customFormat="1" ht="26.25" customHeight="1" x14ac:dyDescent="0.15">
      <c r="A47" s="261">
        <v>20</v>
      </c>
      <c r="B47" s="1126"/>
      <c r="C47" s="1127"/>
      <c r="D47" s="1127"/>
      <c r="E47" s="1127"/>
      <c r="F47" s="1127"/>
      <c r="G47" s="1127"/>
      <c r="H47" s="1127"/>
      <c r="I47" s="1127"/>
      <c r="J47" s="1127"/>
      <c r="K47" s="1127"/>
      <c r="L47" s="1127"/>
      <c r="M47" s="1127"/>
      <c r="N47" s="1127"/>
      <c r="O47" s="1127"/>
      <c r="P47" s="1128"/>
      <c r="Q47" s="1132"/>
      <c r="R47" s="1133"/>
      <c r="S47" s="1133"/>
      <c r="T47" s="1133"/>
      <c r="U47" s="1133"/>
      <c r="V47" s="1133"/>
      <c r="W47" s="1133"/>
      <c r="X47" s="1133"/>
      <c r="Y47" s="1133"/>
      <c r="Z47" s="1133"/>
      <c r="AA47" s="1133"/>
      <c r="AB47" s="1133"/>
      <c r="AC47" s="1133"/>
      <c r="AD47" s="1133"/>
      <c r="AE47" s="1134"/>
      <c r="AF47" s="1108"/>
      <c r="AG47" s="1109"/>
      <c r="AH47" s="1109"/>
      <c r="AI47" s="1109"/>
      <c r="AJ47" s="1110"/>
      <c r="AK47" s="1069"/>
      <c r="AL47" s="1060"/>
      <c r="AM47" s="1060"/>
      <c r="AN47" s="1060"/>
      <c r="AO47" s="1060"/>
      <c r="AP47" s="1060"/>
      <c r="AQ47" s="1060"/>
      <c r="AR47" s="1060"/>
      <c r="AS47" s="1060"/>
      <c r="AT47" s="1060"/>
      <c r="AU47" s="1060"/>
      <c r="AV47" s="1060"/>
      <c r="AW47" s="1060"/>
      <c r="AX47" s="1060"/>
      <c r="AY47" s="1060"/>
      <c r="AZ47" s="1131"/>
      <c r="BA47" s="1131"/>
      <c r="BB47" s="1131"/>
      <c r="BC47" s="1131"/>
      <c r="BD47" s="1131"/>
      <c r="BE47" s="1121"/>
      <c r="BF47" s="1121"/>
      <c r="BG47" s="1121"/>
      <c r="BH47" s="1121"/>
      <c r="BI47" s="1122"/>
      <c r="BJ47" s="252"/>
      <c r="BK47" s="252"/>
      <c r="BL47" s="252"/>
      <c r="BM47" s="252"/>
      <c r="BN47" s="252"/>
      <c r="BO47" s="265"/>
      <c r="BP47" s="265"/>
      <c r="BQ47" s="262">
        <v>41</v>
      </c>
      <c r="BR47" s="263"/>
      <c r="BS47" s="1103"/>
      <c r="BT47" s="1104"/>
      <c r="BU47" s="1104"/>
      <c r="BV47" s="1104"/>
      <c r="BW47" s="1104"/>
      <c r="BX47" s="1104"/>
      <c r="BY47" s="1104"/>
      <c r="BZ47" s="1104"/>
      <c r="CA47" s="1104"/>
      <c r="CB47" s="1104"/>
      <c r="CC47" s="1104"/>
      <c r="CD47" s="1104"/>
      <c r="CE47" s="1104"/>
      <c r="CF47" s="1104"/>
      <c r="CG47" s="1105"/>
      <c r="CH47" s="1078"/>
      <c r="CI47" s="1079"/>
      <c r="CJ47" s="1079"/>
      <c r="CK47" s="1079"/>
      <c r="CL47" s="1080"/>
      <c r="CM47" s="1078"/>
      <c r="CN47" s="1079"/>
      <c r="CO47" s="1079"/>
      <c r="CP47" s="1079"/>
      <c r="CQ47" s="1080"/>
      <c r="CR47" s="1078"/>
      <c r="CS47" s="1079"/>
      <c r="CT47" s="1079"/>
      <c r="CU47" s="1079"/>
      <c r="CV47" s="1080"/>
      <c r="CW47" s="1078"/>
      <c r="CX47" s="1079"/>
      <c r="CY47" s="1079"/>
      <c r="CZ47" s="1079"/>
      <c r="DA47" s="1080"/>
      <c r="DB47" s="1078"/>
      <c r="DC47" s="1079"/>
      <c r="DD47" s="1079"/>
      <c r="DE47" s="1079"/>
      <c r="DF47" s="1080"/>
      <c r="DG47" s="1078"/>
      <c r="DH47" s="1079"/>
      <c r="DI47" s="1079"/>
      <c r="DJ47" s="1079"/>
      <c r="DK47" s="1080"/>
      <c r="DL47" s="1078"/>
      <c r="DM47" s="1079"/>
      <c r="DN47" s="1079"/>
      <c r="DO47" s="1079"/>
      <c r="DP47" s="1080"/>
      <c r="DQ47" s="1078"/>
      <c r="DR47" s="1079"/>
      <c r="DS47" s="1079"/>
      <c r="DT47" s="1079"/>
      <c r="DU47" s="1080"/>
      <c r="DV47" s="1081"/>
      <c r="DW47" s="1082"/>
      <c r="DX47" s="1082"/>
      <c r="DY47" s="1082"/>
      <c r="DZ47" s="1083"/>
      <c r="EA47" s="246"/>
    </row>
    <row r="48" spans="1:131" s="247" customFormat="1" ht="26.25" customHeight="1" x14ac:dyDescent="0.15">
      <c r="A48" s="261">
        <v>21</v>
      </c>
      <c r="B48" s="1126"/>
      <c r="C48" s="1127"/>
      <c r="D48" s="1127"/>
      <c r="E48" s="1127"/>
      <c r="F48" s="1127"/>
      <c r="G48" s="1127"/>
      <c r="H48" s="1127"/>
      <c r="I48" s="1127"/>
      <c r="J48" s="1127"/>
      <c r="K48" s="1127"/>
      <c r="L48" s="1127"/>
      <c r="M48" s="1127"/>
      <c r="N48" s="1127"/>
      <c r="O48" s="1127"/>
      <c r="P48" s="1128"/>
      <c r="Q48" s="1132"/>
      <c r="R48" s="1133"/>
      <c r="S48" s="1133"/>
      <c r="T48" s="1133"/>
      <c r="U48" s="1133"/>
      <c r="V48" s="1133"/>
      <c r="W48" s="1133"/>
      <c r="X48" s="1133"/>
      <c r="Y48" s="1133"/>
      <c r="Z48" s="1133"/>
      <c r="AA48" s="1133"/>
      <c r="AB48" s="1133"/>
      <c r="AC48" s="1133"/>
      <c r="AD48" s="1133"/>
      <c r="AE48" s="1134"/>
      <c r="AF48" s="1108"/>
      <c r="AG48" s="1109"/>
      <c r="AH48" s="1109"/>
      <c r="AI48" s="1109"/>
      <c r="AJ48" s="1110"/>
      <c r="AK48" s="1069"/>
      <c r="AL48" s="1060"/>
      <c r="AM48" s="1060"/>
      <c r="AN48" s="1060"/>
      <c r="AO48" s="1060"/>
      <c r="AP48" s="1060"/>
      <c r="AQ48" s="1060"/>
      <c r="AR48" s="1060"/>
      <c r="AS48" s="1060"/>
      <c r="AT48" s="1060"/>
      <c r="AU48" s="1060"/>
      <c r="AV48" s="1060"/>
      <c r="AW48" s="1060"/>
      <c r="AX48" s="1060"/>
      <c r="AY48" s="1060"/>
      <c r="AZ48" s="1131"/>
      <c r="BA48" s="1131"/>
      <c r="BB48" s="1131"/>
      <c r="BC48" s="1131"/>
      <c r="BD48" s="1131"/>
      <c r="BE48" s="1121"/>
      <c r="BF48" s="1121"/>
      <c r="BG48" s="1121"/>
      <c r="BH48" s="1121"/>
      <c r="BI48" s="1122"/>
      <c r="BJ48" s="252"/>
      <c r="BK48" s="252"/>
      <c r="BL48" s="252"/>
      <c r="BM48" s="252"/>
      <c r="BN48" s="252"/>
      <c r="BO48" s="265"/>
      <c r="BP48" s="265"/>
      <c r="BQ48" s="262">
        <v>42</v>
      </c>
      <c r="BR48" s="263"/>
      <c r="BS48" s="1103"/>
      <c r="BT48" s="1104"/>
      <c r="BU48" s="1104"/>
      <c r="BV48" s="1104"/>
      <c r="BW48" s="1104"/>
      <c r="BX48" s="1104"/>
      <c r="BY48" s="1104"/>
      <c r="BZ48" s="1104"/>
      <c r="CA48" s="1104"/>
      <c r="CB48" s="1104"/>
      <c r="CC48" s="1104"/>
      <c r="CD48" s="1104"/>
      <c r="CE48" s="1104"/>
      <c r="CF48" s="1104"/>
      <c r="CG48" s="1105"/>
      <c r="CH48" s="1078"/>
      <c r="CI48" s="1079"/>
      <c r="CJ48" s="1079"/>
      <c r="CK48" s="1079"/>
      <c r="CL48" s="1080"/>
      <c r="CM48" s="1078"/>
      <c r="CN48" s="1079"/>
      <c r="CO48" s="1079"/>
      <c r="CP48" s="1079"/>
      <c r="CQ48" s="1080"/>
      <c r="CR48" s="1078"/>
      <c r="CS48" s="1079"/>
      <c r="CT48" s="1079"/>
      <c r="CU48" s="1079"/>
      <c r="CV48" s="1080"/>
      <c r="CW48" s="1078"/>
      <c r="CX48" s="1079"/>
      <c r="CY48" s="1079"/>
      <c r="CZ48" s="1079"/>
      <c r="DA48" s="1080"/>
      <c r="DB48" s="1078"/>
      <c r="DC48" s="1079"/>
      <c r="DD48" s="1079"/>
      <c r="DE48" s="1079"/>
      <c r="DF48" s="1080"/>
      <c r="DG48" s="1078"/>
      <c r="DH48" s="1079"/>
      <c r="DI48" s="1079"/>
      <c r="DJ48" s="1079"/>
      <c r="DK48" s="1080"/>
      <c r="DL48" s="1078"/>
      <c r="DM48" s="1079"/>
      <c r="DN48" s="1079"/>
      <c r="DO48" s="1079"/>
      <c r="DP48" s="1080"/>
      <c r="DQ48" s="1078"/>
      <c r="DR48" s="1079"/>
      <c r="DS48" s="1079"/>
      <c r="DT48" s="1079"/>
      <c r="DU48" s="1080"/>
      <c r="DV48" s="1081"/>
      <c r="DW48" s="1082"/>
      <c r="DX48" s="1082"/>
      <c r="DY48" s="1082"/>
      <c r="DZ48" s="1083"/>
      <c r="EA48" s="246"/>
    </row>
    <row r="49" spans="1:131" s="247" customFormat="1" ht="26.25" customHeight="1" x14ac:dyDescent="0.15">
      <c r="A49" s="261">
        <v>22</v>
      </c>
      <c r="B49" s="1126"/>
      <c r="C49" s="1127"/>
      <c r="D49" s="1127"/>
      <c r="E49" s="1127"/>
      <c r="F49" s="1127"/>
      <c r="G49" s="1127"/>
      <c r="H49" s="1127"/>
      <c r="I49" s="1127"/>
      <c r="J49" s="1127"/>
      <c r="K49" s="1127"/>
      <c r="L49" s="1127"/>
      <c r="M49" s="1127"/>
      <c r="N49" s="1127"/>
      <c r="O49" s="1127"/>
      <c r="P49" s="1128"/>
      <c r="Q49" s="1132"/>
      <c r="R49" s="1133"/>
      <c r="S49" s="1133"/>
      <c r="T49" s="1133"/>
      <c r="U49" s="1133"/>
      <c r="V49" s="1133"/>
      <c r="W49" s="1133"/>
      <c r="X49" s="1133"/>
      <c r="Y49" s="1133"/>
      <c r="Z49" s="1133"/>
      <c r="AA49" s="1133"/>
      <c r="AB49" s="1133"/>
      <c r="AC49" s="1133"/>
      <c r="AD49" s="1133"/>
      <c r="AE49" s="1134"/>
      <c r="AF49" s="1108"/>
      <c r="AG49" s="1109"/>
      <c r="AH49" s="1109"/>
      <c r="AI49" s="1109"/>
      <c r="AJ49" s="1110"/>
      <c r="AK49" s="1069"/>
      <c r="AL49" s="1060"/>
      <c r="AM49" s="1060"/>
      <c r="AN49" s="1060"/>
      <c r="AO49" s="1060"/>
      <c r="AP49" s="1060"/>
      <c r="AQ49" s="1060"/>
      <c r="AR49" s="1060"/>
      <c r="AS49" s="1060"/>
      <c r="AT49" s="1060"/>
      <c r="AU49" s="1060"/>
      <c r="AV49" s="1060"/>
      <c r="AW49" s="1060"/>
      <c r="AX49" s="1060"/>
      <c r="AY49" s="1060"/>
      <c r="AZ49" s="1131"/>
      <c r="BA49" s="1131"/>
      <c r="BB49" s="1131"/>
      <c r="BC49" s="1131"/>
      <c r="BD49" s="1131"/>
      <c r="BE49" s="1121"/>
      <c r="BF49" s="1121"/>
      <c r="BG49" s="1121"/>
      <c r="BH49" s="1121"/>
      <c r="BI49" s="1122"/>
      <c r="BJ49" s="252"/>
      <c r="BK49" s="252"/>
      <c r="BL49" s="252"/>
      <c r="BM49" s="252"/>
      <c r="BN49" s="252"/>
      <c r="BO49" s="265"/>
      <c r="BP49" s="265"/>
      <c r="BQ49" s="262">
        <v>43</v>
      </c>
      <c r="BR49" s="263"/>
      <c r="BS49" s="1103"/>
      <c r="BT49" s="1104"/>
      <c r="BU49" s="1104"/>
      <c r="BV49" s="1104"/>
      <c r="BW49" s="1104"/>
      <c r="BX49" s="1104"/>
      <c r="BY49" s="1104"/>
      <c r="BZ49" s="1104"/>
      <c r="CA49" s="1104"/>
      <c r="CB49" s="1104"/>
      <c r="CC49" s="1104"/>
      <c r="CD49" s="1104"/>
      <c r="CE49" s="1104"/>
      <c r="CF49" s="1104"/>
      <c r="CG49" s="1105"/>
      <c r="CH49" s="1078"/>
      <c r="CI49" s="1079"/>
      <c r="CJ49" s="1079"/>
      <c r="CK49" s="1079"/>
      <c r="CL49" s="1080"/>
      <c r="CM49" s="1078"/>
      <c r="CN49" s="1079"/>
      <c r="CO49" s="1079"/>
      <c r="CP49" s="1079"/>
      <c r="CQ49" s="1080"/>
      <c r="CR49" s="1078"/>
      <c r="CS49" s="1079"/>
      <c r="CT49" s="1079"/>
      <c r="CU49" s="1079"/>
      <c r="CV49" s="1080"/>
      <c r="CW49" s="1078"/>
      <c r="CX49" s="1079"/>
      <c r="CY49" s="1079"/>
      <c r="CZ49" s="1079"/>
      <c r="DA49" s="1080"/>
      <c r="DB49" s="1078"/>
      <c r="DC49" s="1079"/>
      <c r="DD49" s="1079"/>
      <c r="DE49" s="1079"/>
      <c r="DF49" s="1080"/>
      <c r="DG49" s="1078"/>
      <c r="DH49" s="1079"/>
      <c r="DI49" s="1079"/>
      <c r="DJ49" s="1079"/>
      <c r="DK49" s="1080"/>
      <c r="DL49" s="1078"/>
      <c r="DM49" s="1079"/>
      <c r="DN49" s="1079"/>
      <c r="DO49" s="1079"/>
      <c r="DP49" s="1080"/>
      <c r="DQ49" s="1078"/>
      <c r="DR49" s="1079"/>
      <c r="DS49" s="1079"/>
      <c r="DT49" s="1079"/>
      <c r="DU49" s="1080"/>
      <c r="DV49" s="1081"/>
      <c r="DW49" s="1082"/>
      <c r="DX49" s="1082"/>
      <c r="DY49" s="1082"/>
      <c r="DZ49" s="1083"/>
      <c r="EA49" s="246"/>
    </row>
    <row r="50" spans="1:131" s="247" customFormat="1" ht="26.25" customHeight="1" x14ac:dyDescent="0.15">
      <c r="A50" s="261">
        <v>23</v>
      </c>
      <c r="B50" s="1126"/>
      <c r="C50" s="1127"/>
      <c r="D50" s="1127"/>
      <c r="E50" s="1127"/>
      <c r="F50" s="1127"/>
      <c r="G50" s="1127"/>
      <c r="H50" s="1127"/>
      <c r="I50" s="1127"/>
      <c r="J50" s="1127"/>
      <c r="K50" s="1127"/>
      <c r="L50" s="1127"/>
      <c r="M50" s="1127"/>
      <c r="N50" s="1127"/>
      <c r="O50" s="1127"/>
      <c r="P50" s="1128"/>
      <c r="Q50" s="1129"/>
      <c r="R50" s="1112"/>
      <c r="S50" s="1112"/>
      <c r="T50" s="1112"/>
      <c r="U50" s="1112"/>
      <c r="V50" s="1112"/>
      <c r="W50" s="1112"/>
      <c r="X50" s="1112"/>
      <c r="Y50" s="1112"/>
      <c r="Z50" s="1112"/>
      <c r="AA50" s="1112"/>
      <c r="AB50" s="1112"/>
      <c r="AC50" s="1112"/>
      <c r="AD50" s="1112"/>
      <c r="AE50" s="1130"/>
      <c r="AF50" s="1108"/>
      <c r="AG50" s="1109"/>
      <c r="AH50" s="1109"/>
      <c r="AI50" s="1109"/>
      <c r="AJ50" s="1110"/>
      <c r="AK50" s="1111"/>
      <c r="AL50" s="1112"/>
      <c r="AM50" s="1112"/>
      <c r="AN50" s="1112"/>
      <c r="AO50" s="1112"/>
      <c r="AP50" s="1112"/>
      <c r="AQ50" s="1112"/>
      <c r="AR50" s="1112"/>
      <c r="AS50" s="1112"/>
      <c r="AT50" s="1112"/>
      <c r="AU50" s="1112"/>
      <c r="AV50" s="1112"/>
      <c r="AW50" s="1112"/>
      <c r="AX50" s="1112"/>
      <c r="AY50" s="1112"/>
      <c r="AZ50" s="1113"/>
      <c r="BA50" s="1113"/>
      <c r="BB50" s="1113"/>
      <c r="BC50" s="1113"/>
      <c r="BD50" s="1113"/>
      <c r="BE50" s="1121"/>
      <c r="BF50" s="1121"/>
      <c r="BG50" s="1121"/>
      <c r="BH50" s="1121"/>
      <c r="BI50" s="1122"/>
      <c r="BJ50" s="252"/>
      <c r="BK50" s="252"/>
      <c r="BL50" s="252"/>
      <c r="BM50" s="252"/>
      <c r="BN50" s="252"/>
      <c r="BO50" s="265"/>
      <c r="BP50" s="265"/>
      <c r="BQ50" s="262">
        <v>44</v>
      </c>
      <c r="BR50" s="263"/>
      <c r="BS50" s="1103"/>
      <c r="BT50" s="1104"/>
      <c r="BU50" s="1104"/>
      <c r="BV50" s="1104"/>
      <c r="BW50" s="1104"/>
      <c r="BX50" s="1104"/>
      <c r="BY50" s="1104"/>
      <c r="BZ50" s="1104"/>
      <c r="CA50" s="1104"/>
      <c r="CB50" s="1104"/>
      <c r="CC50" s="1104"/>
      <c r="CD50" s="1104"/>
      <c r="CE50" s="1104"/>
      <c r="CF50" s="1104"/>
      <c r="CG50" s="1105"/>
      <c r="CH50" s="1078"/>
      <c r="CI50" s="1079"/>
      <c r="CJ50" s="1079"/>
      <c r="CK50" s="1079"/>
      <c r="CL50" s="1080"/>
      <c r="CM50" s="1078"/>
      <c r="CN50" s="1079"/>
      <c r="CO50" s="1079"/>
      <c r="CP50" s="1079"/>
      <c r="CQ50" s="1080"/>
      <c r="CR50" s="1078"/>
      <c r="CS50" s="1079"/>
      <c r="CT50" s="1079"/>
      <c r="CU50" s="1079"/>
      <c r="CV50" s="1080"/>
      <c r="CW50" s="1078"/>
      <c r="CX50" s="1079"/>
      <c r="CY50" s="1079"/>
      <c r="CZ50" s="1079"/>
      <c r="DA50" s="1080"/>
      <c r="DB50" s="1078"/>
      <c r="DC50" s="1079"/>
      <c r="DD50" s="1079"/>
      <c r="DE50" s="1079"/>
      <c r="DF50" s="1080"/>
      <c r="DG50" s="1078"/>
      <c r="DH50" s="1079"/>
      <c r="DI50" s="1079"/>
      <c r="DJ50" s="1079"/>
      <c r="DK50" s="1080"/>
      <c r="DL50" s="1078"/>
      <c r="DM50" s="1079"/>
      <c r="DN50" s="1079"/>
      <c r="DO50" s="1079"/>
      <c r="DP50" s="1080"/>
      <c r="DQ50" s="1078"/>
      <c r="DR50" s="1079"/>
      <c r="DS50" s="1079"/>
      <c r="DT50" s="1079"/>
      <c r="DU50" s="1080"/>
      <c r="DV50" s="1081"/>
      <c r="DW50" s="1082"/>
      <c r="DX50" s="1082"/>
      <c r="DY50" s="1082"/>
      <c r="DZ50" s="1083"/>
      <c r="EA50" s="246"/>
    </row>
    <row r="51" spans="1:131" s="247" customFormat="1" ht="26.25" customHeight="1" x14ac:dyDescent="0.15">
      <c r="A51" s="261">
        <v>24</v>
      </c>
      <c r="B51" s="1126"/>
      <c r="C51" s="1127"/>
      <c r="D51" s="1127"/>
      <c r="E51" s="1127"/>
      <c r="F51" s="1127"/>
      <c r="G51" s="1127"/>
      <c r="H51" s="1127"/>
      <c r="I51" s="1127"/>
      <c r="J51" s="1127"/>
      <c r="K51" s="1127"/>
      <c r="L51" s="1127"/>
      <c r="M51" s="1127"/>
      <c r="N51" s="1127"/>
      <c r="O51" s="1127"/>
      <c r="P51" s="1128"/>
      <c r="Q51" s="1129"/>
      <c r="R51" s="1112"/>
      <c r="S51" s="1112"/>
      <c r="T51" s="1112"/>
      <c r="U51" s="1112"/>
      <c r="V51" s="1112"/>
      <c r="W51" s="1112"/>
      <c r="X51" s="1112"/>
      <c r="Y51" s="1112"/>
      <c r="Z51" s="1112"/>
      <c r="AA51" s="1112"/>
      <c r="AB51" s="1112"/>
      <c r="AC51" s="1112"/>
      <c r="AD51" s="1112"/>
      <c r="AE51" s="1130"/>
      <c r="AF51" s="1108"/>
      <c r="AG51" s="1109"/>
      <c r="AH51" s="1109"/>
      <c r="AI51" s="1109"/>
      <c r="AJ51" s="1110"/>
      <c r="AK51" s="1111"/>
      <c r="AL51" s="1112"/>
      <c r="AM51" s="1112"/>
      <c r="AN51" s="1112"/>
      <c r="AO51" s="1112"/>
      <c r="AP51" s="1112"/>
      <c r="AQ51" s="1112"/>
      <c r="AR51" s="1112"/>
      <c r="AS51" s="1112"/>
      <c r="AT51" s="1112"/>
      <c r="AU51" s="1112"/>
      <c r="AV51" s="1112"/>
      <c r="AW51" s="1112"/>
      <c r="AX51" s="1112"/>
      <c r="AY51" s="1112"/>
      <c r="AZ51" s="1113"/>
      <c r="BA51" s="1113"/>
      <c r="BB51" s="1113"/>
      <c r="BC51" s="1113"/>
      <c r="BD51" s="1113"/>
      <c r="BE51" s="1121"/>
      <c r="BF51" s="1121"/>
      <c r="BG51" s="1121"/>
      <c r="BH51" s="1121"/>
      <c r="BI51" s="1122"/>
      <c r="BJ51" s="252"/>
      <c r="BK51" s="252"/>
      <c r="BL51" s="252"/>
      <c r="BM51" s="252"/>
      <c r="BN51" s="252"/>
      <c r="BO51" s="265"/>
      <c r="BP51" s="265"/>
      <c r="BQ51" s="262">
        <v>45</v>
      </c>
      <c r="BR51" s="263"/>
      <c r="BS51" s="1103"/>
      <c r="BT51" s="1104"/>
      <c r="BU51" s="1104"/>
      <c r="BV51" s="1104"/>
      <c r="BW51" s="1104"/>
      <c r="BX51" s="1104"/>
      <c r="BY51" s="1104"/>
      <c r="BZ51" s="1104"/>
      <c r="CA51" s="1104"/>
      <c r="CB51" s="1104"/>
      <c r="CC51" s="1104"/>
      <c r="CD51" s="1104"/>
      <c r="CE51" s="1104"/>
      <c r="CF51" s="1104"/>
      <c r="CG51" s="1105"/>
      <c r="CH51" s="1078"/>
      <c r="CI51" s="1079"/>
      <c r="CJ51" s="1079"/>
      <c r="CK51" s="1079"/>
      <c r="CL51" s="1080"/>
      <c r="CM51" s="1078"/>
      <c r="CN51" s="1079"/>
      <c r="CO51" s="1079"/>
      <c r="CP51" s="1079"/>
      <c r="CQ51" s="1080"/>
      <c r="CR51" s="1078"/>
      <c r="CS51" s="1079"/>
      <c r="CT51" s="1079"/>
      <c r="CU51" s="1079"/>
      <c r="CV51" s="1080"/>
      <c r="CW51" s="1078"/>
      <c r="CX51" s="1079"/>
      <c r="CY51" s="1079"/>
      <c r="CZ51" s="1079"/>
      <c r="DA51" s="1080"/>
      <c r="DB51" s="1078"/>
      <c r="DC51" s="1079"/>
      <c r="DD51" s="1079"/>
      <c r="DE51" s="1079"/>
      <c r="DF51" s="1080"/>
      <c r="DG51" s="1078"/>
      <c r="DH51" s="1079"/>
      <c r="DI51" s="1079"/>
      <c r="DJ51" s="1079"/>
      <c r="DK51" s="1080"/>
      <c r="DL51" s="1078"/>
      <c r="DM51" s="1079"/>
      <c r="DN51" s="1079"/>
      <c r="DO51" s="1079"/>
      <c r="DP51" s="1080"/>
      <c r="DQ51" s="1078"/>
      <c r="DR51" s="1079"/>
      <c r="DS51" s="1079"/>
      <c r="DT51" s="1079"/>
      <c r="DU51" s="1080"/>
      <c r="DV51" s="1081"/>
      <c r="DW51" s="1082"/>
      <c r="DX51" s="1082"/>
      <c r="DY51" s="1082"/>
      <c r="DZ51" s="1083"/>
      <c r="EA51" s="246"/>
    </row>
    <row r="52" spans="1:131" s="247" customFormat="1" ht="26.25" customHeight="1" x14ac:dyDescent="0.15">
      <c r="A52" s="261">
        <v>25</v>
      </c>
      <c r="B52" s="1126"/>
      <c r="C52" s="1127"/>
      <c r="D52" s="1127"/>
      <c r="E52" s="1127"/>
      <c r="F52" s="1127"/>
      <c r="G52" s="1127"/>
      <c r="H52" s="1127"/>
      <c r="I52" s="1127"/>
      <c r="J52" s="1127"/>
      <c r="K52" s="1127"/>
      <c r="L52" s="1127"/>
      <c r="M52" s="1127"/>
      <c r="N52" s="1127"/>
      <c r="O52" s="1127"/>
      <c r="P52" s="1128"/>
      <c r="Q52" s="1129"/>
      <c r="R52" s="1112"/>
      <c r="S52" s="1112"/>
      <c r="T52" s="1112"/>
      <c r="U52" s="1112"/>
      <c r="V52" s="1112"/>
      <c r="W52" s="1112"/>
      <c r="X52" s="1112"/>
      <c r="Y52" s="1112"/>
      <c r="Z52" s="1112"/>
      <c r="AA52" s="1112"/>
      <c r="AB52" s="1112"/>
      <c r="AC52" s="1112"/>
      <c r="AD52" s="1112"/>
      <c r="AE52" s="1130"/>
      <c r="AF52" s="1108"/>
      <c r="AG52" s="1109"/>
      <c r="AH52" s="1109"/>
      <c r="AI52" s="1109"/>
      <c r="AJ52" s="1110"/>
      <c r="AK52" s="1111"/>
      <c r="AL52" s="1112"/>
      <c r="AM52" s="1112"/>
      <c r="AN52" s="1112"/>
      <c r="AO52" s="1112"/>
      <c r="AP52" s="1112"/>
      <c r="AQ52" s="1112"/>
      <c r="AR52" s="1112"/>
      <c r="AS52" s="1112"/>
      <c r="AT52" s="1112"/>
      <c r="AU52" s="1112"/>
      <c r="AV52" s="1112"/>
      <c r="AW52" s="1112"/>
      <c r="AX52" s="1112"/>
      <c r="AY52" s="1112"/>
      <c r="AZ52" s="1113"/>
      <c r="BA52" s="1113"/>
      <c r="BB52" s="1113"/>
      <c r="BC52" s="1113"/>
      <c r="BD52" s="1113"/>
      <c r="BE52" s="1121"/>
      <c r="BF52" s="1121"/>
      <c r="BG52" s="1121"/>
      <c r="BH52" s="1121"/>
      <c r="BI52" s="1122"/>
      <c r="BJ52" s="252"/>
      <c r="BK52" s="252"/>
      <c r="BL52" s="252"/>
      <c r="BM52" s="252"/>
      <c r="BN52" s="252"/>
      <c r="BO52" s="265"/>
      <c r="BP52" s="265"/>
      <c r="BQ52" s="262">
        <v>46</v>
      </c>
      <c r="BR52" s="263"/>
      <c r="BS52" s="1103"/>
      <c r="BT52" s="1104"/>
      <c r="BU52" s="1104"/>
      <c r="BV52" s="1104"/>
      <c r="BW52" s="1104"/>
      <c r="BX52" s="1104"/>
      <c r="BY52" s="1104"/>
      <c r="BZ52" s="1104"/>
      <c r="CA52" s="1104"/>
      <c r="CB52" s="1104"/>
      <c r="CC52" s="1104"/>
      <c r="CD52" s="1104"/>
      <c r="CE52" s="1104"/>
      <c r="CF52" s="1104"/>
      <c r="CG52" s="1105"/>
      <c r="CH52" s="1078"/>
      <c r="CI52" s="1079"/>
      <c r="CJ52" s="1079"/>
      <c r="CK52" s="1079"/>
      <c r="CL52" s="1080"/>
      <c r="CM52" s="1078"/>
      <c r="CN52" s="1079"/>
      <c r="CO52" s="1079"/>
      <c r="CP52" s="1079"/>
      <c r="CQ52" s="1080"/>
      <c r="CR52" s="1078"/>
      <c r="CS52" s="1079"/>
      <c r="CT52" s="1079"/>
      <c r="CU52" s="1079"/>
      <c r="CV52" s="1080"/>
      <c r="CW52" s="1078"/>
      <c r="CX52" s="1079"/>
      <c r="CY52" s="1079"/>
      <c r="CZ52" s="1079"/>
      <c r="DA52" s="1080"/>
      <c r="DB52" s="1078"/>
      <c r="DC52" s="1079"/>
      <c r="DD52" s="1079"/>
      <c r="DE52" s="1079"/>
      <c r="DF52" s="1080"/>
      <c r="DG52" s="1078"/>
      <c r="DH52" s="1079"/>
      <c r="DI52" s="1079"/>
      <c r="DJ52" s="1079"/>
      <c r="DK52" s="1080"/>
      <c r="DL52" s="1078"/>
      <c r="DM52" s="1079"/>
      <c r="DN52" s="1079"/>
      <c r="DO52" s="1079"/>
      <c r="DP52" s="1080"/>
      <c r="DQ52" s="1078"/>
      <c r="DR52" s="1079"/>
      <c r="DS52" s="1079"/>
      <c r="DT52" s="1079"/>
      <c r="DU52" s="1080"/>
      <c r="DV52" s="1081"/>
      <c r="DW52" s="1082"/>
      <c r="DX52" s="1082"/>
      <c r="DY52" s="1082"/>
      <c r="DZ52" s="1083"/>
      <c r="EA52" s="246"/>
    </row>
    <row r="53" spans="1:131" s="247" customFormat="1" ht="26.25" customHeight="1" x14ac:dyDescent="0.15">
      <c r="A53" s="261">
        <v>26</v>
      </c>
      <c r="B53" s="1126"/>
      <c r="C53" s="1127"/>
      <c r="D53" s="1127"/>
      <c r="E53" s="1127"/>
      <c r="F53" s="1127"/>
      <c r="G53" s="1127"/>
      <c r="H53" s="1127"/>
      <c r="I53" s="1127"/>
      <c r="J53" s="1127"/>
      <c r="K53" s="1127"/>
      <c r="L53" s="1127"/>
      <c r="M53" s="1127"/>
      <c r="N53" s="1127"/>
      <c r="O53" s="1127"/>
      <c r="P53" s="1128"/>
      <c r="Q53" s="1129"/>
      <c r="R53" s="1112"/>
      <c r="S53" s="1112"/>
      <c r="T53" s="1112"/>
      <c r="U53" s="1112"/>
      <c r="V53" s="1112"/>
      <c r="W53" s="1112"/>
      <c r="X53" s="1112"/>
      <c r="Y53" s="1112"/>
      <c r="Z53" s="1112"/>
      <c r="AA53" s="1112"/>
      <c r="AB53" s="1112"/>
      <c r="AC53" s="1112"/>
      <c r="AD53" s="1112"/>
      <c r="AE53" s="1130"/>
      <c r="AF53" s="1108"/>
      <c r="AG53" s="1109"/>
      <c r="AH53" s="1109"/>
      <c r="AI53" s="1109"/>
      <c r="AJ53" s="1110"/>
      <c r="AK53" s="1111"/>
      <c r="AL53" s="1112"/>
      <c r="AM53" s="1112"/>
      <c r="AN53" s="1112"/>
      <c r="AO53" s="1112"/>
      <c r="AP53" s="1112"/>
      <c r="AQ53" s="1112"/>
      <c r="AR53" s="1112"/>
      <c r="AS53" s="1112"/>
      <c r="AT53" s="1112"/>
      <c r="AU53" s="1112"/>
      <c r="AV53" s="1112"/>
      <c r="AW53" s="1112"/>
      <c r="AX53" s="1112"/>
      <c r="AY53" s="1112"/>
      <c r="AZ53" s="1113"/>
      <c r="BA53" s="1113"/>
      <c r="BB53" s="1113"/>
      <c r="BC53" s="1113"/>
      <c r="BD53" s="1113"/>
      <c r="BE53" s="1121"/>
      <c r="BF53" s="1121"/>
      <c r="BG53" s="1121"/>
      <c r="BH53" s="1121"/>
      <c r="BI53" s="1122"/>
      <c r="BJ53" s="252"/>
      <c r="BK53" s="252"/>
      <c r="BL53" s="252"/>
      <c r="BM53" s="252"/>
      <c r="BN53" s="252"/>
      <c r="BO53" s="265"/>
      <c r="BP53" s="265"/>
      <c r="BQ53" s="262">
        <v>47</v>
      </c>
      <c r="BR53" s="263"/>
      <c r="BS53" s="1103"/>
      <c r="BT53" s="1104"/>
      <c r="BU53" s="1104"/>
      <c r="BV53" s="1104"/>
      <c r="BW53" s="1104"/>
      <c r="BX53" s="1104"/>
      <c r="BY53" s="1104"/>
      <c r="BZ53" s="1104"/>
      <c r="CA53" s="1104"/>
      <c r="CB53" s="1104"/>
      <c r="CC53" s="1104"/>
      <c r="CD53" s="1104"/>
      <c r="CE53" s="1104"/>
      <c r="CF53" s="1104"/>
      <c r="CG53" s="1105"/>
      <c r="CH53" s="1078"/>
      <c r="CI53" s="1079"/>
      <c r="CJ53" s="1079"/>
      <c r="CK53" s="1079"/>
      <c r="CL53" s="1080"/>
      <c r="CM53" s="1078"/>
      <c r="CN53" s="1079"/>
      <c r="CO53" s="1079"/>
      <c r="CP53" s="1079"/>
      <c r="CQ53" s="1080"/>
      <c r="CR53" s="1078"/>
      <c r="CS53" s="1079"/>
      <c r="CT53" s="1079"/>
      <c r="CU53" s="1079"/>
      <c r="CV53" s="1080"/>
      <c r="CW53" s="1078"/>
      <c r="CX53" s="1079"/>
      <c r="CY53" s="1079"/>
      <c r="CZ53" s="1079"/>
      <c r="DA53" s="1080"/>
      <c r="DB53" s="1078"/>
      <c r="DC53" s="1079"/>
      <c r="DD53" s="1079"/>
      <c r="DE53" s="1079"/>
      <c r="DF53" s="1080"/>
      <c r="DG53" s="1078"/>
      <c r="DH53" s="1079"/>
      <c r="DI53" s="1079"/>
      <c r="DJ53" s="1079"/>
      <c r="DK53" s="1080"/>
      <c r="DL53" s="1078"/>
      <c r="DM53" s="1079"/>
      <c r="DN53" s="1079"/>
      <c r="DO53" s="1079"/>
      <c r="DP53" s="1080"/>
      <c r="DQ53" s="1078"/>
      <c r="DR53" s="1079"/>
      <c r="DS53" s="1079"/>
      <c r="DT53" s="1079"/>
      <c r="DU53" s="1080"/>
      <c r="DV53" s="1081"/>
      <c r="DW53" s="1082"/>
      <c r="DX53" s="1082"/>
      <c r="DY53" s="1082"/>
      <c r="DZ53" s="1083"/>
      <c r="EA53" s="246"/>
    </row>
    <row r="54" spans="1:131" s="247" customFormat="1" ht="26.25" customHeight="1" x14ac:dyDescent="0.15">
      <c r="A54" s="261">
        <v>27</v>
      </c>
      <c r="B54" s="1126"/>
      <c r="C54" s="1127"/>
      <c r="D54" s="1127"/>
      <c r="E54" s="1127"/>
      <c r="F54" s="1127"/>
      <c r="G54" s="1127"/>
      <c r="H54" s="1127"/>
      <c r="I54" s="1127"/>
      <c r="J54" s="1127"/>
      <c r="K54" s="1127"/>
      <c r="L54" s="1127"/>
      <c r="M54" s="1127"/>
      <c r="N54" s="1127"/>
      <c r="O54" s="1127"/>
      <c r="P54" s="1128"/>
      <c r="Q54" s="1129"/>
      <c r="R54" s="1112"/>
      <c r="S54" s="1112"/>
      <c r="T54" s="1112"/>
      <c r="U54" s="1112"/>
      <c r="V54" s="1112"/>
      <c r="W54" s="1112"/>
      <c r="X54" s="1112"/>
      <c r="Y54" s="1112"/>
      <c r="Z54" s="1112"/>
      <c r="AA54" s="1112"/>
      <c r="AB54" s="1112"/>
      <c r="AC54" s="1112"/>
      <c r="AD54" s="1112"/>
      <c r="AE54" s="1130"/>
      <c r="AF54" s="1108"/>
      <c r="AG54" s="1109"/>
      <c r="AH54" s="1109"/>
      <c r="AI54" s="1109"/>
      <c r="AJ54" s="1110"/>
      <c r="AK54" s="1111"/>
      <c r="AL54" s="1112"/>
      <c r="AM54" s="1112"/>
      <c r="AN54" s="1112"/>
      <c r="AO54" s="1112"/>
      <c r="AP54" s="1112"/>
      <c r="AQ54" s="1112"/>
      <c r="AR54" s="1112"/>
      <c r="AS54" s="1112"/>
      <c r="AT54" s="1112"/>
      <c r="AU54" s="1112"/>
      <c r="AV54" s="1112"/>
      <c r="AW54" s="1112"/>
      <c r="AX54" s="1112"/>
      <c r="AY54" s="1112"/>
      <c r="AZ54" s="1113"/>
      <c r="BA54" s="1113"/>
      <c r="BB54" s="1113"/>
      <c r="BC54" s="1113"/>
      <c r="BD54" s="1113"/>
      <c r="BE54" s="1121"/>
      <c r="BF54" s="1121"/>
      <c r="BG54" s="1121"/>
      <c r="BH54" s="1121"/>
      <c r="BI54" s="1122"/>
      <c r="BJ54" s="252"/>
      <c r="BK54" s="252"/>
      <c r="BL54" s="252"/>
      <c r="BM54" s="252"/>
      <c r="BN54" s="252"/>
      <c r="BO54" s="265"/>
      <c r="BP54" s="265"/>
      <c r="BQ54" s="262">
        <v>48</v>
      </c>
      <c r="BR54" s="263"/>
      <c r="BS54" s="1103"/>
      <c r="BT54" s="1104"/>
      <c r="BU54" s="1104"/>
      <c r="BV54" s="1104"/>
      <c r="BW54" s="1104"/>
      <c r="BX54" s="1104"/>
      <c r="BY54" s="1104"/>
      <c r="BZ54" s="1104"/>
      <c r="CA54" s="1104"/>
      <c r="CB54" s="1104"/>
      <c r="CC54" s="1104"/>
      <c r="CD54" s="1104"/>
      <c r="CE54" s="1104"/>
      <c r="CF54" s="1104"/>
      <c r="CG54" s="1105"/>
      <c r="CH54" s="1078"/>
      <c r="CI54" s="1079"/>
      <c r="CJ54" s="1079"/>
      <c r="CK54" s="1079"/>
      <c r="CL54" s="1080"/>
      <c r="CM54" s="1078"/>
      <c r="CN54" s="1079"/>
      <c r="CO54" s="1079"/>
      <c r="CP54" s="1079"/>
      <c r="CQ54" s="1080"/>
      <c r="CR54" s="1078"/>
      <c r="CS54" s="1079"/>
      <c r="CT54" s="1079"/>
      <c r="CU54" s="1079"/>
      <c r="CV54" s="1080"/>
      <c r="CW54" s="1078"/>
      <c r="CX54" s="1079"/>
      <c r="CY54" s="1079"/>
      <c r="CZ54" s="1079"/>
      <c r="DA54" s="1080"/>
      <c r="DB54" s="1078"/>
      <c r="DC54" s="1079"/>
      <c r="DD54" s="1079"/>
      <c r="DE54" s="1079"/>
      <c r="DF54" s="1080"/>
      <c r="DG54" s="1078"/>
      <c r="DH54" s="1079"/>
      <c r="DI54" s="1079"/>
      <c r="DJ54" s="1079"/>
      <c r="DK54" s="1080"/>
      <c r="DL54" s="1078"/>
      <c r="DM54" s="1079"/>
      <c r="DN54" s="1079"/>
      <c r="DO54" s="1079"/>
      <c r="DP54" s="1080"/>
      <c r="DQ54" s="1078"/>
      <c r="DR54" s="1079"/>
      <c r="DS54" s="1079"/>
      <c r="DT54" s="1079"/>
      <c r="DU54" s="1080"/>
      <c r="DV54" s="1081"/>
      <c r="DW54" s="1082"/>
      <c r="DX54" s="1082"/>
      <c r="DY54" s="1082"/>
      <c r="DZ54" s="1083"/>
      <c r="EA54" s="246"/>
    </row>
    <row r="55" spans="1:131" s="247" customFormat="1" ht="26.25" customHeight="1" x14ac:dyDescent="0.15">
      <c r="A55" s="261">
        <v>28</v>
      </c>
      <c r="B55" s="1126"/>
      <c r="C55" s="1127"/>
      <c r="D55" s="1127"/>
      <c r="E55" s="1127"/>
      <c r="F55" s="1127"/>
      <c r="G55" s="1127"/>
      <c r="H55" s="1127"/>
      <c r="I55" s="1127"/>
      <c r="J55" s="1127"/>
      <c r="K55" s="1127"/>
      <c r="L55" s="1127"/>
      <c r="M55" s="1127"/>
      <c r="N55" s="1127"/>
      <c r="O55" s="1127"/>
      <c r="P55" s="1128"/>
      <c r="Q55" s="1129"/>
      <c r="R55" s="1112"/>
      <c r="S55" s="1112"/>
      <c r="T55" s="1112"/>
      <c r="U55" s="1112"/>
      <c r="V55" s="1112"/>
      <c r="W55" s="1112"/>
      <c r="X55" s="1112"/>
      <c r="Y55" s="1112"/>
      <c r="Z55" s="1112"/>
      <c r="AA55" s="1112"/>
      <c r="AB55" s="1112"/>
      <c r="AC55" s="1112"/>
      <c r="AD55" s="1112"/>
      <c r="AE55" s="1130"/>
      <c r="AF55" s="1108"/>
      <c r="AG55" s="1109"/>
      <c r="AH55" s="1109"/>
      <c r="AI55" s="1109"/>
      <c r="AJ55" s="1110"/>
      <c r="AK55" s="1111"/>
      <c r="AL55" s="1112"/>
      <c r="AM55" s="1112"/>
      <c r="AN55" s="1112"/>
      <c r="AO55" s="1112"/>
      <c r="AP55" s="1112"/>
      <c r="AQ55" s="1112"/>
      <c r="AR55" s="1112"/>
      <c r="AS55" s="1112"/>
      <c r="AT55" s="1112"/>
      <c r="AU55" s="1112"/>
      <c r="AV55" s="1112"/>
      <c r="AW55" s="1112"/>
      <c r="AX55" s="1112"/>
      <c r="AY55" s="1112"/>
      <c r="AZ55" s="1113"/>
      <c r="BA55" s="1113"/>
      <c r="BB55" s="1113"/>
      <c r="BC55" s="1113"/>
      <c r="BD55" s="1113"/>
      <c r="BE55" s="1121"/>
      <c r="BF55" s="1121"/>
      <c r="BG55" s="1121"/>
      <c r="BH55" s="1121"/>
      <c r="BI55" s="1122"/>
      <c r="BJ55" s="252"/>
      <c r="BK55" s="252"/>
      <c r="BL55" s="252"/>
      <c r="BM55" s="252"/>
      <c r="BN55" s="252"/>
      <c r="BO55" s="265"/>
      <c r="BP55" s="265"/>
      <c r="BQ55" s="262">
        <v>49</v>
      </c>
      <c r="BR55" s="263"/>
      <c r="BS55" s="1103"/>
      <c r="BT55" s="1104"/>
      <c r="BU55" s="1104"/>
      <c r="BV55" s="1104"/>
      <c r="BW55" s="1104"/>
      <c r="BX55" s="1104"/>
      <c r="BY55" s="1104"/>
      <c r="BZ55" s="1104"/>
      <c r="CA55" s="1104"/>
      <c r="CB55" s="1104"/>
      <c r="CC55" s="1104"/>
      <c r="CD55" s="1104"/>
      <c r="CE55" s="1104"/>
      <c r="CF55" s="1104"/>
      <c r="CG55" s="1105"/>
      <c r="CH55" s="1078"/>
      <c r="CI55" s="1079"/>
      <c r="CJ55" s="1079"/>
      <c r="CK55" s="1079"/>
      <c r="CL55" s="1080"/>
      <c r="CM55" s="1078"/>
      <c r="CN55" s="1079"/>
      <c r="CO55" s="1079"/>
      <c r="CP55" s="1079"/>
      <c r="CQ55" s="1080"/>
      <c r="CR55" s="1078"/>
      <c r="CS55" s="1079"/>
      <c r="CT55" s="1079"/>
      <c r="CU55" s="1079"/>
      <c r="CV55" s="1080"/>
      <c r="CW55" s="1078"/>
      <c r="CX55" s="1079"/>
      <c r="CY55" s="1079"/>
      <c r="CZ55" s="1079"/>
      <c r="DA55" s="1080"/>
      <c r="DB55" s="1078"/>
      <c r="DC55" s="1079"/>
      <c r="DD55" s="1079"/>
      <c r="DE55" s="1079"/>
      <c r="DF55" s="1080"/>
      <c r="DG55" s="1078"/>
      <c r="DH55" s="1079"/>
      <c r="DI55" s="1079"/>
      <c r="DJ55" s="1079"/>
      <c r="DK55" s="1080"/>
      <c r="DL55" s="1078"/>
      <c r="DM55" s="1079"/>
      <c r="DN55" s="1079"/>
      <c r="DO55" s="1079"/>
      <c r="DP55" s="1080"/>
      <c r="DQ55" s="1078"/>
      <c r="DR55" s="1079"/>
      <c r="DS55" s="1079"/>
      <c r="DT55" s="1079"/>
      <c r="DU55" s="1080"/>
      <c r="DV55" s="1081"/>
      <c r="DW55" s="1082"/>
      <c r="DX55" s="1082"/>
      <c r="DY55" s="1082"/>
      <c r="DZ55" s="1083"/>
      <c r="EA55" s="246"/>
    </row>
    <row r="56" spans="1:131" s="247" customFormat="1" ht="26.25" customHeight="1" x14ac:dyDescent="0.15">
      <c r="A56" s="261">
        <v>29</v>
      </c>
      <c r="B56" s="1126"/>
      <c r="C56" s="1127"/>
      <c r="D56" s="1127"/>
      <c r="E56" s="1127"/>
      <c r="F56" s="1127"/>
      <c r="G56" s="1127"/>
      <c r="H56" s="1127"/>
      <c r="I56" s="1127"/>
      <c r="J56" s="1127"/>
      <c r="K56" s="1127"/>
      <c r="L56" s="1127"/>
      <c r="M56" s="1127"/>
      <c r="N56" s="1127"/>
      <c r="O56" s="1127"/>
      <c r="P56" s="1128"/>
      <c r="Q56" s="1129"/>
      <c r="R56" s="1112"/>
      <c r="S56" s="1112"/>
      <c r="T56" s="1112"/>
      <c r="U56" s="1112"/>
      <c r="V56" s="1112"/>
      <c r="W56" s="1112"/>
      <c r="X56" s="1112"/>
      <c r="Y56" s="1112"/>
      <c r="Z56" s="1112"/>
      <c r="AA56" s="1112"/>
      <c r="AB56" s="1112"/>
      <c r="AC56" s="1112"/>
      <c r="AD56" s="1112"/>
      <c r="AE56" s="1130"/>
      <c r="AF56" s="1108"/>
      <c r="AG56" s="1109"/>
      <c r="AH56" s="1109"/>
      <c r="AI56" s="1109"/>
      <c r="AJ56" s="1110"/>
      <c r="AK56" s="1111"/>
      <c r="AL56" s="1112"/>
      <c r="AM56" s="1112"/>
      <c r="AN56" s="1112"/>
      <c r="AO56" s="1112"/>
      <c r="AP56" s="1112"/>
      <c r="AQ56" s="1112"/>
      <c r="AR56" s="1112"/>
      <c r="AS56" s="1112"/>
      <c r="AT56" s="1112"/>
      <c r="AU56" s="1112"/>
      <c r="AV56" s="1112"/>
      <c r="AW56" s="1112"/>
      <c r="AX56" s="1112"/>
      <c r="AY56" s="1112"/>
      <c r="AZ56" s="1113"/>
      <c r="BA56" s="1113"/>
      <c r="BB56" s="1113"/>
      <c r="BC56" s="1113"/>
      <c r="BD56" s="1113"/>
      <c r="BE56" s="1121"/>
      <c r="BF56" s="1121"/>
      <c r="BG56" s="1121"/>
      <c r="BH56" s="1121"/>
      <c r="BI56" s="1122"/>
      <c r="BJ56" s="252"/>
      <c r="BK56" s="252"/>
      <c r="BL56" s="252"/>
      <c r="BM56" s="252"/>
      <c r="BN56" s="252"/>
      <c r="BO56" s="265"/>
      <c r="BP56" s="265"/>
      <c r="BQ56" s="262">
        <v>50</v>
      </c>
      <c r="BR56" s="263"/>
      <c r="BS56" s="1103"/>
      <c r="BT56" s="1104"/>
      <c r="BU56" s="1104"/>
      <c r="BV56" s="1104"/>
      <c r="BW56" s="1104"/>
      <c r="BX56" s="1104"/>
      <c r="BY56" s="1104"/>
      <c r="BZ56" s="1104"/>
      <c r="CA56" s="1104"/>
      <c r="CB56" s="1104"/>
      <c r="CC56" s="1104"/>
      <c r="CD56" s="1104"/>
      <c r="CE56" s="1104"/>
      <c r="CF56" s="1104"/>
      <c r="CG56" s="1105"/>
      <c r="CH56" s="1078"/>
      <c r="CI56" s="1079"/>
      <c r="CJ56" s="1079"/>
      <c r="CK56" s="1079"/>
      <c r="CL56" s="1080"/>
      <c r="CM56" s="1078"/>
      <c r="CN56" s="1079"/>
      <c r="CO56" s="1079"/>
      <c r="CP56" s="1079"/>
      <c r="CQ56" s="1080"/>
      <c r="CR56" s="1078"/>
      <c r="CS56" s="1079"/>
      <c r="CT56" s="1079"/>
      <c r="CU56" s="1079"/>
      <c r="CV56" s="1080"/>
      <c r="CW56" s="1078"/>
      <c r="CX56" s="1079"/>
      <c r="CY56" s="1079"/>
      <c r="CZ56" s="1079"/>
      <c r="DA56" s="1080"/>
      <c r="DB56" s="1078"/>
      <c r="DC56" s="1079"/>
      <c r="DD56" s="1079"/>
      <c r="DE56" s="1079"/>
      <c r="DF56" s="1080"/>
      <c r="DG56" s="1078"/>
      <c r="DH56" s="1079"/>
      <c r="DI56" s="1079"/>
      <c r="DJ56" s="1079"/>
      <c r="DK56" s="1080"/>
      <c r="DL56" s="1078"/>
      <c r="DM56" s="1079"/>
      <c r="DN56" s="1079"/>
      <c r="DO56" s="1079"/>
      <c r="DP56" s="1080"/>
      <c r="DQ56" s="1078"/>
      <c r="DR56" s="1079"/>
      <c r="DS56" s="1079"/>
      <c r="DT56" s="1079"/>
      <c r="DU56" s="1080"/>
      <c r="DV56" s="1081"/>
      <c r="DW56" s="1082"/>
      <c r="DX56" s="1082"/>
      <c r="DY56" s="1082"/>
      <c r="DZ56" s="1083"/>
      <c r="EA56" s="246"/>
    </row>
    <row r="57" spans="1:131" s="247" customFormat="1" ht="26.25" customHeight="1" x14ac:dyDescent="0.15">
      <c r="A57" s="261">
        <v>30</v>
      </c>
      <c r="B57" s="1126"/>
      <c r="C57" s="1127"/>
      <c r="D57" s="1127"/>
      <c r="E57" s="1127"/>
      <c r="F57" s="1127"/>
      <c r="G57" s="1127"/>
      <c r="H57" s="1127"/>
      <c r="I57" s="1127"/>
      <c r="J57" s="1127"/>
      <c r="K57" s="1127"/>
      <c r="L57" s="1127"/>
      <c r="M57" s="1127"/>
      <c r="N57" s="1127"/>
      <c r="O57" s="1127"/>
      <c r="P57" s="1128"/>
      <c r="Q57" s="1129"/>
      <c r="R57" s="1112"/>
      <c r="S57" s="1112"/>
      <c r="T57" s="1112"/>
      <c r="U57" s="1112"/>
      <c r="V57" s="1112"/>
      <c r="W57" s="1112"/>
      <c r="X57" s="1112"/>
      <c r="Y57" s="1112"/>
      <c r="Z57" s="1112"/>
      <c r="AA57" s="1112"/>
      <c r="AB57" s="1112"/>
      <c r="AC57" s="1112"/>
      <c r="AD57" s="1112"/>
      <c r="AE57" s="1130"/>
      <c r="AF57" s="1108"/>
      <c r="AG57" s="1109"/>
      <c r="AH57" s="1109"/>
      <c r="AI57" s="1109"/>
      <c r="AJ57" s="1110"/>
      <c r="AK57" s="1111"/>
      <c r="AL57" s="1112"/>
      <c r="AM57" s="1112"/>
      <c r="AN57" s="1112"/>
      <c r="AO57" s="1112"/>
      <c r="AP57" s="1112"/>
      <c r="AQ57" s="1112"/>
      <c r="AR57" s="1112"/>
      <c r="AS57" s="1112"/>
      <c r="AT57" s="1112"/>
      <c r="AU57" s="1112"/>
      <c r="AV57" s="1112"/>
      <c r="AW57" s="1112"/>
      <c r="AX57" s="1112"/>
      <c r="AY57" s="1112"/>
      <c r="AZ57" s="1113"/>
      <c r="BA57" s="1113"/>
      <c r="BB57" s="1113"/>
      <c r="BC57" s="1113"/>
      <c r="BD57" s="1113"/>
      <c r="BE57" s="1121"/>
      <c r="BF57" s="1121"/>
      <c r="BG57" s="1121"/>
      <c r="BH57" s="1121"/>
      <c r="BI57" s="1122"/>
      <c r="BJ57" s="252"/>
      <c r="BK57" s="252"/>
      <c r="BL57" s="252"/>
      <c r="BM57" s="252"/>
      <c r="BN57" s="252"/>
      <c r="BO57" s="265"/>
      <c r="BP57" s="265"/>
      <c r="BQ57" s="262">
        <v>51</v>
      </c>
      <c r="BR57" s="263"/>
      <c r="BS57" s="1103"/>
      <c r="BT57" s="1104"/>
      <c r="BU57" s="1104"/>
      <c r="BV57" s="1104"/>
      <c r="BW57" s="1104"/>
      <c r="BX57" s="1104"/>
      <c r="BY57" s="1104"/>
      <c r="BZ57" s="1104"/>
      <c r="CA57" s="1104"/>
      <c r="CB57" s="1104"/>
      <c r="CC57" s="1104"/>
      <c r="CD57" s="1104"/>
      <c r="CE57" s="1104"/>
      <c r="CF57" s="1104"/>
      <c r="CG57" s="1105"/>
      <c r="CH57" s="1078"/>
      <c r="CI57" s="1079"/>
      <c r="CJ57" s="1079"/>
      <c r="CK57" s="1079"/>
      <c r="CL57" s="1080"/>
      <c r="CM57" s="1078"/>
      <c r="CN57" s="1079"/>
      <c r="CO57" s="1079"/>
      <c r="CP57" s="1079"/>
      <c r="CQ57" s="1080"/>
      <c r="CR57" s="1078"/>
      <c r="CS57" s="1079"/>
      <c r="CT57" s="1079"/>
      <c r="CU57" s="1079"/>
      <c r="CV57" s="1080"/>
      <c r="CW57" s="1078"/>
      <c r="CX57" s="1079"/>
      <c r="CY57" s="1079"/>
      <c r="CZ57" s="1079"/>
      <c r="DA57" s="1080"/>
      <c r="DB57" s="1078"/>
      <c r="DC57" s="1079"/>
      <c r="DD57" s="1079"/>
      <c r="DE57" s="1079"/>
      <c r="DF57" s="1080"/>
      <c r="DG57" s="1078"/>
      <c r="DH57" s="1079"/>
      <c r="DI57" s="1079"/>
      <c r="DJ57" s="1079"/>
      <c r="DK57" s="1080"/>
      <c r="DL57" s="1078"/>
      <c r="DM57" s="1079"/>
      <c r="DN57" s="1079"/>
      <c r="DO57" s="1079"/>
      <c r="DP57" s="1080"/>
      <c r="DQ57" s="1078"/>
      <c r="DR57" s="1079"/>
      <c r="DS57" s="1079"/>
      <c r="DT57" s="1079"/>
      <c r="DU57" s="1080"/>
      <c r="DV57" s="1081"/>
      <c r="DW57" s="1082"/>
      <c r="DX57" s="1082"/>
      <c r="DY57" s="1082"/>
      <c r="DZ57" s="1083"/>
      <c r="EA57" s="246"/>
    </row>
    <row r="58" spans="1:131" s="247" customFormat="1" ht="26.25" customHeight="1" x14ac:dyDescent="0.15">
      <c r="A58" s="261">
        <v>31</v>
      </c>
      <c r="B58" s="1126"/>
      <c r="C58" s="1127"/>
      <c r="D58" s="1127"/>
      <c r="E58" s="1127"/>
      <c r="F58" s="1127"/>
      <c r="G58" s="1127"/>
      <c r="H58" s="1127"/>
      <c r="I58" s="1127"/>
      <c r="J58" s="1127"/>
      <c r="K58" s="1127"/>
      <c r="L58" s="1127"/>
      <c r="M58" s="1127"/>
      <c r="N58" s="1127"/>
      <c r="O58" s="1127"/>
      <c r="P58" s="1128"/>
      <c r="Q58" s="1129"/>
      <c r="R58" s="1112"/>
      <c r="S58" s="1112"/>
      <c r="T58" s="1112"/>
      <c r="U58" s="1112"/>
      <c r="V58" s="1112"/>
      <c r="W58" s="1112"/>
      <c r="X58" s="1112"/>
      <c r="Y58" s="1112"/>
      <c r="Z58" s="1112"/>
      <c r="AA58" s="1112"/>
      <c r="AB58" s="1112"/>
      <c r="AC58" s="1112"/>
      <c r="AD58" s="1112"/>
      <c r="AE58" s="1130"/>
      <c r="AF58" s="1108"/>
      <c r="AG58" s="1109"/>
      <c r="AH58" s="1109"/>
      <c r="AI58" s="1109"/>
      <c r="AJ58" s="1110"/>
      <c r="AK58" s="1111"/>
      <c r="AL58" s="1112"/>
      <c r="AM58" s="1112"/>
      <c r="AN58" s="1112"/>
      <c r="AO58" s="1112"/>
      <c r="AP58" s="1112"/>
      <c r="AQ58" s="1112"/>
      <c r="AR58" s="1112"/>
      <c r="AS58" s="1112"/>
      <c r="AT58" s="1112"/>
      <c r="AU58" s="1112"/>
      <c r="AV58" s="1112"/>
      <c r="AW58" s="1112"/>
      <c r="AX58" s="1112"/>
      <c r="AY58" s="1112"/>
      <c r="AZ58" s="1113"/>
      <c r="BA58" s="1113"/>
      <c r="BB58" s="1113"/>
      <c r="BC58" s="1113"/>
      <c r="BD58" s="1113"/>
      <c r="BE58" s="1121"/>
      <c r="BF58" s="1121"/>
      <c r="BG58" s="1121"/>
      <c r="BH58" s="1121"/>
      <c r="BI58" s="1122"/>
      <c r="BJ58" s="252"/>
      <c r="BK58" s="252"/>
      <c r="BL58" s="252"/>
      <c r="BM58" s="252"/>
      <c r="BN58" s="252"/>
      <c r="BO58" s="265"/>
      <c r="BP58" s="265"/>
      <c r="BQ58" s="262">
        <v>52</v>
      </c>
      <c r="BR58" s="263"/>
      <c r="BS58" s="1103"/>
      <c r="BT58" s="1104"/>
      <c r="BU58" s="1104"/>
      <c r="BV58" s="1104"/>
      <c r="BW58" s="1104"/>
      <c r="BX58" s="1104"/>
      <c r="BY58" s="1104"/>
      <c r="BZ58" s="1104"/>
      <c r="CA58" s="1104"/>
      <c r="CB58" s="1104"/>
      <c r="CC58" s="1104"/>
      <c r="CD58" s="1104"/>
      <c r="CE58" s="1104"/>
      <c r="CF58" s="1104"/>
      <c r="CG58" s="1105"/>
      <c r="CH58" s="1078"/>
      <c r="CI58" s="1079"/>
      <c r="CJ58" s="1079"/>
      <c r="CK58" s="1079"/>
      <c r="CL58" s="1080"/>
      <c r="CM58" s="1078"/>
      <c r="CN58" s="1079"/>
      <c r="CO58" s="1079"/>
      <c r="CP58" s="1079"/>
      <c r="CQ58" s="1080"/>
      <c r="CR58" s="1078"/>
      <c r="CS58" s="1079"/>
      <c r="CT58" s="1079"/>
      <c r="CU58" s="1079"/>
      <c r="CV58" s="1080"/>
      <c r="CW58" s="1078"/>
      <c r="CX58" s="1079"/>
      <c r="CY58" s="1079"/>
      <c r="CZ58" s="1079"/>
      <c r="DA58" s="1080"/>
      <c r="DB58" s="1078"/>
      <c r="DC58" s="1079"/>
      <c r="DD58" s="1079"/>
      <c r="DE58" s="1079"/>
      <c r="DF58" s="1080"/>
      <c r="DG58" s="1078"/>
      <c r="DH58" s="1079"/>
      <c r="DI58" s="1079"/>
      <c r="DJ58" s="1079"/>
      <c r="DK58" s="1080"/>
      <c r="DL58" s="1078"/>
      <c r="DM58" s="1079"/>
      <c r="DN58" s="1079"/>
      <c r="DO58" s="1079"/>
      <c r="DP58" s="1080"/>
      <c r="DQ58" s="1078"/>
      <c r="DR58" s="1079"/>
      <c r="DS58" s="1079"/>
      <c r="DT58" s="1079"/>
      <c r="DU58" s="1080"/>
      <c r="DV58" s="1081"/>
      <c r="DW58" s="1082"/>
      <c r="DX58" s="1082"/>
      <c r="DY58" s="1082"/>
      <c r="DZ58" s="1083"/>
      <c r="EA58" s="246"/>
    </row>
    <row r="59" spans="1:131" s="247" customFormat="1" ht="26.25" customHeight="1" x14ac:dyDescent="0.15">
      <c r="A59" s="261">
        <v>32</v>
      </c>
      <c r="B59" s="1126"/>
      <c r="C59" s="1127"/>
      <c r="D59" s="1127"/>
      <c r="E59" s="1127"/>
      <c r="F59" s="1127"/>
      <c r="G59" s="1127"/>
      <c r="H59" s="1127"/>
      <c r="I59" s="1127"/>
      <c r="J59" s="1127"/>
      <c r="K59" s="1127"/>
      <c r="L59" s="1127"/>
      <c r="M59" s="1127"/>
      <c r="N59" s="1127"/>
      <c r="O59" s="1127"/>
      <c r="P59" s="1128"/>
      <c r="Q59" s="1129"/>
      <c r="R59" s="1112"/>
      <c r="S59" s="1112"/>
      <c r="T59" s="1112"/>
      <c r="U59" s="1112"/>
      <c r="V59" s="1112"/>
      <c r="W59" s="1112"/>
      <c r="X59" s="1112"/>
      <c r="Y59" s="1112"/>
      <c r="Z59" s="1112"/>
      <c r="AA59" s="1112"/>
      <c r="AB59" s="1112"/>
      <c r="AC59" s="1112"/>
      <c r="AD59" s="1112"/>
      <c r="AE59" s="1130"/>
      <c r="AF59" s="1108"/>
      <c r="AG59" s="1109"/>
      <c r="AH59" s="1109"/>
      <c r="AI59" s="1109"/>
      <c r="AJ59" s="1110"/>
      <c r="AK59" s="1111"/>
      <c r="AL59" s="1112"/>
      <c r="AM59" s="1112"/>
      <c r="AN59" s="1112"/>
      <c r="AO59" s="1112"/>
      <c r="AP59" s="1112"/>
      <c r="AQ59" s="1112"/>
      <c r="AR59" s="1112"/>
      <c r="AS59" s="1112"/>
      <c r="AT59" s="1112"/>
      <c r="AU59" s="1112"/>
      <c r="AV59" s="1112"/>
      <c r="AW59" s="1112"/>
      <c r="AX59" s="1112"/>
      <c r="AY59" s="1112"/>
      <c r="AZ59" s="1113"/>
      <c r="BA59" s="1113"/>
      <c r="BB59" s="1113"/>
      <c r="BC59" s="1113"/>
      <c r="BD59" s="1113"/>
      <c r="BE59" s="1121"/>
      <c r="BF59" s="1121"/>
      <c r="BG59" s="1121"/>
      <c r="BH59" s="1121"/>
      <c r="BI59" s="1122"/>
      <c r="BJ59" s="252"/>
      <c r="BK59" s="252"/>
      <c r="BL59" s="252"/>
      <c r="BM59" s="252"/>
      <c r="BN59" s="252"/>
      <c r="BO59" s="265"/>
      <c r="BP59" s="265"/>
      <c r="BQ59" s="262">
        <v>53</v>
      </c>
      <c r="BR59" s="263"/>
      <c r="BS59" s="1103"/>
      <c r="BT59" s="1104"/>
      <c r="BU59" s="1104"/>
      <c r="BV59" s="1104"/>
      <c r="BW59" s="1104"/>
      <c r="BX59" s="1104"/>
      <c r="BY59" s="1104"/>
      <c r="BZ59" s="1104"/>
      <c r="CA59" s="1104"/>
      <c r="CB59" s="1104"/>
      <c r="CC59" s="1104"/>
      <c r="CD59" s="1104"/>
      <c r="CE59" s="1104"/>
      <c r="CF59" s="1104"/>
      <c r="CG59" s="1105"/>
      <c r="CH59" s="1078"/>
      <c r="CI59" s="1079"/>
      <c r="CJ59" s="1079"/>
      <c r="CK59" s="1079"/>
      <c r="CL59" s="1080"/>
      <c r="CM59" s="1078"/>
      <c r="CN59" s="1079"/>
      <c r="CO59" s="1079"/>
      <c r="CP59" s="1079"/>
      <c r="CQ59" s="1080"/>
      <c r="CR59" s="1078"/>
      <c r="CS59" s="1079"/>
      <c r="CT59" s="1079"/>
      <c r="CU59" s="1079"/>
      <c r="CV59" s="1080"/>
      <c r="CW59" s="1078"/>
      <c r="CX59" s="1079"/>
      <c r="CY59" s="1079"/>
      <c r="CZ59" s="1079"/>
      <c r="DA59" s="1080"/>
      <c r="DB59" s="1078"/>
      <c r="DC59" s="1079"/>
      <c r="DD59" s="1079"/>
      <c r="DE59" s="1079"/>
      <c r="DF59" s="1080"/>
      <c r="DG59" s="1078"/>
      <c r="DH59" s="1079"/>
      <c r="DI59" s="1079"/>
      <c r="DJ59" s="1079"/>
      <c r="DK59" s="1080"/>
      <c r="DL59" s="1078"/>
      <c r="DM59" s="1079"/>
      <c r="DN59" s="1079"/>
      <c r="DO59" s="1079"/>
      <c r="DP59" s="1080"/>
      <c r="DQ59" s="1078"/>
      <c r="DR59" s="1079"/>
      <c r="DS59" s="1079"/>
      <c r="DT59" s="1079"/>
      <c r="DU59" s="1080"/>
      <c r="DV59" s="1081"/>
      <c r="DW59" s="1082"/>
      <c r="DX59" s="1082"/>
      <c r="DY59" s="1082"/>
      <c r="DZ59" s="1083"/>
      <c r="EA59" s="246"/>
    </row>
    <row r="60" spans="1:131" s="247" customFormat="1" ht="26.25" customHeight="1" x14ac:dyDescent="0.15">
      <c r="A60" s="261">
        <v>33</v>
      </c>
      <c r="B60" s="1126"/>
      <c r="C60" s="1127"/>
      <c r="D60" s="1127"/>
      <c r="E60" s="1127"/>
      <c r="F60" s="1127"/>
      <c r="G60" s="1127"/>
      <c r="H60" s="1127"/>
      <c r="I60" s="1127"/>
      <c r="J60" s="1127"/>
      <c r="K60" s="1127"/>
      <c r="L60" s="1127"/>
      <c r="M60" s="1127"/>
      <c r="N60" s="1127"/>
      <c r="O60" s="1127"/>
      <c r="P60" s="1128"/>
      <c r="Q60" s="1129"/>
      <c r="R60" s="1112"/>
      <c r="S60" s="1112"/>
      <c r="T60" s="1112"/>
      <c r="U60" s="1112"/>
      <c r="V60" s="1112"/>
      <c r="W60" s="1112"/>
      <c r="X60" s="1112"/>
      <c r="Y60" s="1112"/>
      <c r="Z60" s="1112"/>
      <c r="AA60" s="1112"/>
      <c r="AB60" s="1112"/>
      <c r="AC60" s="1112"/>
      <c r="AD60" s="1112"/>
      <c r="AE60" s="1130"/>
      <c r="AF60" s="1108"/>
      <c r="AG60" s="1109"/>
      <c r="AH60" s="1109"/>
      <c r="AI60" s="1109"/>
      <c r="AJ60" s="1110"/>
      <c r="AK60" s="1111"/>
      <c r="AL60" s="1112"/>
      <c r="AM60" s="1112"/>
      <c r="AN60" s="1112"/>
      <c r="AO60" s="1112"/>
      <c r="AP60" s="1112"/>
      <c r="AQ60" s="1112"/>
      <c r="AR60" s="1112"/>
      <c r="AS60" s="1112"/>
      <c r="AT60" s="1112"/>
      <c r="AU60" s="1112"/>
      <c r="AV60" s="1112"/>
      <c r="AW60" s="1112"/>
      <c r="AX60" s="1112"/>
      <c r="AY60" s="1112"/>
      <c r="AZ60" s="1113"/>
      <c r="BA60" s="1113"/>
      <c r="BB60" s="1113"/>
      <c r="BC60" s="1113"/>
      <c r="BD60" s="1113"/>
      <c r="BE60" s="1121"/>
      <c r="BF60" s="1121"/>
      <c r="BG60" s="1121"/>
      <c r="BH60" s="1121"/>
      <c r="BI60" s="1122"/>
      <c r="BJ60" s="252"/>
      <c r="BK60" s="252"/>
      <c r="BL60" s="252"/>
      <c r="BM60" s="252"/>
      <c r="BN60" s="252"/>
      <c r="BO60" s="265"/>
      <c r="BP60" s="265"/>
      <c r="BQ60" s="262">
        <v>54</v>
      </c>
      <c r="BR60" s="263"/>
      <c r="BS60" s="1103"/>
      <c r="BT60" s="1104"/>
      <c r="BU60" s="1104"/>
      <c r="BV60" s="1104"/>
      <c r="BW60" s="1104"/>
      <c r="BX60" s="1104"/>
      <c r="BY60" s="1104"/>
      <c r="BZ60" s="1104"/>
      <c r="CA60" s="1104"/>
      <c r="CB60" s="1104"/>
      <c r="CC60" s="1104"/>
      <c r="CD60" s="1104"/>
      <c r="CE60" s="1104"/>
      <c r="CF60" s="1104"/>
      <c r="CG60" s="1105"/>
      <c r="CH60" s="1078"/>
      <c r="CI60" s="1079"/>
      <c r="CJ60" s="1079"/>
      <c r="CK60" s="1079"/>
      <c r="CL60" s="1080"/>
      <c r="CM60" s="1078"/>
      <c r="CN60" s="1079"/>
      <c r="CO60" s="1079"/>
      <c r="CP60" s="1079"/>
      <c r="CQ60" s="1080"/>
      <c r="CR60" s="1078"/>
      <c r="CS60" s="1079"/>
      <c r="CT60" s="1079"/>
      <c r="CU60" s="1079"/>
      <c r="CV60" s="1080"/>
      <c r="CW60" s="1078"/>
      <c r="CX60" s="1079"/>
      <c r="CY60" s="1079"/>
      <c r="CZ60" s="1079"/>
      <c r="DA60" s="1080"/>
      <c r="DB60" s="1078"/>
      <c r="DC60" s="1079"/>
      <c r="DD60" s="1079"/>
      <c r="DE60" s="1079"/>
      <c r="DF60" s="1080"/>
      <c r="DG60" s="1078"/>
      <c r="DH60" s="1079"/>
      <c r="DI60" s="1079"/>
      <c r="DJ60" s="1079"/>
      <c r="DK60" s="1080"/>
      <c r="DL60" s="1078"/>
      <c r="DM60" s="1079"/>
      <c r="DN60" s="1079"/>
      <c r="DO60" s="1079"/>
      <c r="DP60" s="1080"/>
      <c r="DQ60" s="1078"/>
      <c r="DR60" s="1079"/>
      <c r="DS60" s="1079"/>
      <c r="DT60" s="1079"/>
      <c r="DU60" s="1080"/>
      <c r="DV60" s="1081"/>
      <c r="DW60" s="1082"/>
      <c r="DX60" s="1082"/>
      <c r="DY60" s="1082"/>
      <c r="DZ60" s="1083"/>
      <c r="EA60" s="246"/>
    </row>
    <row r="61" spans="1:131" s="247" customFormat="1" ht="26.25" customHeight="1" thickBot="1" x14ac:dyDescent="0.2">
      <c r="A61" s="261">
        <v>34</v>
      </c>
      <c r="B61" s="1126"/>
      <c r="C61" s="1127"/>
      <c r="D61" s="1127"/>
      <c r="E61" s="1127"/>
      <c r="F61" s="1127"/>
      <c r="G61" s="1127"/>
      <c r="H61" s="1127"/>
      <c r="I61" s="1127"/>
      <c r="J61" s="1127"/>
      <c r="K61" s="1127"/>
      <c r="L61" s="1127"/>
      <c r="M61" s="1127"/>
      <c r="N61" s="1127"/>
      <c r="O61" s="1127"/>
      <c r="P61" s="1128"/>
      <c r="Q61" s="1129"/>
      <c r="R61" s="1112"/>
      <c r="S61" s="1112"/>
      <c r="T61" s="1112"/>
      <c r="U61" s="1112"/>
      <c r="V61" s="1112"/>
      <c r="W61" s="1112"/>
      <c r="X61" s="1112"/>
      <c r="Y61" s="1112"/>
      <c r="Z61" s="1112"/>
      <c r="AA61" s="1112"/>
      <c r="AB61" s="1112"/>
      <c r="AC61" s="1112"/>
      <c r="AD61" s="1112"/>
      <c r="AE61" s="1130"/>
      <c r="AF61" s="1108"/>
      <c r="AG61" s="1109"/>
      <c r="AH61" s="1109"/>
      <c r="AI61" s="1109"/>
      <c r="AJ61" s="1110"/>
      <c r="AK61" s="1111"/>
      <c r="AL61" s="1112"/>
      <c r="AM61" s="1112"/>
      <c r="AN61" s="1112"/>
      <c r="AO61" s="1112"/>
      <c r="AP61" s="1112"/>
      <c r="AQ61" s="1112"/>
      <c r="AR61" s="1112"/>
      <c r="AS61" s="1112"/>
      <c r="AT61" s="1112"/>
      <c r="AU61" s="1112"/>
      <c r="AV61" s="1112"/>
      <c r="AW61" s="1112"/>
      <c r="AX61" s="1112"/>
      <c r="AY61" s="1112"/>
      <c r="AZ61" s="1113"/>
      <c r="BA61" s="1113"/>
      <c r="BB61" s="1113"/>
      <c r="BC61" s="1113"/>
      <c r="BD61" s="1113"/>
      <c r="BE61" s="1121"/>
      <c r="BF61" s="1121"/>
      <c r="BG61" s="1121"/>
      <c r="BH61" s="1121"/>
      <c r="BI61" s="1122"/>
      <c r="BJ61" s="252"/>
      <c r="BK61" s="252"/>
      <c r="BL61" s="252"/>
      <c r="BM61" s="252"/>
      <c r="BN61" s="252"/>
      <c r="BO61" s="265"/>
      <c r="BP61" s="265"/>
      <c r="BQ61" s="262">
        <v>55</v>
      </c>
      <c r="BR61" s="263"/>
      <c r="BS61" s="1103"/>
      <c r="BT61" s="1104"/>
      <c r="BU61" s="1104"/>
      <c r="BV61" s="1104"/>
      <c r="BW61" s="1104"/>
      <c r="BX61" s="1104"/>
      <c r="BY61" s="1104"/>
      <c r="BZ61" s="1104"/>
      <c r="CA61" s="1104"/>
      <c r="CB61" s="1104"/>
      <c r="CC61" s="1104"/>
      <c r="CD61" s="1104"/>
      <c r="CE61" s="1104"/>
      <c r="CF61" s="1104"/>
      <c r="CG61" s="1105"/>
      <c r="CH61" s="1078"/>
      <c r="CI61" s="1079"/>
      <c r="CJ61" s="1079"/>
      <c r="CK61" s="1079"/>
      <c r="CL61" s="1080"/>
      <c r="CM61" s="1078"/>
      <c r="CN61" s="1079"/>
      <c r="CO61" s="1079"/>
      <c r="CP61" s="1079"/>
      <c r="CQ61" s="1080"/>
      <c r="CR61" s="1078"/>
      <c r="CS61" s="1079"/>
      <c r="CT61" s="1079"/>
      <c r="CU61" s="1079"/>
      <c r="CV61" s="1080"/>
      <c r="CW61" s="1078"/>
      <c r="CX61" s="1079"/>
      <c r="CY61" s="1079"/>
      <c r="CZ61" s="1079"/>
      <c r="DA61" s="1080"/>
      <c r="DB61" s="1078"/>
      <c r="DC61" s="1079"/>
      <c r="DD61" s="1079"/>
      <c r="DE61" s="1079"/>
      <c r="DF61" s="1080"/>
      <c r="DG61" s="1078"/>
      <c r="DH61" s="1079"/>
      <c r="DI61" s="1079"/>
      <c r="DJ61" s="1079"/>
      <c r="DK61" s="1080"/>
      <c r="DL61" s="1078"/>
      <c r="DM61" s="1079"/>
      <c r="DN61" s="1079"/>
      <c r="DO61" s="1079"/>
      <c r="DP61" s="1080"/>
      <c r="DQ61" s="1078"/>
      <c r="DR61" s="1079"/>
      <c r="DS61" s="1079"/>
      <c r="DT61" s="1079"/>
      <c r="DU61" s="1080"/>
      <c r="DV61" s="1081"/>
      <c r="DW61" s="1082"/>
      <c r="DX61" s="1082"/>
      <c r="DY61" s="1082"/>
      <c r="DZ61" s="1083"/>
      <c r="EA61" s="246"/>
    </row>
    <row r="62" spans="1:131" s="247" customFormat="1" ht="26.25" customHeight="1" x14ac:dyDescent="0.15">
      <c r="A62" s="261">
        <v>35</v>
      </c>
      <c r="B62" s="1126"/>
      <c r="C62" s="1127"/>
      <c r="D62" s="1127"/>
      <c r="E62" s="1127"/>
      <c r="F62" s="1127"/>
      <c r="G62" s="1127"/>
      <c r="H62" s="1127"/>
      <c r="I62" s="1127"/>
      <c r="J62" s="1127"/>
      <c r="K62" s="1127"/>
      <c r="L62" s="1127"/>
      <c r="M62" s="1127"/>
      <c r="N62" s="1127"/>
      <c r="O62" s="1127"/>
      <c r="P62" s="1128"/>
      <c r="Q62" s="1129"/>
      <c r="R62" s="1112"/>
      <c r="S62" s="1112"/>
      <c r="T62" s="1112"/>
      <c r="U62" s="1112"/>
      <c r="V62" s="1112"/>
      <c r="W62" s="1112"/>
      <c r="X62" s="1112"/>
      <c r="Y62" s="1112"/>
      <c r="Z62" s="1112"/>
      <c r="AA62" s="1112"/>
      <c r="AB62" s="1112"/>
      <c r="AC62" s="1112"/>
      <c r="AD62" s="1112"/>
      <c r="AE62" s="1130"/>
      <c r="AF62" s="1108"/>
      <c r="AG62" s="1109"/>
      <c r="AH62" s="1109"/>
      <c r="AI62" s="1109"/>
      <c r="AJ62" s="1110"/>
      <c r="AK62" s="1111"/>
      <c r="AL62" s="1112"/>
      <c r="AM62" s="1112"/>
      <c r="AN62" s="1112"/>
      <c r="AO62" s="1112"/>
      <c r="AP62" s="1112"/>
      <c r="AQ62" s="1112"/>
      <c r="AR62" s="1112"/>
      <c r="AS62" s="1112"/>
      <c r="AT62" s="1112"/>
      <c r="AU62" s="1112"/>
      <c r="AV62" s="1112"/>
      <c r="AW62" s="1112"/>
      <c r="AX62" s="1112"/>
      <c r="AY62" s="1112"/>
      <c r="AZ62" s="1113"/>
      <c r="BA62" s="1113"/>
      <c r="BB62" s="1113"/>
      <c r="BC62" s="1113"/>
      <c r="BD62" s="1113"/>
      <c r="BE62" s="1121"/>
      <c r="BF62" s="1121"/>
      <c r="BG62" s="1121"/>
      <c r="BH62" s="1121"/>
      <c r="BI62" s="1122"/>
      <c r="BJ62" s="1123" t="s">
        <v>412</v>
      </c>
      <c r="BK62" s="1124"/>
      <c r="BL62" s="1124"/>
      <c r="BM62" s="1124"/>
      <c r="BN62" s="1125"/>
      <c r="BO62" s="265"/>
      <c r="BP62" s="265"/>
      <c r="BQ62" s="262">
        <v>56</v>
      </c>
      <c r="BR62" s="263"/>
      <c r="BS62" s="1103"/>
      <c r="BT62" s="1104"/>
      <c r="BU62" s="1104"/>
      <c r="BV62" s="1104"/>
      <c r="BW62" s="1104"/>
      <c r="BX62" s="1104"/>
      <c r="BY62" s="1104"/>
      <c r="BZ62" s="1104"/>
      <c r="CA62" s="1104"/>
      <c r="CB62" s="1104"/>
      <c r="CC62" s="1104"/>
      <c r="CD62" s="1104"/>
      <c r="CE62" s="1104"/>
      <c r="CF62" s="1104"/>
      <c r="CG62" s="1105"/>
      <c r="CH62" s="1078"/>
      <c r="CI62" s="1079"/>
      <c r="CJ62" s="1079"/>
      <c r="CK62" s="1079"/>
      <c r="CL62" s="1080"/>
      <c r="CM62" s="1078"/>
      <c r="CN62" s="1079"/>
      <c r="CO62" s="1079"/>
      <c r="CP62" s="1079"/>
      <c r="CQ62" s="1080"/>
      <c r="CR62" s="1078"/>
      <c r="CS62" s="1079"/>
      <c r="CT62" s="1079"/>
      <c r="CU62" s="1079"/>
      <c r="CV62" s="1080"/>
      <c r="CW62" s="1078"/>
      <c r="CX62" s="1079"/>
      <c r="CY62" s="1079"/>
      <c r="CZ62" s="1079"/>
      <c r="DA62" s="1080"/>
      <c r="DB62" s="1078"/>
      <c r="DC62" s="1079"/>
      <c r="DD62" s="1079"/>
      <c r="DE62" s="1079"/>
      <c r="DF62" s="1080"/>
      <c r="DG62" s="1078"/>
      <c r="DH62" s="1079"/>
      <c r="DI62" s="1079"/>
      <c r="DJ62" s="1079"/>
      <c r="DK62" s="1080"/>
      <c r="DL62" s="1078"/>
      <c r="DM62" s="1079"/>
      <c r="DN62" s="1079"/>
      <c r="DO62" s="1079"/>
      <c r="DP62" s="1080"/>
      <c r="DQ62" s="1078"/>
      <c r="DR62" s="1079"/>
      <c r="DS62" s="1079"/>
      <c r="DT62" s="1079"/>
      <c r="DU62" s="1080"/>
      <c r="DV62" s="1081"/>
      <c r="DW62" s="1082"/>
      <c r="DX62" s="1082"/>
      <c r="DY62" s="1082"/>
      <c r="DZ62" s="1083"/>
      <c r="EA62" s="246"/>
    </row>
    <row r="63" spans="1:131" s="247" customFormat="1" ht="26.25" customHeight="1" thickBot="1" x14ac:dyDescent="0.2">
      <c r="A63" s="264" t="s">
        <v>386</v>
      </c>
      <c r="B63" s="1033" t="s">
        <v>413</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17"/>
      <c r="AF63" s="1118">
        <v>285</v>
      </c>
      <c r="AG63" s="1048"/>
      <c r="AH63" s="1048"/>
      <c r="AI63" s="1048"/>
      <c r="AJ63" s="1119"/>
      <c r="AK63" s="1120"/>
      <c r="AL63" s="1052"/>
      <c r="AM63" s="1052"/>
      <c r="AN63" s="1052"/>
      <c r="AO63" s="1052"/>
      <c r="AP63" s="1048">
        <v>3237</v>
      </c>
      <c r="AQ63" s="1048"/>
      <c r="AR63" s="1048"/>
      <c r="AS63" s="1048"/>
      <c r="AT63" s="1048"/>
      <c r="AU63" s="1048">
        <v>2859</v>
      </c>
      <c r="AV63" s="1048"/>
      <c r="AW63" s="1048"/>
      <c r="AX63" s="1048"/>
      <c r="AY63" s="1048"/>
      <c r="AZ63" s="1114"/>
      <c r="BA63" s="1114"/>
      <c r="BB63" s="1114"/>
      <c r="BC63" s="1114"/>
      <c r="BD63" s="1114"/>
      <c r="BE63" s="1049"/>
      <c r="BF63" s="1049"/>
      <c r="BG63" s="1049"/>
      <c r="BH63" s="1049"/>
      <c r="BI63" s="1050"/>
      <c r="BJ63" s="1115" t="s">
        <v>414</v>
      </c>
      <c r="BK63" s="1040"/>
      <c r="BL63" s="1040"/>
      <c r="BM63" s="1040"/>
      <c r="BN63" s="1116"/>
      <c r="BO63" s="265"/>
      <c r="BP63" s="265"/>
      <c r="BQ63" s="262">
        <v>57</v>
      </c>
      <c r="BR63" s="263"/>
      <c r="BS63" s="1103"/>
      <c r="BT63" s="1104"/>
      <c r="BU63" s="1104"/>
      <c r="BV63" s="1104"/>
      <c r="BW63" s="1104"/>
      <c r="BX63" s="1104"/>
      <c r="BY63" s="1104"/>
      <c r="BZ63" s="1104"/>
      <c r="CA63" s="1104"/>
      <c r="CB63" s="1104"/>
      <c r="CC63" s="1104"/>
      <c r="CD63" s="1104"/>
      <c r="CE63" s="1104"/>
      <c r="CF63" s="1104"/>
      <c r="CG63" s="1105"/>
      <c r="CH63" s="1078"/>
      <c r="CI63" s="1079"/>
      <c r="CJ63" s="1079"/>
      <c r="CK63" s="1079"/>
      <c r="CL63" s="1080"/>
      <c r="CM63" s="1078"/>
      <c r="CN63" s="1079"/>
      <c r="CO63" s="1079"/>
      <c r="CP63" s="1079"/>
      <c r="CQ63" s="1080"/>
      <c r="CR63" s="1078"/>
      <c r="CS63" s="1079"/>
      <c r="CT63" s="1079"/>
      <c r="CU63" s="1079"/>
      <c r="CV63" s="1080"/>
      <c r="CW63" s="1078"/>
      <c r="CX63" s="1079"/>
      <c r="CY63" s="1079"/>
      <c r="CZ63" s="1079"/>
      <c r="DA63" s="1080"/>
      <c r="DB63" s="1078"/>
      <c r="DC63" s="1079"/>
      <c r="DD63" s="1079"/>
      <c r="DE63" s="1079"/>
      <c r="DF63" s="1080"/>
      <c r="DG63" s="1078"/>
      <c r="DH63" s="1079"/>
      <c r="DI63" s="1079"/>
      <c r="DJ63" s="1079"/>
      <c r="DK63" s="1080"/>
      <c r="DL63" s="1078"/>
      <c r="DM63" s="1079"/>
      <c r="DN63" s="1079"/>
      <c r="DO63" s="1079"/>
      <c r="DP63" s="1080"/>
      <c r="DQ63" s="1078"/>
      <c r="DR63" s="1079"/>
      <c r="DS63" s="1079"/>
      <c r="DT63" s="1079"/>
      <c r="DU63" s="1080"/>
      <c r="DV63" s="1081"/>
      <c r="DW63" s="1082"/>
      <c r="DX63" s="1082"/>
      <c r="DY63" s="1082"/>
      <c r="DZ63" s="1083"/>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3"/>
      <c r="BT64" s="1104"/>
      <c r="BU64" s="1104"/>
      <c r="BV64" s="1104"/>
      <c r="BW64" s="1104"/>
      <c r="BX64" s="1104"/>
      <c r="BY64" s="1104"/>
      <c r="BZ64" s="1104"/>
      <c r="CA64" s="1104"/>
      <c r="CB64" s="1104"/>
      <c r="CC64" s="1104"/>
      <c r="CD64" s="1104"/>
      <c r="CE64" s="1104"/>
      <c r="CF64" s="1104"/>
      <c r="CG64" s="1105"/>
      <c r="CH64" s="1078"/>
      <c r="CI64" s="1079"/>
      <c r="CJ64" s="1079"/>
      <c r="CK64" s="1079"/>
      <c r="CL64" s="1080"/>
      <c r="CM64" s="1078"/>
      <c r="CN64" s="1079"/>
      <c r="CO64" s="1079"/>
      <c r="CP64" s="1079"/>
      <c r="CQ64" s="1080"/>
      <c r="CR64" s="1078"/>
      <c r="CS64" s="1079"/>
      <c r="CT64" s="1079"/>
      <c r="CU64" s="1079"/>
      <c r="CV64" s="1080"/>
      <c r="CW64" s="1078"/>
      <c r="CX64" s="1079"/>
      <c r="CY64" s="1079"/>
      <c r="CZ64" s="1079"/>
      <c r="DA64" s="1080"/>
      <c r="DB64" s="1078"/>
      <c r="DC64" s="1079"/>
      <c r="DD64" s="1079"/>
      <c r="DE64" s="1079"/>
      <c r="DF64" s="1080"/>
      <c r="DG64" s="1078"/>
      <c r="DH64" s="1079"/>
      <c r="DI64" s="1079"/>
      <c r="DJ64" s="1079"/>
      <c r="DK64" s="1080"/>
      <c r="DL64" s="1078"/>
      <c r="DM64" s="1079"/>
      <c r="DN64" s="1079"/>
      <c r="DO64" s="1079"/>
      <c r="DP64" s="1080"/>
      <c r="DQ64" s="1078"/>
      <c r="DR64" s="1079"/>
      <c r="DS64" s="1079"/>
      <c r="DT64" s="1079"/>
      <c r="DU64" s="1080"/>
      <c r="DV64" s="1081"/>
      <c r="DW64" s="1082"/>
      <c r="DX64" s="1082"/>
      <c r="DY64" s="1082"/>
      <c r="DZ64" s="1083"/>
      <c r="EA64" s="246"/>
    </row>
    <row r="65" spans="1:131" s="247" customFormat="1" ht="26.25" customHeight="1" thickBot="1" x14ac:dyDescent="0.2">
      <c r="A65" s="252" t="s">
        <v>415</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3"/>
      <c r="BT65" s="1104"/>
      <c r="BU65" s="1104"/>
      <c r="BV65" s="1104"/>
      <c r="BW65" s="1104"/>
      <c r="BX65" s="1104"/>
      <c r="BY65" s="1104"/>
      <c r="BZ65" s="1104"/>
      <c r="CA65" s="1104"/>
      <c r="CB65" s="1104"/>
      <c r="CC65" s="1104"/>
      <c r="CD65" s="1104"/>
      <c r="CE65" s="1104"/>
      <c r="CF65" s="1104"/>
      <c r="CG65" s="1105"/>
      <c r="CH65" s="1078"/>
      <c r="CI65" s="1079"/>
      <c r="CJ65" s="1079"/>
      <c r="CK65" s="1079"/>
      <c r="CL65" s="1080"/>
      <c r="CM65" s="1078"/>
      <c r="CN65" s="1079"/>
      <c r="CO65" s="1079"/>
      <c r="CP65" s="1079"/>
      <c r="CQ65" s="1080"/>
      <c r="CR65" s="1078"/>
      <c r="CS65" s="1079"/>
      <c r="CT65" s="1079"/>
      <c r="CU65" s="1079"/>
      <c r="CV65" s="1080"/>
      <c r="CW65" s="1078"/>
      <c r="CX65" s="1079"/>
      <c r="CY65" s="1079"/>
      <c r="CZ65" s="1079"/>
      <c r="DA65" s="1080"/>
      <c r="DB65" s="1078"/>
      <c r="DC65" s="1079"/>
      <c r="DD65" s="1079"/>
      <c r="DE65" s="1079"/>
      <c r="DF65" s="1080"/>
      <c r="DG65" s="1078"/>
      <c r="DH65" s="1079"/>
      <c r="DI65" s="1079"/>
      <c r="DJ65" s="1079"/>
      <c r="DK65" s="1080"/>
      <c r="DL65" s="1078"/>
      <c r="DM65" s="1079"/>
      <c r="DN65" s="1079"/>
      <c r="DO65" s="1079"/>
      <c r="DP65" s="1080"/>
      <c r="DQ65" s="1078"/>
      <c r="DR65" s="1079"/>
      <c r="DS65" s="1079"/>
      <c r="DT65" s="1079"/>
      <c r="DU65" s="1080"/>
      <c r="DV65" s="1081"/>
      <c r="DW65" s="1082"/>
      <c r="DX65" s="1082"/>
      <c r="DY65" s="1082"/>
      <c r="DZ65" s="1083"/>
      <c r="EA65" s="246"/>
    </row>
    <row r="66" spans="1:131" s="247" customFormat="1" ht="26.25" customHeight="1" x14ac:dyDescent="0.15">
      <c r="A66" s="1084" t="s">
        <v>416</v>
      </c>
      <c r="B66" s="1085"/>
      <c r="C66" s="1085"/>
      <c r="D66" s="1085"/>
      <c r="E66" s="1085"/>
      <c r="F66" s="1085"/>
      <c r="G66" s="1085"/>
      <c r="H66" s="1085"/>
      <c r="I66" s="1085"/>
      <c r="J66" s="1085"/>
      <c r="K66" s="1085"/>
      <c r="L66" s="1085"/>
      <c r="M66" s="1085"/>
      <c r="N66" s="1085"/>
      <c r="O66" s="1085"/>
      <c r="P66" s="1086"/>
      <c r="Q66" s="1090" t="s">
        <v>390</v>
      </c>
      <c r="R66" s="1091"/>
      <c r="S66" s="1091"/>
      <c r="T66" s="1091"/>
      <c r="U66" s="1092"/>
      <c r="V66" s="1090" t="s">
        <v>417</v>
      </c>
      <c r="W66" s="1091"/>
      <c r="X66" s="1091"/>
      <c r="Y66" s="1091"/>
      <c r="Z66" s="1092"/>
      <c r="AA66" s="1090" t="s">
        <v>418</v>
      </c>
      <c r="AB66" s="1091"/>
      <c r="AC66" s="1091"/>
      <c r="AD66" s="1091"/>
      <c r="AE66" s="1092"/>
      <c r="AF66" s="1096" t="s">
        <v>419</v>
      </c>
      <c r="AG66" s="1097"/>
      <c r="AH66" s="1097"/>
      <c r="AI66" s="1097"/>
      <c r="AJ66" s="1098"/>
      <c r="AK66" s="1090" t="s">
        <v>420</v>
      </c>
      <c r="AL66" s="1085"/>
      <c r="AM66" s="1085"/>
      <c r="AN66" s="1085"/>
      <c r="AO66" s="1086"/>
      <c r="AP66" s="1090" t="s">
        <v>421</v>
      </c>
      <c r="AQ66" s="1091"/>
      <c r="AR66" s="1091"/>
      <c r="AS66" s="1091"/>
      <c r="AT66" s="1092"/>
      <c r="AU66" s="1090" t="s">
        <v>422</v>
      </c>
      <c r="AV66" s="1091"/>
      <c r="AW66" s="1091"/>
      <c r="AX66" s="1091"/>
      <c r="AY66" s="1092"/>
      <c r="AZ66" s="1090" t="s">
        <v>373</v>
      </c>
      <c r="BA66" s="1091"/>
      <c r="BB66" s="1091"/>
      <c r="BC66" s="1091"/>
      <c r="BD66" s="1106"/>
      <c r="BE66" s="265"/>
      <c r="BF66" s="265"/>
      <c r="BG66" s="265"/>
      <c r="BH66" s="265"/>
      <c r="BI66" s="265"/>
      <c r="BJ66" s="265"/>
      <c r="BK66" s="265"/>
      <c r="BL66" s="265"/>
      <c r="BM66" s="265"/>
      <c r="BN66" s="265"/>
      <c r="BO66" s="265"/>
      <c r="BP66" s="265"/>
      <c r="BQ66" s="262">
        <v>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x14ac:dyDescent="0.2">
      <c r="A67" s="1087"/>
      <c r="B67" s="1088"/>
      <c r="C67" s="1088"/>
      <c r="D67" s="1088"/>
      <c r="E67" s="1088"/>
      <c r="F67" s="1088"/>
      <c r="G67" s="1088"/>
      <c r="H67" s="1088"/>
      <c r="I67" s="1088"/>
      <c r="J67" s="1088"/>
      <c r="K67" s="1088"/>
      <c r="L67" s="1088"/>
      <c r="M67" s="1088"/>
      <c r="N67" s="1088"/>
      <c r="O67" s="1088"/>
      <c r="P67" s="1089"/>
      <c r="Q67" s="1093"/>
      <c r="R67" s="1094"/>
      <c r="S67" s="1094"/>
      <c r="T67" s="1094"/>
      <c r="U67" s="1095"/>
      <c r="V67" s="1093"/>
      <c r="W67" s="1094"/>
      <c r="X67" s="1094"/>
      <c r="Y67" s="1094"/>
      <c r="Z67" s="1095"/>
      <c r="AA67" s="1093"/>
      <c r="AB67" s="1094"/>
      <c r="AC67" s="1094"/>
      <c r="AD67" s="1094"/>
      <c r="AE67" s="1095"/>
      <c r="AF67" s="1099"/>
      <c r="AG67" s="1100"/>
      <c r="AH67" s="1100"/>
      <c r="AI67" s="1100"/>
      <c r="AJ67" s="1101"/>
      <c r="AK67" s="1102"/>
      <c r="AL67" s="1088"/>
      <c r="AM67" s="1088"/>
      <c r="AN67" s="1088"/>
      <c r="AO67" s="1089"/>
      <c r="AP67" s="1093"/>
      <c r="AQ67" s="1094"/>
      <c r="AR67" s="1094"/>
      <c r="AS67" s="1094"/>
      <c r="AT67" s="1095"/>
      <c r="AU67" s="1093"/>
      <c r="AV67" s="1094"/>
      <c r="AW67" s="1094"/>
      <c r="AX67" s="1094"/>
      <c r="AY67" s="1095"/>
      <c r="AZ67" s="1093"/>
      <c r="BA67" s="1094"/>
      <c r="BB67" s="1094"/>
      <c r="BC67" s="1094"/>
      <c r="BD67" s="1107"/>
      <c r="BE67" s="265"/>
      <c r="BF67" s="265"/>
      <c r="BG67" s="265"/>
      <c r="BH67" s="265"/>
      <c r="BI67" s="265"/>
      <c r="BJ67" s="265"/>
      <c r="BK67" s="265"/>
      <c r="BL67" s="265"/>
      <c r="BM67" s="265"/>
      <c r="BN67" s="265"/>
      <c r="BO67" s="265"/>
      <c r="BP67" s="265"/>
      <c r="BQ67" s="262">
        <v>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x14ac:dyDescent="0.15">
      <c r="A68" s="258">
        <v>1</v>
      </c>
      <c r="B68" s="1074" t="s">
        <v>582</v>
      </c>
      <c r="C68" s="1075"/>
      <c r="D68" s="1075"/>
      <c r="E68" s="1075"/>
      <c r="F68" s="1075"/>
      <c r="G68" s="1075"/>
      <c r="H68" s="1075"/>
      <c r="I68" s="1075"/>
      <c r="J68" s="1075"/>
      <c r="K68" s="1075"/>
      <c r="L68" s="1075"/>
      <c r="M68" s="1075"/>
      <c r="N68" s="1075"/>
      <c r="O68" s="1075"/>
      <c r="P68" s="1076"/>
      <c r="Q68" s="1077">
        <v>5585</v>
      </c>
      <c r="R68" s="1071"/>
      <c r="S68" s="1071"/>
      <c r="T68" s="1071"/>
      <c r="U68" s="1071"/>
      <c r="V68" s="1071">
        <v>5530</v>
      </c>
      <c r="W68" s="1071"/>
      <c r="X68" s="1071"/>
      <c r="Y68" s="1071"/>
      <c r="Z68" s="1071"/>
      <c r="AA68" s="1071">
        <v>55</v>
      </c>
      <c r="AB68" s="1071"/>
      <c r="AC68" s="1071"/>
      <c r="AD68" s="1071"/>
      <c r="AE68" s="1071"/>
      <c r="AF68" s="1071">
        <v>55</v>
      </c>
      <c r="AG68" s="1071"/>
      <c r="AH68" s="1071"/>
      <c r="AI68" s="1071"/>
      <c r="AJ68" s="1071"/>
      <c r="AK68" s="1071">
        <v>65</v>
      </c>
      <c r="AL68" s="1071"/>
      <c r="AM68" s="1071"/>
      <c r="AN68" s="1071"/>
      <c r="AO68" s="1071"/>
      <c r="AP68" s="1071">
        <v>596</v>
      </c>
      <c r="AQ68" s="1071"/>
      <c r="AR68" s="1071"/>
      <c r="AS68" s="1071"/>
      <c r="AT68" s="1071"/>
      <c r="AU68" s="1071">
        <v>28</v>
      </c>
      <c r="AV68" s="1071"/>
      <c r="AW68" s="1071"/>
      <c r="AX68" s="1071"/>
      <c r="AY68" s="1071"/>
      <c r="AZ68" s="1072"/>
      <c r="BA68" s="1072"/>
      <c r="BB68" s="1072"/>
      <c r="BC68" s="1072"/>
      <c r="BD68" s="1073"/>
      <c r="BE68" s="265"/>
      <c r="BF68" s="265"/>
      <c r="BG68" s="265"/>
      <c r="BH68" s="265"/>
      <c r="BI68" s="265"/>
      <c r="BJ68" s="265"/>
      <c r="BK68" s="265"/>
      <c r="BL68" s="265"/>
      <c r="BM68" s="265"/>
      <c r="BN68" s="265"/>
      <c r="BO68" s="265"/>
      <c r="BP68" s="265"/>
      <c r="BQ68" s="262">
        <v>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x14ac:dyDescent="0.15">
      <c r="A69" s="261">
        <v>2</v>
      </c>
      <c r="B69" s="1063" t="s">
        <v>583</v>
      </c>
      <c r="C69" s="1064"/>
      <c r="D69" s="1064"/>
      <c r="E69" s="1064"/>
      <c r="F69" s="1064"/>
      <c r="G69" s="1064"/>
      <c r="H69" s="1064"/>
      <c r="I69" s="1064"/>
      <c r="J69" s="1064"/>
      <c r="K69" s="1064"/>
      <c r="L69" s="1064"/>
      <c r="M69" s="1064"/>
      <c r="N69" s="1064"/>
      <c r="O69" s="1064"/>
      <c r="P69" s="1065"/>
      <c r="Q69" s="1066">
        <v>12068</v>
      </c>
      <c r="R69" s="1060"/>
      <c r="S69" s="1060"/>
      <c r="T69" s="1060"/>
      <c r="U69" s="1060"/>
      <c r="V69" s="1060">
        <v>11720</v>
      </c>
      <c r="W69" s="1060"/>
      <c r="X69" s="1060"/>
      <c r="Y69" s="1060"/>
      <c r="Z69" s="1060"/>
      <c r="AA69" s="1060">
        <v>347</v>
      </c>
      <c r="AB69" s="1060"/>
      <c r="AC69" s="1060"/>
      <c r="AD69" s="1060"/>
      <c r="AE69" s="1060"/>
      <c r="AF69" s="1060">
        <v>347</v>
      </c>
      <c r="AG69" s="1060"/>
      <c r="AH69" s="1060"/>
      <c r="AI69" s="1060"/>
      <c r="AJ69" s="1060"/>
      <c r="AK69" s="1060" t="s">
        <v>581</v>
      </c>
      <c r="AL69" s="1060"/>
      <c r="AM69" s="1060"/>
      <c r="AN69" s="1060"/>
      <c r="AO69" s="1060"/>
      <c r="AP69" s="1060" t="s">
        <v>581</v>
      </c>
      <c r="AQ69" s="1060"/>
      <c r="AR69" s="1060"/>
      <c r="AS69" s="1060"/>
      <c r="AT69" s="1060"/>
      <c r="AU69" s="1060" t="s">
        <v>581</v>
      </c>
      <c r="AV69" s="1060"/>
      <c r="AW69" s="1060"/>
      <c r="AX69" s="1060"/>
      <c r="AY69" s="1060"/>
      <c r="AZ69" s="1061"/>
      <c r="BA69" s="1061"/>
      <c r="BB69" s="1061"/>
      <c r="BC69" s="1061"/>
      <c r="BD69" s="1062"/>
      <c r="BE69" s="265"/>
      <c r="BF69" s="265"/>
      <c r="BG69" s="265"/>
      <c r="BH69" s="265"/>
      <c r="BI69" s="265"/>
      <c r="BJ69" s="265"/>
      <c r="BK69" s="265"/>
      <c r="BL69" s="265"/>
      <c r="BM69" s="265"/>
      <c r="BN69" s="265"/>
      <c r="BO69" s="265"/>
      <c r="BP69" s="265"/>
      <c r="BQ69" s="262">
        <v>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x14ac:dyDescent="0.15">
      <c r="A70" s="261">
        <v>3</v>
      </c>
      <c r="B70" s="1063" t="s">
        <v>584</v>
      </c>
      <c r="C70" s="1064"/>
      <c r="D70" s="1064"/>
      <c r="E70" s="1064"/>
      <c r="F70" s="1064"/>
      <c r="G70" s="1064"/>
      <c r="H70" s="1064"/>
      <c r="I70" s="1064"/>
      <c r="J70" s="1064"/>
      <c r="K70" s="1064"/>
      <c r="L70" s="1064"/>
      <c r="M70" s="1064"/>
      <c r="N70" s="1064"/>
      <c r="O70" s="1064"/>
      <c r="P70" s="1065"/>
      <c r="Q70" s="1066">
        <v>269</v>
      </c>
      <c r="R70" s="1060"/>
      <c r="S70" s="1060"/>
      <c r="T70" s="1060"/>
      <c r="U70" s="1060"/>
      <c r="V70" s="1060">
        <v>158</v>
      </c>
      <c r="W70" s="1060"/>
      <c r="X70" s="1060"/>
      <c r="Y70" s="1060"/>
      <c r="Z70" s="1060"/>
      <c r="AA70" s="1060">
        <v>111</v>
      </c>
      <c r="AB70" s="1060"/>
      <c r="AC70" s="1060"/>
      <c r="AD70" s="1060"/>
      <c r="AE70" s="1060"/>
      <c r="AF70" s="1060">
        <v>111</v>
      </c>
      <c r="AG70" s="1060"/>
      <c r="AH70" s="1060"/>
      <c r="AI70" s="1060"/>
      <c r="AJ70" s="1060"/>
      <c r="AK70" s="1060">
        <v>37</v>
      </c>
      <c r="AL70" s="1060"/>
      <c r="AM70" s="1060"/>
      <c r="AN70" s="1060"/>
      <c r="AO70" s="1060"/>
      <c r="AP70" s="1060" t="s">
        <v>581</v>
      </c>
      <c r="AQ70" s="1060"/>
      <c r="AR70" s="1060"/>
      <c r="AS70" s="1060"/>
      <c r="AT70" s="1060"/>
      <c r="AU70" s="1060" t="s">
        <v>581</v>
      </c>
      <c r="AV70" s="1060"/>
      <c r="AW70" s="1060"/>
      <c r="AX70" s="1060"/>
      <c r="AY70" s="1060"/>
      <c r="AZ70" s="1061"/>
      <c r="BA70" s="1061"/>
      <c r="BB70" s="1061"/>
      <c r="BC70" s="1061"/>
      <c r="BD70" s="1062"/>
      <c r="BE70" s="265"/>
      <c r="BF70" s="265"/>
      <c r="BG70" s="265"/>
      <c r="BH70" s="265"/>
      <c r="BI70" s="265"/>
      <c r="BJ70" s="265"/>
      <c r="BK70" s="265"/>
      <c r="BL70" s="265"/>
      <c r="BM70" s="265"/>
      <c r="BN70" s="265"/>
      <c r="BO70" s="265"/>
      <c r="BP70" s="265"/>
      <c r="BQ70" s="262">
        <v>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25" customHeight="1" x14ac:dyDescent="0.15">
      <c r="A71" s="261">
        <v>4</v>
      </c>
      <c r="B71" s="1063" t="s">
        <v>585</v>
      </c>
      <c r="C71" s="1064"/>
      <c r="D71" s="1064"/>
      <c r="E71" s="1064"/>
      <c r="F71" s="1064"/>
      <c r="G71" s="1064"/>
      <c r="H71" s="1064"/>
      <c r="I71" s="1064"/>
      <c r="J71" s="1064"/>
      <c r="K71" s="1064"/>
      <c r="L71" s="1064"/>
      <c r="M71" s="1064"/>
      <c r="N71" s="1064"/>
      <c r="O71" s="1064"/>
      <c r="P71" s="1065"/>
      <c r="Q71" s="1066">
        <v>953</v>
      </c>
      <c r="R71" s="1060"/>
      <c r="S71" s="1060"/>
      <c r="T71" s="1060"/>
      <c r="U71" s="1060"/>
      <c r="V71" s="1060">
        <v>951</v>
      </c>
      <c r="W71" s="1060"/>
      <c r="X71" s="1060"/>
      <c r="Y71" s="1060"/>
      <c r="Z71" s="1060"/>
      <c r="AA71" s="1060">
        <v>2</v>
      </c>
      <c r="AB71" s="1060"/>
      <c r="AC71" s="1060"/>
      <c r="AD71" s="1060"/>
      <c r="AE71" s="1060"/>
      <c r="AF71" s="1060">
        <v>2</v>
      </c>
      <c r="AG71" s="1060"/>
      <c r="AH71" s="1060"/>
      <c r="AI71" s="1060"/>
      <c r="AJ71" s="1060"/>
      <c r="AK71" s="1060">
        <v>3</v>
      </c>
      <c r="AL71" s="1060"/>
      <c r="AM71" s="1060"/>
      <c r="AN71" s="1060"/>
      <c r="AO71" s="1060"/>
      <c r="AP71" s="1060" t="s">
        <v>581</v>
      </c>
      <c r="AQ71" s="1060"/>
      <c r="AR71" s="1060"/>
      <c r="AS71" s="1060"/>
      <c r="AT71" s="1060"/>
      <c r="AU71" s="1060" t="s">
        <v>581</v>
      </c>
      <c r="AV71" s="1060"/>
      <c r="AW71" s="1060"/>
      <c r="AX71" s="1060"/>
      <c r="AY71" s="1060"/>
      <c r="AZ71" s="1061"/>
      <c r="BA71" s="1061"/>
      <c r="BB71" s="1061"/>
      <c r="BC71" s="1061"/>
      <c r="BD71" s="1062"/>
      <c r="BE71" s="265"/>
      <c r="BF71" s="265"/>
      <c r="BG71" s="265"/>
      <c r="BH71" s="265"/>
      <c r="BI71" s="265"/>
      <c r="BJ71" s="265"/>
      <c r="BK71" s="265"/>
      <c r="BL71" s="265"/>
      <c r="BM71" s="265"/>
      <c r="BN71" s="265"/>
      <c r="BO71" s="265"/>
      <c r="BP71" s="265"/>
      <c r="BQ71" s="262">
        <v>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x14ac:dyDescent="0.15">
      <c r="A72" s="261">
        <v>5</v>
      </c>
      <c r="B72" s="1063" t="s">
        <v>586</v>
      </c>
      <c r="C72" s="1064"/>
      <c r="D72" s="1064"/>
      <c r="E72" s="1064"/>
      <c r="F72" s="1064"/>
      <c r="G72" s="1064"/>
      <c r="H72" s="1064"/>
      <c r="I72" s="1064"/>
      <c r="J72" s="1064"/>
      <c r="K72" s="1064"/>
      <c r="L72" s="1064"/>
      <c r="M72" s="1064"/>
      <c r="N72" s="1064"/>
      <c r="O72" s="1064"/>
      <c r="P72" s="1065"/>
      <c r="Q72" s="1066">
        <v>146</v>
      </c>
      <c r="R72" s="1060"/>
      <c r="S72" s="1060"/>
      <c r="T72" s="1060"/>
      <c r="U72" s="1060"/>
      <c r="V72" s="1060">
        <v>138</v>
      </c>
      <c r="W72" s="1060"/>
      <c r="X72" s="1060"/>
      <c r="Y72" s="1060"/>
      <c r="Z72" s="1060"/>
      <c r="AA72" s="1060">
        <v>7</v>
      </c>
      <c r="AB72" s="1060"/>
      <c r="AC72" s="1060"/>
      <c r="AD72" s="1060"/>
      <c r="AE72" s="1060"/>
      <c r="AF72" s="1060">
        <v>7</v>
      </c>
      <c r="AG72" s="1060"/>
      <c r="AH72" s="1060"/>
      <c r="AI72" s="1060"/>
      <c r="AJ72" s="1060"/>
      <c r="AK72" s="1060" t="s">
        <v>581</v>
      </c>
      <c r="AL72" s="1060"/>
      <c r="AM72" s="1060"/>
      <c r="AN72" s="1060"/>
      <c r="AO72" s="1060"/>
      <c r="AP72" s="1060" t="s">
        <v>581</v>
      </c>
      <c r="AQ72" s="1060"/>
      <c r="AR72" s="1060"/>
      <c r="AS72" s="1060"/>
      <c r="AT72" s="1060"/>
      <c r="AU72" s="1060" t="s">
        <v>581</v>
      </c>
      <c r="AV72" s="1060"/>
      <c r="AW72" s="1060"/>
      <c r="AX72" s="1060"/>
      <c r="AY72" s="1060"/>
      <c r="AZ72" s="1061"/>
      <c r="BA72" s="1061"/>
      <c r="BB72" s="1061"/>
      <c r="BC72" s="1061"/>
      <c r="BD72" s="1062"/>
      <c r="BE72" s="265"/>
      <c r="BF72" s="265"/>
      <c r="BG72" s="265"/>
      <c r="BH72" s="265"/>
      <c r="BI72" s="265"/>
      <c r="BJ72" s="265"/>
      <c r="BK72" s="265"/>
      <c r="BL72" s="265"/>
      <c r="BM72" s="265"/>
      <c r="BN72" s="265"/>
      <c r="BO72" s="265"/>
      <c r="BP72" s="265"/>
      <c r="BQ72" s="262">
        <v>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x14ac:dyDescent="0.15">
      <c r="A73" s="261">
        <v>6</v>
      </c>
      <c r="B73" s="1063"/>
      <c r="C73" s="1064"/>
      <c r="D73" s="1064"/>
      <c r="E73" s="1064"/>
      <c r="F73" s="1064"/>
      <c r="G73" s="1064"/>
      <c r="H73" s="1064"/>
      <c r="I73" s="1064"/>
      <c r="J73" s="1064"/>
      <c r="K73" s="1064"/>
      <c r="L73" s="1064"/>
      <c r="M73" s="1064"/>
      <c r="N73" s="1064"/>
      <c r="O73" s="1064"/>
      <c r="P73" s="1065"/>
      <c r="Q73" s="1066"/>
      <c r="R73" s="1060"/>
      <c r="S73" s="1060"/>
      <c r="T73" s="1060"/>
      <c r="U73" s="1060"/>
      <c r="V73" s="1060"/>
      <c r="W73" s="1060"/>
      <c r="X73" s="1060"/>
      <c r="Y73" s="1060"/>
      <c r="Z73" s="1060"/>
      <c r="AA73" s="1060"/>
      <c r="AB73" s="1060"/>
      <c r="AC73" s="1060"/>
      <c r="AD73" s="1060"/>
      <c r="AE73" s="1060"/>
      <c r="AF73" s="1060"/>
      <c r="AG73" s="1060"/>
      <c r="AH73" s="1060"/>
      <c r="AI73" s="1060"/>
      <c r="AJ73" s="1060"/>
      <c r="AK73" s="1060"/>
      <c r="AL73" s="1060"/>
      <c r="AM73" s="1060"/>
      <c r="AN73" s="1060"/>
      <c r="AO73" s="1060"/>
      <c r="AP73" s="1060"/>
      <c r="AQ73" s="1060"/>
      <c r="AR73" s="1060"/>
      <c r="AS73" s="1060"/>
      <c r="AT73" s="1060"/>
      <c r="AU73" s="1060"/>
      <c r="AV73" s="1060"/>
      <c r="AW73" s="1060"/>
      <c r="AX73" s="1060"/>
      <c r="AY73" s="1060"/>
      <c r="AZ73" s="1061"/>
      <c r="BA73" s="1061"/>
      <c r="BB73" s="1061"/>
      <c r="BC73" s="1061"/>
      <c r="BD73" s="1062"/>
      <c r="BE73" s="265"/>
      <c r="BF73" s="265"/>
      <c r="BG73" s="265"/>
      <c r="BH73" s="265"/>
      <c r="BI73" s="265"/>
      <c r="BJ73" s="265"/>
      <c r="BK73" s="265"/>
      <c r="BL73" s="265"/>
      <c r="BM73" s="265"/>
      <c r="BN73" s="265"/>
      <c r="BO73" s="265"/>
      <c r="BP73" s="265"/>
      <c r="BQ73" s="262">
        <v>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x14ac:dyDescent="0.15">
      <c r="A74" s="261">
        <v>7</v>
      </c>
      <c r="B74" s="1063"/>
      <c r="C74" s="1064"/>
      <c r="D74" s="1064"/>
      <c r="E74" s="1064"/>
      <c r="F74" s="1064"/>
      <c r="G74" s="1064"/>
      <c r="H74" s="1064"/>
      <c r="I74" s="1064"/>
      <c r="J74" s="1064"/>
      <c r="K74" s="1064"/>
      <c r="L74" s="1064"/>
      <c r="M74" s="1064"/>
      <c r="N74" s="1064"/>
      <c r="O74" s="1064"/>
      <c r="P74" s="1065"/>
      <c r="Q74" s="1066"/>
      <c r="R74" s="1060"/>
      <c r="S74" s="1060"/>
      <c r="T74" s="1060"/>
      <c r="U74" s="1060"/>
      <c r="V74" s="1060"/>
      <c r="W74" s="1060"/>
      <c r="X74" s="1060"/>
      <c r="Y74" s="1060"/>
      <c r="Z74" s="1060"/>
      <c r="AA74" s="1060"/>
      <c r="AB74" s="1060"/>
      <c r="AC74" s="1060"/>
      <c r="AD74" s="1060"/>
      <c r="AE74" s="1060"/>
      <c r="AF74" s="1060"/>
      <c r="AG74" s="1060"/>
      <c r="AH74" s="1060"/>
      <c r="AI74" s="1060"/>
      <c r="AJ74" s="1060"/>
      <c r="AK74" s="1060"/>
      <c r="AL74" s="1060"/>
      <c r="AM74" s="1060"/>
      <c r="AN74" s="1060"/>
      <c r="AO74" s="1060"/>
      <c r="AP74" s="1060"/>
      <c r="AQ74" s="1060"/>
      <c r="AR74" s="1060"/>
      <c r="AS74" s="1060"/>
      <c r="AT74" s="1060"/>
      <c r="AU74" s="1060"/>
      <c r="AV74" s="1060"/>
      <c r="AW74" s="1060"/>
      <c r="AX74" s="1060"/>
      <c r="AY74" s="1060"/>
      <c r="AZ74" s="1061"/>
      <c r="BA74" s="1061"/>
      <c r="BB74" s="1061"/>
      <c r="BC74" s="1061"/>
      <c r="BD74" s="1062"/>
      <c r="BE74" s="265"/>
      <c r="BF74" s="265"/>
      <c r="BG74" s="265"/>
      <c r="BH74" s="265"/>
      <c r="BI74" s="265"/>
      <c r="BJ74" s="265"/>
      <c r="BK74" s="265"/>
      <c r="BL74" s="265"/>
      <c r="BM74" s="265"/>
      <c r="BN74" s="265"/>
      <c r="BO74" s="265"/>
      <c r="BP74" s="265"/>
      <c r="BQ74" s="262">
        <v>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x14ac:dyDescent="0.15">
      <c r="A75" s="261">
        <v>8</v>
      </c>
      <c r="B75" s="1063"/>
      <c r="C75" s="1064"/>
      <c r="D75" s="1064"/>
      <c r="E75" s="1064"/>
      <c r="F75" s="1064"/>
      <c r="G75" s="1064"/>
      <c r="H75" s="1064"/>
      <c r="I75" s="1064"/>
      <c r="J75" s="1064"/>
      <c r="K75" s="1064"/>
      <c r="L75" s="1064"/>
      <c r="M75" s="1064"/>
      <c r="N75" s="1064"/>
      <c r="O75" s="1064"/>
      <c r="P75" s="1065"/>
      <c r="Q75" s="1067"/>
      <c r="R75" s="1068"/>
      <c r="S75" s="1068"/>
      <c r="T75" s="1068"/>
      <c r="U75" s="1069"/>
      <c r="V75" s="1070"/>
      <c r="W75" s="1068"/>
      <c r="X75" s="1068"/>
      <c r="Y75" s="1068"/>
      <c r="Z75" s="1069"/>
      <c r="AA75" s="1070"/>
      <c r="AB75" s="1068"/>
      <c r="AC75" s="1068"/>
      <c r="AD75" s="1068"/>
      <c r="AE75" s="1069"/>
      <c r="AF75" s="1070"/>
      <c r="AG75" s="1068"/>
      <c r="AH75" s="1068"/>
      <c r="AI75" s="1068"/>
      <c r="AJ75" s="1069"/>
      <c r="AK75" s="1070"/>
      <c r="AL75" s="1068"/>
      <c r="AM75" s="1068"/>
      <c r="AN75" s="1068"/>
      <c r="AO75" s="1069"/>
      <c r="AP75" s="1070"/>
      <c r="AQ75" s="1068"/>
      <c r="AR75" s="1068"/>
      <c r="AS75" s="1068"/>
      <c r="AT75" s="1069"/>
      <c r="AU75" s="1070"/>
      <c r="AV75" s="1068"/>
      <c r="AW75" s="1068"/>
      <c r="AX75" s="1068"/>
      <c r="AY75" s="1069"/>
      <c r="AZ75" s="1061"/>
      <c r="BA75" s="1061"/>
      <c r="BB75" s="1061"/>
      <c r="BC75" s="1061"/>
      <c r="BD75" s="1062"/>
      <c r="BE75" s="265"/>
      <c r="BF75" s="265"/>
      <c r="BG75" s="265"/>
      <c r="BH75" s="265"/>
      <c r="BI75" s="265"/>
      <c r="BJ75" s="265"/>
      <c r="BK75" s="265"/>
      <c r="BL75" s="265"/>
      <c r="BM75" s="265"/>
      <c r="BN75" s="265"/>
      <c r="BO75" s="265"/>
      <c r="BP75" s="265"/>
      <c r="BQ75" s="262">
        <v>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x14ac:dyDescent="0.15">
      <c r="A76" s="261">
        <v>9</v>
      </c>
      <c r="B76" s="1063"/>
      <c r="C76" s="1064"/>
      <c r="D76" s="1064"/>
      <c r="E76" s="1064"/>
      <c r="F76" s="1064"/>
      <c r="G76" s="1064"/>
      <c r="H76" s="1064"/>
      <c r="I76" s="1064"/>
      <c r="J76" s="1064"/>
      <c r="K76" s="1064"/>
      <c r="L76" s="1064"/>
      <c r="M76" s="1064"/>
      <c r="N76" s="1064"/>
      <c r="O76" s="1064"/>
      <c r="P76" s="1065"/>
      <c r="Q76" s="1067"/>
      <c r="R76" s="1068"/>
      <c r="S76" s="1068"/>
      <c r="T76" s="1068"/>
      <c r="U76" s="1069"/>
      <c r="V76" s="1070"/>
      <c r="W76" s="1068"/>
      <c r="X76" s="1068"/>
      <c r="Y76" s="1068"/>
      <c r="Z76" s="1069"/>
      <c r="AA76" s="1070"/>
      <c r="AB76" s="1068"/>
      <c r="AC76" s="1068"/>
      <c r="AD76" s="1068"/>
      <c r="AE76" s="1069"/>
      <c r="AF76" s="1070"/>
      <c r="AG76" s="1068"/>
      <c r="AH76" s="1068"/>
      <c r="AI76" s="1068"/>
      <c r="AJ76" s="1069"/>
      <c r="AK76" s="1070"/>
      <c r="AL76" s="1068"/>
      <c r="AM76" s="1068"/>
      <c r="AN76" s="1068"/>
      <c r="AO76" s="1069"/>
      <c r="AP76" s="1070"/>
      <c r="AQ76" s="1068"/>
      <c r="AR76" s="1068"/>
      <c r="AS76" s="1068"/>
      <c r="AT76" s="1069"/>
      <c r="AU76" s="1070"/>
      <c r="AV76" s="1068"/>
      <c r="AW76" s="1068"/>
      <c r="AX76" s="1068"/>
      <c r="AY76" s="1069"/>
      <c r="AZ76" s="1061"/>
      <c r="BA76" s="1061"/>
      <c r="BB76" s="1061"/>
      <c r="BC76" s="1061"/>
      <c r="BD76" s="1062"/>
      <c r="BE76" s="265"/>
      <c r="BF76" s="265"/>
      <c r="BG76" s="265"/>
      <c r="BH76" s="265"/>
      <c r="BI76" s="265"/>
      <c r="BJ76" s="265"/>
      <c r="BK76" s="265"/>
      <c r="BL76" s="265"/>
      <c r="BM76" s="265"/>
      <c r="BN76" s="265"/>
      <c r="BO76" s="265"/>
      <c r="BP76" s="265"/>
      <c r="BQ76" s="262">
        <v>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x14ac:dyDescent="0.15">
      <c r="A77" s="261">
        <v>10</v>
      </c>
      <c r="B77" s="1063"/>
      <c r="C77" s="1064"/>
      <c r="D77" s="1064"/>
      <c r="E77" s="1064"/>
      <c r="F77" s="1064"/>
      <c r="G77" s="1064"/>
      <c r="H77" s="1064"/>
      <c r="I77" s="1064"/>
      <c r="J77" s="1064"/>
      <c r="K77" s="1064"/>
      <c r="L77" s="1064"/>
      <c r="M77" s="1064"/>
      <c r="N77" s="1064"/>
      <c r="O77" s="1064"/>
      <c r="P77" s="1065"/>
      <c r="Q77" s="1067"/>
      <c r="R77" s="1068"/>
      <c r="S77" s="1068"/>
      <c r="T77" s="1068"/>
      <c r="U77" s="1069"/>
      <c r="V77" s="1070"/>
      <c r="W77" s="1068"/>
      <c r="X77" s="1068"/>
      <c r="Y77" s="1068"/>
      <c r="Z77" s="1069"/>
      <c r="AA77" s="1070"/>
      <c r="AB77" s="1068"/>
      <c r="AC77" s="1068"/>
      <c r="AD77" s="1068"/>
      <c r="AE77" s="1069"/>
      <c r="AF77" s="1070"/>
      <c r="AG77" s="1068"/>
      <c r="AH77" s="1068"/>
      <c r="AI77" s="1068"/>
      <c r="AJ77" s="1069"/>
      <c r="AK77" s="1070"/>
      <c r="AL77" s="1068"/>
      <c r="AM77" s="1068"/>
      <c r="AN77" s="1068"/>
      <c r="AO77" s="1069"/>
      <c r="AP77" s="1070"/>
      <c r="AQ77" s="1068"/>
      <c r="AR77" s="1068"/>
      <c r="AS77" s="1068"/>
      <c r="AT77" s="1069"/>
      <c r="AU77" s="1070"/>
      <c r="AV77" s="1068"/>
      <c r="AW77" s="1068"/>
      <c r="AX77" s="1068"/>
      <c r="AY77" s="1069"/>
      <c r="AZ77" s="1061"/>
      <c r="BA77" s="1061"/>
      <c r="BB77" s="1061"/>
      <c r="BC77" s="1061"/>
      <c r="BD77" s="1062"/>
      <c r="BE77" s="265"/>
      <c r="BF77" s="265"/>
      <c r="BG77" s="265"/>
      <c r="BH77" s="265"/>
      <c r="BI77" s="265"/>
      <c r="BJ77" s="265"/>
      <c r="BK77" s="265"/>
      <c r="BL77" s="265"/>
      <c r="BM77" s="265"/>
      <c r="BN77" s="265"/>
      <c r="BO77" s="265"/>
      <c r="BP77" s="265"/>
      <c r="BQ77" s="262">
        <v>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x14ac:dyDescent="0.15">
      <c r="A78" s="261">
        <v>11</v>
      </c>
      <c r="B78" s="1063"/>
      <c r="C78" s="1064"/>
      <c r="D78" s="1064"/>
      <c r="E78" s="1064"/>
      <c r="F78" s="1064"/>
      <c r="G78" s="1064"/>
      <c r="H78" s="1064"/>
      <c r="I78" s="1064"/>
      <c r="J78" s="1064"/>
      <c r="K78" s="1064"/>
      <c r="L78" s="1064"/>
      <c r="M78" s="1064"/>
      <c r="N78" s="1064"/>
      <c r="O78" s="1064"/>
      <c r="P78" s="1065"/>
      <c r="Q78" s="1066"/>
      <c r="R78" s="1060"/>
      <c r="S78" s="1060"/>
      <c r="T78" s="1060"/>
      <c r="U78" s="1060"/>
      <c r="V78" s="1060"/>
      <c r="W78" s="1060"/>
      <c r="X78" s="1060"/>
      <c r="Y78" s="1060"/>
      <c r="Z78" s="1060"/>
      <c r="AA78" s="1060"/>
      <c r="AB78" s="1060"/>
      <c r="AC78" s="1060"/>
      <c r="AD78" s="1060"/>
      <c r="AE78" s="1060"/>
      <c r="AF78" s="1060"/>
      <c r="AG78" s="1060"/>
      <c r="AH78" s="1060"/>
      <c r="AI78" s="1060"/>
      <c r="AJ78" s="1060"/>
      <c r="AK78" s="1060"/>
      <c r="AL78" s="1060"/>
      <c r="AM78" s="1060"/>
      <c r="AN78" s="1060"/>
      <c r="AO78" s="1060"/>
      <c r="AP78" s="1060"/>
      <c r="AQ78" s="1060"/>
      <c r="AR78" s="1060"/>
      <c r="AS78" s="1060"/>
      <c r="AT78" s="1060"/>
      <c r="AU78" s="1060"/>
      <c r="AV78" s="1060"/>
      <c r="AW78" s="1060"/>
      <c r="AX78" s="1060"/>
      <c r="AY78" s="1060"/>
      <c r="AZ78" s="1061"/>
      <c r="BA78" s="1061"/>
      <c r="BB78" s="1061"/>
      <c r="BC78" s="1061"/>
      <c r="BD78" s="1062"/>
      <c r="BE78" s="265"/>
      <c r="BF78" s="265"/>
      <c r="BG78" s="265"/>
      <c r="BH78" s="265"/>
      <c r="BI78" s="265"/>
      <c r="BJ78" s="268"/>
      <c r="BK78" s="268"/>
      <c r="BL78" s="268"/>
      <c r="BM78" s="268"/>
      <c r="BN78" s="268"/>
      <c r="BO78" s="265"/>
      <c r="BP78" s="265"/>
      <c r="BQ78" s="262">
        <v>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x14ac:dyDescent="0.15">
      <c r="A79" s="261">
        <v>12</v>
      </c>
      <c r="B79" s="1063"/>
      <c r="C79" s="1064"/>
      <c r="D79" s="1064"/>
      <c r="E79" s="1064"/>
      <c r="F79" s="1064"/>
      <c r="G79" s="1064"/>
      <c r="H79" s="1064"/>
      <c r="I79" s="1064"/>
      <c r="J79" s="1064"/>
      <c r="K79" s="1064"/>
      <c r="L79" s="1064"/>
      <c r="M79" s="1064"/>
      <c r="N79" s="1064"/>
      <c r="O79" s="1064"/>
      <c r="P79" s="1065"/>
      <c r="Q79" s="1066"/>
      <c r="R79" s="1060"/>
      <c r="S79" s="1060"/>
      <c r="T79" s="1060"/>
      <c r="U79" s="1060"/>
      <c r="V79" s="1060"/>
      <c r="W79" s="1060"/>
      <c r="X79" s="1060"/>
      <c r="Y79" s="1060"/>
      <c r="Z79" s="1060"/>
      <c r="AA79" s="1060"/>
      <c r="AB79" s="1060"/>
      <c r="AC79" s="1060"/>
      <c r="AD79" s="1060"/>
      <c r="AE79" s="1060"/>
      <c r="AF79" s="1060"/>
      <c r="AG79" s="1060"/>
      <c r="AH79" s="1060"/>
      <c r="AI79" s="1060"/>
      <c r="AJ79" s="1060"/>
      <c r="AK79" s="1060"/>
      <c r="AL79" s="1060"/>
      <c r="AM79" s="1060"/>
      <c r="AN79" s="1060"/>
      <c r="AO79" s="1060"/>
      <c r="AP79" s="1060"/>
      <c r="AQ79" s="1060"/>
      <c r="AR79" s="1060"/>
      <c r="AS79" s="1060"/>
      <c r="AT79" s="1060"/>
      <c r="AU79" s="1060"/>
      <c r="AV79" s="1060"/>
      <c r="AW79" s="1060"/>
      <c r="AX79" s="1060"/>
      <c r="AY79" s="1060"/>
      <c r="AZ79" s="1061"/>
      <c r="BA79" s="1061"/>
      <c r="BB79" s="1061"/>
      <c r="BC79" s="1061"/>
      <c r="BD79" s="1062"/>
      <c r="BE79" s="265"/>
      <c r="BF79" s="265"/>
      <c r="BG79" s="265"/>
      <c r="BH79" s="265"/>
      <c r="BI79" s="265"/>
      <c r="BJ79" s="268"/>
      <c r="BK79" s="268"/>
      <c r="BL79" s="268"/>
      <c r="BM79" s="268"/>
      <c r="BN79" s="268"/>
      <c r="BO79" s="265"/>
      <c r="BP79" s="265"/>
      <c r="BQ79" s="262">
        <v>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x14ac:dyDescent="0.15">
      <c r="A80" s="261">
        <v>13</v>
      </c>
      <c r="B80" s="1063"/>
      <c r="C80" s="1064"/>
      <c r="D80" s="1064"/>
      <c r="E80" s="1064"/>
      <c r="F80" s="1064"/>
      <c r="G80" s="1064"/>
      <c r="H80" s="1064"/>
      <c r="I80" s="1064"/>
      <c r="J80" s="1064"/>
      <c r="K80" s="1064"/>
      <c r="L80" s="1064"/>
      <c r="M80" s="1064"/>
      <c r="N80" s="1064"/>
      <c r="O80" s="1064"/>
      <c r="P80" s="1065"/>
      <c r="Q80" s="1066"/>
      <c r="R80" s="1060"/>
      <c r="S80" s="1060"/>
      <c r="T80" s="1060"/>
      <c r="U80" s="1060"/>
      <c r="V80" s="1060"/>
      <c r="W80" s="1060"/>
      <c r="X80" s="1060"/>
      <c r="Y80" s="1060"/>
      <c r="Z80" s="1060"/>
      <c r="AA80" s="1060"/>
      <c r="AB80" s="1060"/>
      <c r="AC80" s="1060"/>
      <c r="AD80" s="1060"/>
      <c r="AE80" s="1060"/>
      <c r="AF80" s="1060"/>
      <c r="AG80" s="1060"/>
      <c r="AH80" s="1060"/>
      <c r="AI80" s="1060"/>
      <c r="AJ80" s="1060"/>
      <c r="AK80" s="1060"/>
      <c r="AL80" s="1060"/>
      <c r="AM80" s="1060"/>
      <c r="AN80" s="1060"/>
      <c r="AO80" s="1060"/>
      <c r="AP80" s="1060"/>
      <c r="AQ80" s="1060"/>
      <c r="AR80" s="1060"/>
      <c r="AS80" s="1060"/>
      <c r="AT80" s="1060"/>
      <c r="AU80" s="1060"/>
      <c r="AV80" s="1060"/>
      <c r="AW80" s="1060"/>
      <c r="AX80" s="1060"/>
      <c r="AY80" s="1060"/>
      <c r="AZ80" s="1061"/>
      <c r="BA80" s="1061"/>
      <c r="BB80" s="1061"/>
      <c r="BC80" s="1061"/>
      <c r="BD80" s="1062"/>
      <c r="BE80" s="265"/>
      <c r="BF80" s="265"/>
      <c r="BG80" s="265"/>
      <c r="BH80" s="265"/>
      <c r="BI80" s="265"/>
      <c r="BJ80" s="265"/>
      <c r="BK80" s="265"/>
      <c r="BL80" s="265"/>
      <c r="BM80" s="265"/>
      <c r="BN80" s="265"/>
      <c r="BO80" s="265"/>
      <c r="BP80" s="265"/>
      <c r="BQ80" s="262">
        <v>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x14ac:dyDescent="0.15">
      <c r="A81" s="261">
        <v>14</v>
      </c>
      <c r="B81" s="1063"/>
      <c r="C81" s="1064"/>
      <c r="D81" s="1064"/>
      <c r="E81" s="1064"/>
      <c r="F81" s="1064"/>
      <c r="G81" s="1064"/>
      <c r="H81" s="1064"/>
      <c r="I81" s="1064"/>
      <c r="J81" s="1064"/>
      <c r="K81" s="1064"/>
      <c r="L81" s="1064"/>
      <c r="M81" s="1064"/>
      <c r="N81" s="1064"/>
      <c r="O81" s="1064"/>
      <c r="P81" s="1065"/>
      <c r="Q81" s="1066"/>
      <c r="R81" s="1060"/>
      <c r="S81" s="1060"/>
      <c r="T81" s="1060"/>
      <c r="U81" s="1060"/>
      <c r="V81" s="1060"/>
      <c r="W81" s="1060"/>
      <c r="X81" s="1060"/>
      <c r="Y81" s="1060"/>
      <c r="Z81" s="1060"/>
      <c r="AA81" s="1060"/>
      <c r="AB81" s="1060"/>
      <c r="AC81" s="1060"/>
      <c r="AD81" s="1060"/>
      <c r="AE81" s="1060"/>
      <c r="AF81" s="1060"/>
      <c r="AG81" s="1060"/>
      <c r="AH81" s="1060"/>
      <c r="AI81" s="1060"/>
      <c r="AJ81" s="1060"/>
      <c r="AK81" s="1060"/>
      <c r="AL81" s="1060"/>
      <c r="AM81" s="1060"/>
      <c r="AN81" s="1060"/>
      <c r="AO81" s="1060"/>
      <c r="AP81" s="1060"/>
      <c r="AQ81" s="1060"/>
      <c r="AR81" s="1060"/>
      <c r="AS81" s="1060"/>
      <c r="AT81" s="1060"/>
      <c r="AU81" s="1060"/>
      <c r="AV81" s="1060"/>
      <c r="AW81" s="1060"/>
      <c r="AX81" s="1060"/>
      <c r="AY81" s="1060"/>
      <c r="AZ81" s="1061"/>
      <c r="BA81" s="1061"/>
      <c r="BB81" s="1061"/>
      <c r="BC81" s="1061"/>
      <c r="BD81" s="1062"/>
      <c r="BE81" s="265"/>
      <c r="BF81" s="265"/>
      <c r="BG81" s="265"/>
      <c r="BH81" s="265"/>
      <c r="BI81" s="265"/>
      <c r="BJ81" s="265"/>
      <c r="BK81" s="265"/>
      <c r="BL81" s="265"/>
      <c r="BM81" s="265"/>
      <c r="BN81" s="265"/>
      <c r="BO81" s="265"/>
      <c r="BP81" s="265"/>
      <c r="BQ81" s="262">
        <v>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x14ac:dyDescent="0.15">
      <c r="A82" s="261">
        <v>15</v>
      </c>
      <c r="B82" s="1063"/>
      <c r="C82" s="1064"/>
      <c r="D82" s="1064"/>
      <c r="E82" s="1064"/>
      <c r="F82" s="1064"/>
      <c r="G82" s="1064"/>
      <c r="H82" s="1064"/>
      <c r="I82" s="1064"/>
      <c r="J82" s="1064"/>
      <c r="K82" s="1064"/>
      <c r="L82" s="1064"/>
      <c r="M82" s="1064"/>
      <c r="N82" s="1064"/>
      <c r="O82" s="1064"/>
      <c r="P82" s="1065"/>
      <c r="Q82" s="1066"/>
      <c r="R82" s="1060"/>
      <c r="S82" s="1060"/>
      <c r="T82" s="1060"/>
      <c r="U82" s="1060"/>
      <c r="V82" s="1060"/>
      <c r="W82" s="1060"/>
      <c r="X82" s="1060"/>
      <c r="Y82" s="1060"/>
      <c r="Z82" s="1060"/>
      <c r="AA82" s="1060"/>
      <c r="AB82" s="1060"/>
      <c r="AC82" s="1060"/>
      <c r="AD82" s="1060"/>
      <c r="AE82" s="1060"/>
      <c r="AF82" s="1060"/>
      <c r="AG82" s="1060"/>
      <c r="AH82" s="1060"/>
      <c r="AI82" s="1060"/>
      <c r="AJ82" s="1060"/>
      <c r="AK82" s="1060"/>
      <c r="AL82" s="1060"/>
      <c r="AM82" s="1060"/>
      <c r="AN82" s="1060"/>
      <c r="AO82" s="1060"/>
      <c r="AP82" s="1060"/>
      <c r="AQ82" s="1060"/>
      <c r="AR82" s="1060"/>
      <c r="AS82" s="1060"/>
      <c r="AT82" s="1060"/>
      <c r="AU82" s="1060"/>
      <c r="AV82" s="1060"/>
      <c r="AW82" s="1060"/>
      <c r="AX82" s="1060"/>
      <c r="AY82" s="1060"/>
      <c r="AZ82" s="1061"/>
      <c r="BA82" s="1061"/>
      <c r="BB82" s="1061"/>
      <c r="BC82" s="1061"/>
      <c r="BD82" s="1062"/>
      <c r="BE82" s="265"/>
      <c r="BF82" s="265"/>
      <c r="BG82" s="265"/>
      <c r="BH82" s="265"/>
      <c r="BI82" s="265"/>
      <c r="BJ82" s="265"/>
      <c r="BK82" s="265"/>
      <c r="BL82" s="265"/>
      <c r="BM82" s="265"/>
      <c r="BN82" s="265"/>
      <c r="BO82" s="265"/>
      <c r="BP82" s="265"/>
      <c r="BQ82" s="262">
        <v>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x14ac:dyDescent="0.15">
      <c r="A83" s="261">
        <v>16</v>
      </c>
      <c r="B83" s="1063"/>
      <c r="C83" s="1064"/>
      <c r="D83" s="1064"/>
      <c r="E83" s="1064"/>
      <c r="F83" s="1064"/>
      <c r="G83" s="1064"/>
      <c r="H83" s="1064"/>
      <c r="I83" s="1064"/>
      <c r="J83" s="1064"/>
      <c r="K83" s="1064"/>
      <c r="L83" s="1064"/>
      <c r="M83" s="1064"/>
      <c r="N83" s="1064"/>
      <c r="O83" s="1064"/>
      <c r="P83" s="1065"/>
      <c r="Q83" s="1066"/>
      <c r="R83" s="1060"/>
      <c r="S83" s="1060"/>
      <c r="T83" s="1060"/>
      <c r="U83" s="1060"/>
      <c r="V83" s="1060"/>
      <c r="W83" s="1060"/>
      <c r="X83" s="1060"/>
      <c r="Y83" s="1060"/>
      <c r="Z83" s="1060"/>
      <c r="AA83" s="1060"/>
      <c r="AB83" s="1060"/>
      <c r="AC83" s="1060"/>
      <c r="AD83" s="1060"/>
      <c r="AE83" s="1060"/>
      <c r="AF83" s="1060"/>
      <c r="AG83" s="1060"/>
      <c r="AH83" s="1060"/>
      <c r="AI83" s="1060"/>
      <c r="AJ83" s="1060"/>
      <c r="AK83" s="1060"/>
      <c r="AL83" s="1060"/>
      <c r="AM83" s="1060"/>
      <c r="AN83" s="1060"/>
      <c r="AO83" s="1060"/>
      <c r="AP83" s="1060"/>
      <c r="AQ83" s="1060"/>
      <c r="AR83" s="1060"/>
      <c r="AS83" s="1060"/>
      <c r="AT83" s="1060"/>
      <c r="AU83" s="1060"/>
      <c r="AV83" s="1060"/>
      <c r="AW83" s="1060"/>
      <c r="AX83" s="1060"/>
      <c r="AY83" s="1060"/>
      <c r="AZ83" s="1061"/>
      <c r="BA83" s="1061"/>
      <c r="BB83" s="1061"/>
      <c r="BC83" s="1061"/>
      <c r="BD83" s="1062"/>
      <c r="BE83" s="265"/>
      <c r="BF83" s="265"/>
      <c r="BG83" s="265"/>
      <c r="BH83" s="265"/>
      <c r="BI83" s="265"/>
      <c r="BJ83" s="265"/>
      <c r="BK83" s="265"/>
      <c r="BL83" s="265"/>
      <c r="BM83" s="265"/>
      <c r="BN83" s="265"/>
      <c r="BO83" s="265"/>
      <c r="BP83" s="265"/>
      <c r="BQ83" s="262">
        <v>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x14ac:dyDescent="0.15">
      <c r="A84" s="261">
        <v>17</v>
      </c>
      <c r="B84" s="1063"/>
      <c r="C84" s="1064"/>
      <c r="D84" s="1064"/>
      <c r="E84" s="1064"/>
      <c r="F84" s="1064"/>
      <c r="G84" s="1064"/>
      <c r="H84" s="1064"/>
      <c r="I84" s="1064"/>
      <c r="J84" s="1064"/>
      <c r="K84" s="1064"/>
      <c r="L84" s="1064"/>
      <c r="M84" s="1064"/>
      <c r="N84" s="1064"/>
      <c r="O84" s="1064"/>
      <c r="P84" s="1065"/>
      <c r="Q84" s="1066"/>
      <c r="R84" s="1060"/>
      <c r="S84" s="1060"/>
      <c r="T84" s="1060"/>
      <c r="U84" s="1060"/>
      <c r="V84" s="1060"/>
      <c r="W84" s="1060"/>
      <c r="X84" s="1060"/>
      <c r="Y84" s="1060"/>
      <c r="Z84" s="1060"/>
      <c r="AA84" s="1060"/>
      <c r="AB84" s="1060"/>
      <c r="AC84" s="1060"/>
      <c r="AD84" s="1060"/>
      <c r="AE84" s="1060"/>
      <c r="AF84" s="1060"/>
      <c r="AG84" s="1060"/>
      <c r="AH84" s="1060"/>
      <c r="AI84" s="1060"/>
      <c r="AJ84" s="1060"/>
      <c r="AK84" s="1060"/>
      <c r="AL84" s="1060"/>
      <c r="AM84" s="1060"/>
      <c r="AN84" s="1060"/>
      <c r="AO84" s="1060"/>
      <c r="AP84" s="1060"/>
      <c r="AQ84" s="1060"/>
      <c r="AR84" s="1060"/>
      <c r="AS84" s="1060"/>
      <c r="AT84" s="1060"/>
      <c r="AU84" s="1060"/>
      <c r="AV84" s="1060"/>
      <c r="AW84" s="1060"/>
      <c r="AX84" s="1060"/>
      <c r="AY84" s="1060"/>
      <c r="AZ84" s="1061"/>
      <c r="BA84" s="1061"/>
      <c r="BB84" s="1061"/>
      <c r="BC84" s="1061"/>
      <c r="BD84" s="1062"/>
      <c r="BE84" s="265"/>
      <c r="BF84" s="265"/>
      <c r="BG84" s="265"/>
      <c r="BH84" s="265"/>
      <c r="BI84" s="265"/>
      <c r="BJ84" s="265"/>
      <c r="BK84" s="265"/>
      <c r="BL84" s="265"/>
      <c r="BM84" s="265"/>
      <c r="BN84" s="265"/>
      <c r="BO84" s="265"/>
      <c r="BP84" s="265"/>
      <c r="BQ84" s="262">
        <v>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x14ac:dyDescent="0.15">
      <c r="A85" s="261">
        <v>18</v>
      </c>
      <c r="B85" s="1063"/>
      <c r="C85" s="1064"/>
      <c r="D85" s="1064"/>
      <c r="E85" s="1064"/>
      <c r="F85" s="1064"/>
      <c r="G85" s="1064"/>
      <c r="H85" s="1064"/>
      <c r="I85" s="1064"/>
      <c r="J85" s="1064"/>
      <c r="K85" s="1064"/>
      <c r="L85" s="1064"/>
      <c r="M85" s="1064"/>
      <c r="N85" s="1064"/>
      <c r="O85" s="1064"/>
      <c r="P85" s="1065"/>
      <c r="Q85" s="1066"/>
      <c r="R85" s="1060"/>
      <c r="S85" s="1060"/>
      <c r="T85" s="1060"/>
      <c r="U85" s="1060"/>
      <c r="V85" s="1060"/>
      <c r="W85" s="1060"/>
      <c r="X85" s="1060"/>
      <c r="Y85" s="1060"/>
      <c r="Z85" s="1060"/>
      <c r="AA85" s="1060"/>
      <c r="AB85" s="1060"/>
      <c r="AC85" s="1060"/>
      <c r="AD85" s="1060"/>
      <c r="AE85" s="1060"/>
      <c r="AF85" s="1060"/>
      <c r="AG85" s="1060"/>
      <c r="AH85" s="1060"/>
      <c r="AI85" s="1060"/>
      <c r="AJ85" s="1060"/>
      <c r="AK85" s="1060"/>
      <c r="AL85" s="1060"/>
      <c r="AM85" s="1060"/>
      <c r="AN85" s="1060"/>
      <c r="AO85" s="1060"/>
      <c r="AP85" s="1060"/>
      <c r="AQ85" s="1060"/>
      <c r="AR85" s="1060"/>
      <c r="AS85" s="1060"/>
      <c r="AT85" s="1060"/>
      <c r="AU85" s="1060"/>
      <c r="AV85" s="1060"/>
      <c r="AW85" s="1060"/>
      <c r="AX85" s="1060"/>
      <c r="AY85" s="1060"/>
      <c r="AZ85" s="1061"/>
      <c r="BA85" s="1061"/>
      <c r="BB85" s="1061"/>
      <c r="BC85" s="1061"/>
      <c r="BD85" s="1062"/>
      <c r="BE85" s="265"/>
      <c r="BF85" s="265"/>
      <c r="BG85" s="265"/>
      <c r="BH85" s="265"/>
      <c r="BI85" s="265"/>
      <c r="BJ85" s="265"/>
      <c r="BK85" s="265"/>
      <c r="BL85" s="265"/>
      <c r="BM85" s="265"/>
      <c r="BN85" s="265"/>
      <c r="BO85" s="265"/>
      <c r="BP85" s="265"/>
      <c r="BQ85" s="262">
        <v>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x14ac:dyDescent="0.15">
      <c r="A86" s="261">
        <v>19</v>
      </c>
      <c r="B86" s="1063"/>
      <c r="C86" s="1064"/>
      <c r="D86" s="1064"/>
      <c r="E86" s="1064"/>
      <c r="F86" s="1064"/>
      <c r="G86" s="1064"/>
      <c r="H86" s="1064"/>
      <c r="I86" s="1064"/>
      <c r="J86" s="1064"/>
      <c r="K86" s="1064"/>
      <c r="L86" s="1064"/>
      <c r="M86" s="1064"/>
      <c r="N86" s="1064"/>
      <c r="O86" s="1064"/>
      <c r="P86" s="1065"/>
      <c r="Q86" s="1066"/>
      <c r="R86" s="1060"/>
      <c r="S86" s="1060"/>
      <c r="T86" s="1060"/>
      <c r="U86" s="1060"/>
      <c r="V86" s="1060"/>
      <c r="W86" s="1060"/>
      <c r="X86" s="1060"/>
      <c r="Y86" s="1060"/>
      <c r="Z86" s="1060"/>
      <c r="AA86" s="1060"/>
      <c r="AB86" s="1060"/>
      <c r="AC86" s="1060"/>
      <c r="AD86" s="1060"/>
      <c r="AE86" s="1060"/>
      <c r="AF86" s="1060"/>
      <c r="AG86" s="1060"/>
      <c r="AH86" s="1060"/>
      <c r="AI86" s="1060"/>
      <c r="AJ86" s="1060"/>
      <c r="AK86" s="1060"/>
      <c r="AL86" s="1060"/>
      <c r="AM86" s="1060"/>
      <c r="AN86" s="1060"/>
      <c r="AO86" s="1060"/>
      <c r="AP86" s="1060"/>
      <c r="AQ86" s="1060"/>
      <c r="AR86" s="1060"/>
      <c r="AS86" s="1060"/>
      <c r="AT86" s="1060"/>
      <c r="AU86" s="1060"/>
      <c r="AV86" s="1060"/>
      <c r="AW86" s="1060"/>
      <c r="AX86" s="1060"/>
      <c r="AY86" s="1060"/>
      <c r="AZ86" s="1061"/>
      <c r="BA86" s="1061"/>
      <c r="BB86" s="1061"/>
      <c r="BC86" s="1061"/>
      <c r="BD86" s="1062"/>
      <c r="BE86" s="265"/>
      <c r="BF86" s="265"/>
      <c r="BG86" s="265"/>
      <c r="BH86" s="265"/>
      <c r="BI86" s="265"/>
      <c r="BJ86" s="265"/>
      <c r="BK86" s="265"/>
      <c r="BL86" s="265"/>
      <c r="BM86" s="265"/>
      <c r="BN86" s="265"/>
      <c r="BO86" s="265"/>
      <c r="BP86" s="265"/>
      <c r="BQ86" s="262">
        <v>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x14ac:dyDescent="0.15">
      <c r="A87" s="269">
        <v>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65"/>
      <c r="BF87" s="265"/>
      <c r="BG87" s="265"/>
      <c r="BH87" s="265"/>
      <c r="BI87" s="265"/>
      <c r="BJ87" s="265"/>
      <c r="BK87" s="265"/>
      <c r="BL87" s="265"/>
      <c r="BM87" s="265"/>
      <c r="BN87" s="265"/>
      <c r="BO87" s="265"/>
      <c r="BP87" s="265"/>
      <c r="BQ87" s="262">
        <v>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x14ac:dyDescent="0.2">
      <c r="A88" s="264" t="s">
        <v>386</v>
      </c>
      <c r="B88" s="1033" t="s">
        <v>423</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v>522</v>
      </c>
      <c r="AG88" s="1048"/>
      <c r="AH88" s="1048"/>
      <c r="AI88" s="1048"/>
      <c r="AJ88" s="1048"/>
      <c r="AK88" s="1052"/>
      <c r="AL88" s="1052"/>
      <c r="AM88" s="1052"/>
      <c r="AN88" s="1052"/>
      <c r="AO88" s="1052"/>
      <c r="AP88" s="1048">
        <v>596</v>
      </c>
      <c r="AQ88" s="1048"/>
      <c r="AR88" s="1048"/>
      <c r="AS88" s="1048"/>
      <c r="AT88" s="1048"/>
      <c r="AU88" s="1048">
        <v>28</v>
      </c>
      <c r="AV88" s="1048"/>
      <c r="AW88" s="1048"/>
      <c r="AX88" s="1048"/>
      <c r="AY88" s="1048"/>
      <c r="AZ88" s="1049"/>
      <c r="BA88" s="1049"/>
      <c r="BB88" s="1049"/>
      <c r="BC88" s="1049"/>
      <c r="BD88" s="1050"/>
      <c r="BE88" s="265"/>
      <c r="BF88" s="265"/>
      <c r="BG88" s="265"/>
      <c r="BH88" s="265"/>
      <c r="BI88" s="265"/>
      <c r="BJ88" s="265"/>
      <c r="BK88" s="265"/>
      <c r="BL88" s="265"/>
      <c r="BM88" s="265"/>
      <c r="BN88" s="265"/>
      <c r="BO88" s="265"/>
      <c r="BP88" s="265"/>
      <c r="BQ88" s="262">
        <v>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386</v>
      </c>
      <c r="BR102" s="1033" t="s">
        <v>424</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v>47</v>
      </c>
      <c r="CS102" s="1040"/>
      <c r="CT102" s="1040"/>
      <c r="CU102" s="1040"/>
      <c r="CV102" s="1041"/>
      <c r="CW102" s="1039">
        <v>25</v>
      </c>
      <c r="CX102" s="1040"/>
      <c r="CY102" s="1040"/>
      <c r="CZ102" s="1040"/>
      <c r="DA102" s="1041"/>
      <c r="DB102" s="1039">
        <v>50</v>
      </c>
      <c r="DC102" s="1040"/>
      <c r="DD102" s="1040"/>
      <c r="DE102" s="1040"/>
      <c r="DF102" s="1041"/>
      <c r="DG102" s="1039" t="s">
        <v>581</v>
      </c>
      <c r="DH102" s="1040"/>
      <c r="DI102" s="1040"/>
      <c r="DJ102" s="1040"/>
      <c r="DK102" s="1041"/>
      <c r="DL102" s="1039" t="s">
        <v>581</v>
      </c>
      <c r="DM102" s="1040"/>
      <c r="DN102" s="1040"/>
      <c r="DO102" s="1040"/>
      <c r="DP102" s="1041"/>
      <c r="DQ102" s="1039" t="s">
        <v>581</v>
      </c>
      <c r="DR102" s="1040"/>
      <c r="DS102" s="1040"/>
      <c r="DT102" s="1040"/>
      <c r="DU102" s="1041"/>
      <c r="DV102" s="1022"/>
      <c r="DW102" s="1023"/>
      <c r="DX102" s="1023"/>
      <c r="DY102" s="1023"/>
      <c r="DZ102" s="1024"/>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425</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426</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427</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428</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27" t="s">
        <v>429</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430</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x14ac:dyDescent="0.15">
      <c r="A109" s="982" t="s">
        <v>431</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432</v>
      </c>
      <c r="AB109" s="983"/>
      <c r="AC109" s="983"/>
      <c r="AD109" s="983"/>
      <c r="AE109" s="984"/>
      <c r="AF109" s="985" t="s">
        <v>304</v>
      </c>
      <c r="AG109" s="983"/>
      <c r="AH109" s="983"/>
      <c r="AI109" s="983"/>
      <c r="AJ109" s="984"/>
      <c r="AK109" s="985" t="s">
        <v>303</v>
      </c>
      <c r="AL109" s="983"/>
      <c r="AM109" s="983"/>
      <c r="AN109" s="983"/>
      <c r="AO109" s="984"/>
      <c r="AP109" s="985" t="s">
        <v>433</v>
      </c>
      <c r="AQ109" s="983"/>
      <c r="AR109" s="983"/>
      <c r="AS109" s="983"/>
      <c r="AT109" s="1014"/>
      <c r="AU109" s="982" t="s">
        <v>431</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432</v>
      </c>
      <c r="BR109" s="983"/>
      <c r="BS109" s="983"/>
      <c r="BT109" s="983"/>
      <c r="BU109" s="984"/>
      <c r="BV109" s="985" t="s">
        <v>304</v>
      </c>
      <c r="BW109" s="983"/>
      <c r="BX109" s="983"/>
      <c r="BY109" s="983"/>
      <c r="BZ109" s="984"/>
      <c r="CA109" s="985" t="s">
        <v>303</v>
      </c>
      <c r="CB109" s="983"/>
      <c r="CC109" s="983"/>
      <c r="CD109" s="983"/>
      <c r="CE109" s="984"/>
      <c r="CF109" s="1021" t="s">
        <v>433</v>
      </c>
      <c r="CG109" s="1021"/>
      <c r="CH109" s="1021"/>
      <c r="CI109" s="1021"/>
      <c r="CJ109" s="1021"/>
      <c r="CK109" s="985" t="s">
        <v>434</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432</v>
      </c>
      <c r="DH109" s="983"/>
      <c r="DI109" s="983"/>
      <c r="DJ109" s="983"/>
      <c r="DK109" s="984"/>
      <c r="DL109" s="985" t="s">
        <v>304</v>
      </c>
      <c r="DM109" s="983"/>
      <c r="DN109" s="983"/>
      <c r="DO109" s="983"/>
      <c r="DP109" s="984"/>
      <c r="DQ109" s="985" t="s">
        <v>303</v>
      </c>
      <c r="DR109" s="983"/>
      <c r="DS109" s="983"/>
      <c r="DT109" s="983"/>
      <c r="DU109" s="984"/>
      <c r="DV109" s="985" t="s">
        <v>433</v>
      </c>
      <c r="DW109" s="983"/>
      <c r="DX109" s="983"/>
      <c r="DY109" s="983"/>
      <c r="DZ109" s="1014"/>
    </row>
    <row r="110" spans="1:131" s="246" customFormat="1" ht="26.25" customHeight="1" x14ac:dyDescent="0.15">
      <c r="A110" s="885" t="s">
        <v>435</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287467</v>
      </c>
      <c r="AB110" s="976"/>
      <c r="AC110" s="976"/>
      <c r="AD110" s="976"/>
      <c r="AE110" s="977"/>
      <c r="AF110" s="978">
        <v>300682</v>
      </c>
      <c r="AG110" s="976"/>
      <c r="AH110" s="976"/>
      <c r="AI110" s="976"/>
      <c r="AJ110" s="977"/>
      <c r="AK110" s="978">
        <v>324652</v>
      </c>
      <c r="AL110" s="976"/>
      <c r="AM110" s="976"/>
      <c r="AN110" s="976"/>
      <c r="AO110" s="977"/>
      <c r="AP110" s="979">
        <v>10.3</v>
      </c>
      <c r="AQ110" s="980"/>
      <c r="AR110" s="980"/>
      <c r="AS110" s="980"/>
      <c r="AT110" s="981"/>
      <c r="AU110" s="1015" t="s">
        <v>73</v>
      </c>
      <c r="AV110" s="1016"/>
      <c r="AW110" s="1016"/>
      <c r="AX110" s="1016"/>
      <c r="AY110" s="1016"/>
      <c r="AZ110" s="941" t="s">
        <v>436</v>
      </c>
      <c r="BA110" s="886"/>
      <c r="BB110" s="886"/>
      <c r="BC110" s="886"/>
      <c r="BD110" s="886"/>
      <c r="BE110" s="886"/>
      <c r="BF110" s="886"/>
      <c r="BG110" s="886"/>
      <c r="BH110" s="886"/>
      <c r="BI110" s="886"/>
      <c r="BJ110" s="886"/>
      <c r="BK110" s="886"/>
      <c r="BL110" s="886"/>
      <c r="BM110" s="886"/>
      <c r="BN110" s="886"/>
      <c r="BO110" s="886"/>
      <c r="BP110" s="887"/>
      <c r="BQ110" s="942">
        <v>4436588</v>
      </c>
      <c r="BR110" s="923"/>
      <c r="BS110" s="923"/>
      <c r="BT110" s="923"/>
      <c r="BU110" s="923"/>
      <c r="BV110" s="923">
        <v>5830830</v>
      </c>
      <c r="BW110" s="923"/>
      <c r="BX110" s="923"/>
      <c r="BY110" s="923"/>
      <c r="BZ110" s="923"/>
      <c r="CA110" s="923">
        <v>6104338</v>
      </c>
      <c r="CB110" s="923"/>
      <c r="CC110" s="923"/>
      <c r="CD110" s="923"/>
      <c r="CE110" s="923"/>
      <c r="CF110" s="947">
        <v>193</v>
      </c>
      <c r="CG110" s="948"/>
      <c r="CH110" s="948"/>
      <c r="CI110" s="948"/>
      <c r="CJ110" s="948"/>
      <c r="CK110" s="1011" t="s">
        <v>437</v>
      </c>
      <c r="CL110" s="897"/>
      <c r="CM110" s="972" t="s">
        <v>438</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t="s">
        <v>405</v>
      </c>
      <c r="DH110" s="923"/>
      <c r="DI110" s="923"/>
      <c r="DJ110" s="923"/>
      <c r="DK110" s="923"/>
      <c r="DL110" s="923" t="s">
        <v>405</v>
      </c>
      <c r="DM110" s="923"/>
      <c r="DN110" s="923"/>
      <c r="DO110" s="923"/>
      <c r="DP110" s="923"/>
      <c r="DQ110" s="923" t="s">
        <v>439</v>
      </c>
      <c r="DR110" s="923"/>
      <c r="DS110" s="923"/>
      <c r="DT110" s="923"/>
      <c r="DU110" s="923"/>
      <c r="DV110" s="924" t="s">
        <v>400</v>
      </c>
      <c r="DW110" s="924"/>
      <c r="DX110" s="924"/>
      <c r="DY110" s="924"/>
      <c r="DZ110" s="925"/>
    </row>
    <row r="111" spans="1:131" s="246" customFormat="1" ht="26.25" customHeight="1" x14ac:dyDescent="0.15">
      <c r="A111" s="852" t="s">
        <v>440</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400</v>
      </c>
      <c r="AB111" s="1004"/>
      <c r="AC111" s="1004"/>
      <c r="AD111" s="1004"/>
      <c r="AE111" s="1005"/>
      <c r="AF111" s="1006" t="s">
        <v>129</v>
      </c>
      <c r="AG111" s="1004"/>
      <c r="AH111" s="1004"/>
      <c r="AI111" s="1004"/>
      <c r="AJ111" s="1005"/>
      <c r="AK111" s="1006" t="s">
        <v>414</v>
      </c>
      <c r="AL111" s="1004"/>
      <c r="AM111" s="1004"/>
      <c r="AN111" s="1004"/>
      <c r="AO111" s="1005"/>
      <c r="AP111" s="1007" t="s">
        <v>405</v>
      </c>
      <c r="AQ111" s="1008"/>
      <c r="AR111" s="1008"/>
      <c r="AS111" s="1008"/>
      <c r="AT111" s="1009"/>
      <c r="AU111" s="1017"/>
      <c r="AV111" s="1018"/>
      <c r="AW111" s="1018"/>
      <c r="AX111" s="1018"/>
      <c r="AY111" s="1018"/>
      <c r="AZ111" s="893" t="s">
        <v>441</v>
      </c>
      <c r="BA111" s="828"/>
      <c r="BB111" s="828"/>
      <c r="BC111" s="828"/>
      <c r="BD111" s="828"/>
      <c r="BE111" s="828"/>
      <c r="BF111" s="828"/>
      <c r="BG111" s="828"/>
      <c r="BH111" s="828"/>
      <c r="BI111" s="828"/>
      <c r="BJ111" s="828"/>
      <c r="BK111" s="828"/>
      <c r="BL111" s="828"/>
      <c r="BM111" s="828"/>
      <c r="BN111" s="828"/>
      <c r="BO111" s="828"/>
      <c r="BP111" s="829"/>
      <c r="BQ111" s="894" t="s">
        <v>129</v>
      </c>
      <c r="BR111" s="895"/>
      <c r="BS111" s="895"/>
      <c r="BT111" s="895"/>
      <c r="BU111" s="895"/>
      <c r="BV111" s="895" t="s">
        <v>442</v>
      </c>
      <c r="BW111" s="895"/>
      <c r="BX111" s="895"/>
      <c r="BY111" s="895"/>
      <c r="BZ111" s="895"/>
      <c r="CA111" s="895" t="s">
        <v>405</v>
      </c>
      <c r="CB111" s="895"/>
      <c r="CC111" s="895"/>
      <c r="CD111" s="895"/>
      <c r="CE111" s="895"/>
      <c r="CF111" s="956" t="s">
        <v>405</v>
      </c>
      <c r="CG111" s="957"/>
      <c r="CH111" s="957"/>
      <c r="CI111" s="957"/>
      <c r="CJ111" s="957"/>
      <c r="CK111" s="1012"/>
      <c r="CL111" s="899"/>
      <c r="CM111" s="902" t="s">
        <v>443</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414</v>
      </c>
      <c r="DH111" s="895"/>
      <c r="DI111" s="895"/>
      <c r="DJ111" s="895"/>
      <c r="DK111" s="895"/>
      <c r="DL111" s="895" t="s">
        <v>129</v>
      </c>
      <c r="DM111" s="895"/>
      <c r="DN111" s="895"/>
      <c r="DO111" s="895"/>
      <c r="DP111" s="895"/>
      <c r="DQ111" s="895" t="s">
        <v>414</v>
      </c>
      <c r="DR111" s="895"/>
      <c r="DS111" s="895"/>
      <c r="DT111" s="895"/>
      <c r="DU111" s="895"/>
      <c r="DV111" s="872" t="s">
        <v>129</v>
      </c>
      <c r="DW111" s="872"/>
      <c r="DX111" s="872"/>
      <c r="DY111" s="872"/>
      <c r="DZ111" s="873"/>
    </row>
    <row r="112" spans="1:131" s="246" customFormat="1" ht="26.25" customHeight="1" x14ac:dyDescent="0.15">
      <c r="A112" s="997" t="s">
        <v>444</v>
      </c>
      <c r="B112" s="998"/>
      <c r="C112" s="828" t="s">
        <v>445</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t="s">
        <v>446</v>
      </c>
      <c r="AB112" s="858"/>
      <c r="AC112" s="858"/>
      <c r="AD112" s="858"/>
      <c r="AE112" s="859"/>
      <c r="AF112" s="860" t="s">
        <v>405</v>
      </c>
      <c r="AG112" s="858"/>
      <c r="AH112" s="858"/>
      <c r="AI112" s="858"/>
      <c r="AJ112" s="859"/>
      <c r="AK112" s="860" t="s">
        <v>129</v>
      </c>
      <c r="AL112" s="858"/>
      <c r="AM112" s="858"/>
      <c r="AN112" s="858"/>
      <c r="AO112" s="859"/>
      <c r="AP112" s="905" t="s">
        <v>400</v>
      </c>
      <c r="AQ112" s="906"/>
      <c r="AR112" s="906"/>
      <c r="AS112" s="906"/>
      <c r="AT112" s="907"/>
      <c r="AU112" s="1017"/>
      <c r="AV112" s="1018"/>
      <c r="AW112" s="1018"/>
      <c r="AX112" s="1018"/>
      <c r="AY112" s="1018"/>
      <c r="AZ112" s="893" t="s">
        <v>447</v>
      </c>
      <c r="BA112" s="828"/>
      <c r="BB112" s="828"/>
      <c r="BC112" s="828"/>
      <c r="BD112" s="828"/>
      <c r="BE112" s="828"/>
      <c r="BF112" s="828"/>
      <c r="BG112" s="828"/>
      <c r="BH112" s="828"/>
      <c r="BI112" s="828"/>
      <c r="BJ112" s="828"/>
      <c r="BK112" s="828"/>
      <c r="BL112" s="828"/>
      <c r="BM112" s="828"/>
      <c r="BN112" s="828"/>
      <c r="BO112" s="828"/>
      <c r="BP112" s="829"/>
      <c r="BQ112" s="894">
        <v>3172954</v>
      </c>
      <c r="BR112" s="895"/>
      <c r="BS112" s="895"/>
      <c r="BT112" s="895"/>
      <c r="BU112" s="895"/>
      <c r="BV112" s="895">
        <v>2984245</v>
      </c>
      <c r="BW112" s="895"/>
      <c r="BX112" s="895"/>
      <c r="BY112" s="895"/>
      <c r="BZ112" s="895"/>
      <c r="CA112" s="895">
        <v>2858618</v>
      </c>
      <c r="CB112" s="895"/>
      <c r="CC112" s="895"/>
      <c r="CD112" s="895"/>
      <c r="CE112" s="895"/>
      <c r="CF112" s="956">
        <v>90.4</v>
      </c>
      <c r="CG112" s="957"/>
      <c r="CH112" s="957"/>
      <c r="CI112" s="957"/>
      <c r="CJ112" s="957"/>
      <c r="CK112" s="1012"/>
      <c r="CL112" s="899"/>
      <c r="CM112" s="902" t="s">
        <v>448</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t="s">
        <v>405</v>
      </c>
      <c r="DH112" s="895"/>
      <c r="DI112" s="895"/>
      <c r="DJ112" s="895"/>
      <c r="DK112" s="895"/>
      <c r="DL112" s="895" t="s">
        <v>129</v>
      </c>
      <c r="DM112" s="895"/>
      <c r="DN112" s="895"/>
      <c r="DO112" s="895"/>
      <c r="DP112" s="895"/>
      <c r="DQ112" s="895" t="s">
        <v>405</v>
      </c>
      <c r="DR112" s="895"/>
      <c r="DS112" s="895"/>
      <c r="DT112" s="895"/>
      <c r="DU112" s="895"/>
      <c r="DV112" s="872" t="s">
        <v>400</v>
      </c>
      <c r="DW112" s="872"/>
      <c r="DX112" s="872"/>
      <c r="DY112" s="872"/>
      <c r="DZ112" s="873"/>
    </row>
    <row r="113" spans="1:130" s="246" customFormat="1" ht="26.25" customHeight="1" x14ac:dyDescent="0.15">
      <c r="A113" s="999"/>
      <c r="B113" s="1000"/>
      <c r="C113" s="828" t="s">
        <v>449</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252040</v>
      </c>
      <c r="AB113" s="1004"/>
      <c r="AC113" s="1004"/>
      <c r="AD113" s="1004"/>
      <c r="AE113" s="1005"/>
      <c r="AF113" s="1006">
        <v>206049</v>
      </c>
      <c r="AG113" s="1004"/>
      <c r="AH113" s="1004"/>
      <c r="AI113" s="1004"/>
      <c r="AJ113" s="1005"/>
      <c r="AK113" s="1006">
        <v>213254</v>
      </c>
      <c r="AL113" s="1004"/>
      <c r="AM113" s="1004"/>
      <c r="AN113" s="1004"/>
      <c r="AO113" s="1005"/>
      <c r="AP113" s="1007">
        <v>6.7</v>
      </c>
      <c r="AQ113" s="1008"/>
      <c r="AR113" s="1008"/>
      <c r="AS113" s="1008"/>
      <c r="AT113" s="1009"/>
      <c r="AU113" s="1017"/>
      <c r="AV113" s="1018"/>
      <c r="AW113" s="1018"/>
      <c r="AX113" s="1018"/>
      <c r="AY113" s="1018"/>
      <c r="AZ113" s="893" t="s">
        <v>450</v>
      </c>
      <c r="BA113" s="828"/>
      <c r="BB113" s="828"/>
      <c r="BC113" s="828"/>
      <c r="BD113" s="828"/>
      <c r="BE113" s="828"/>
      <c r="BF113" s="828"/>
      <c r="BG113" s="828"/>
      <c r="BH113" s="828"/>
      <c r="BI113" s="828"/>
      <c r="BJ113" s="828"/>
      <c r="BK113" s="828"/>
      <c r="BL113" s="828"/>
      <c r="BM113" s="828"/>
      <c r="BN113" s="828"/>
      <c r="BO113" s="828"/>
      <c r="BP113" s="829"/>
      <c r="BQ113" s="894">
        <v>25301</v>
      </c>
      <c r="BR113" s="895"/>
      <c r="BS113" s="895"/>
      <c r="BT113" s="895"/>
      <c r="BU113" s="895"/>
      <c r="BV113" s="895">
        <v>23298</v>
      </c>
      <c r="BW113" s="895"/>
      <c r="BX113" s="895"/>
      <c r="BY113" s="895"/>
      <c r="BZ113" s="895"/>
      <c r="CA113" s="895">
        <v>28318</v>
      </c>
      <c r="CB113" s="895"/>
      <c r="CC113" s="895"/>
      <c r="CD113" s="895"/>
      <c r="CE113" s="895"/>
      <c r="CF113" s="956">
        <v>0.9</v>
      </c>
      <c r="CG113" s="957"/>
      <c r="CH113" s="957"/>
      <c r="CI113" s="957"/>
      <c r="CJ113" s="957"/>
      <c r="CK113" s="1012"/>
      <c r="CL113" s="899"/>
      <c r="CM113" s="902" t="s">
        <v>451</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t="s">
        <v>129</v>
      </c>
      <c r="DH113" s="858"/>
      <c r="DI113" s="858"/>
      <c r="DJ113" s="858"/>
      <c r="DK113" s="859"/>
      <c r="DL113" s="860" t="s">
        <v>400</v>
      </c>
      <c r="DM113" s="858"/>
      <c r="DN113" s="858"/>
      <c r="DO113" s="858"/>
      <c r="DP113" s="859"/>
      <c r="DQ113" s="860" t="s">
        <v>405</v>
      </c>
      <c r="DR113" s="858"/>
      <c r="DS113" s="858"/>
      <c r="DT113" s="858"/>
      <c r="DU113" s="859"/>
      <c r="DV113" s="905" t="s">
        <v>414</v>
      </c>
      <c r="DW113" s="906"/>
      <c r="DX113" s="906"/>
      <c r="DY113" s="906"/>
      <c r="DZ113" s="907"/>
    </row>
    <row r="114" spans="1:130" s="246" customFormat="1" ht="26.25" customHeight="1" x14ac:dyDescent="0.15">
      <c r="A114" s="999"/>
      <c r="B114" s="1000"/>
      <c r="C114" s="828" t="s">
        <v>452</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v>22782</v>
      </c>
      <c r="AB114" s="858"/>
      <c r="AC114" s="858"/>
      <c r="AD114" s="858"/>
      <c r="AE114" s="859"/>
      <c r="AF114" s="860">
        <v>9222</v>
      </c>
      <c r="AG114" s="858"/>
      <c r="AH114" s="858"/>
      <c r="AI114" s="858"/>
      <c r="AJ114" s="859"/>
      <c r="AK114" s="860">
        <v>3475</v>
      </c>
      <c r="AL114" s="858"/>
      <c r="AM114" s="858"/>
      <c r="AN114" s="858"/>
      <c r="AO114" s="859"/>
      <c r="AP114" s="905">
        <v>0.1</v>
      </c>
      <c r="AQ114" s="906"/>
      <c r="AR114" s="906"/>
      <c r="AS114" s="906"/>
      <c r="AT114" s="907"/>
      <c r="AU114" s="1017"/>
      <c r="AV114" s="1018"/>
      <c r="AW114" s="1018"/>
      <c r="AX114" s="1018"/>
      <c r="AY114" s="1018"/>
      <c r="AZ114" s="893" t="s">
        <v>453</v>
      </c>
      <c r="BA114" s="828"/>
      <c r="BB114" s="828"/>
      <c r="BC114" s="828"/>
      <c r="BD114" s="828"/>
      <c r="BE114" s="828"/>
      <c r="BF114" s="828"/>
      <c r="BG114" s="828"/>
      <c r="BH114" s="828"/>
      <c r="BI114" s="828"/>
      <c r="BJ114" s="828"/>
      <c r="BK114" s="828"/>
      <c r="BL114" s="828"/>
      <c r="BM114" s="828"/>
      <c r="BN114" s="828"/>
      <c r="BO114" s="828"/>
      <c r="BP114" s="829"/>
      <c r="BQ114" s="894">
        <v>818155</v>
      </c>
      <c r="BR114" s="895"/>
      <c r="BS114" s="895"/>
      <c r="BT114" s="895"/>
      <c r="BU114" s="895"/>
      <c r="BV114" s="895">
        <v>779327</v>
      </c>
      <c r="BW114" s="895"/>
      <c r="BX114" s="895"/>
      <c r="BY114" s="895"/>
      <c r="BZ114" s="895"/>
      <c r="CA114" s="895">
        <v>739671</v>
      </c>
      <c r="CB114" s="895"/>
      <c r="CC114" s="895"/>
      <c r="CD114" s="895"/>
      <c r="CE114" s="895"/>
      <c r="CF114" s="956">
        <v>23.4</v>
      </c>
      <c r="CG114" s="957"/>
      <c r="CH114" s="957"/>
      <c r="CI114" s="957"/>
      <c r="CJ114" s="957"/>
      <c r="CK114" s="1012"/>
      <c r="CL114" s="899"/>
      <c r="CM114" s="902" t="s">
        <v>454</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446</v>
      </c>
      <c r="DH114" s="858"/>
      <c r="DI114" s="858"/>
      <c r="DJ114" s="858"/>
      <c r="DK114" s="859"/>
      <c r="DL114" s="860" t="s">
        <v>405</v>
      </c>
      <c r="DM114" s="858"/>
      <c r="DN114" s="858"/>
      <c r="DO114" s="858"/>
      <c r="DP114" s="859"/>
      <c r="DQ114" s="860" t="s">
        <v>129</v>
      </c>
      <c r="DR114" s="858"/>
      <c r="DS114" s="858"/>
      <c r="DT114" s="858"/>
      <c r="DU114" s="859"/>
      <c r="DV114" s="905" t="s">
        <v>405</v>
      </c>
      <c r="DW114" s="906"/>
      <c r="DX114" s="906"/>
      <c r="DY114" s="906"/>
      <c r="DZ114" s="907"/>
    </row>
    <row r="115" spans="1:130" s="246" customFormat="1" ht="26.25" customHeight="1" x14ac:dyDescent="0.15">
      <c r="A115" s="999"/>
      <c r="B115" s="1000"/>
      <c r="C115" s="828" t="s">
        <v>455</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t="s">
        <v>405</v>
      </c>
      <c r="AB115" s="1004"/>
      <c r="AC115" s="1004"/>
      <c r="AD115" s="1004"/>
      <c r="AE115" s="1005"/>
      <c r="AF115" s="1006" t="s">
        <v>129</v>
      </c>
      <c r="AG115" s="1004"/>
      <c r="AH115" s="1004"/>
      <c r="AI115" s="1004"/>
      <c r="AJ115" s="1005"/>
      <c r="AK115" s="1006" t="s">
        <v>405</v>
      </c>
      <c r="AL115" s="1004"/>
      <c r="AM115" s="1004"/>
      <c r="AN115" s="1004"/>
      <c r="AO115" s="1005"/>
      <c r="AP115" s="1007" t="s">
        <v>129</v>
      </c>
      <c r="AQ115" s="1008"/>
      <c r="AR115" s="1008"/>
      <c r="AS115" s="1008"/>
      <c r="AT115" s="1009"/>
      <c r="AU115" s="1017"/>
      <c r="AV115" s="1018"/>
      <c r="AW115" s="1018"/>
      <c r="AX115" s="1018"/>
      <c r="AY115" s="1018"/>
      <c r="AZ115" s="893" t="s">
        <v>456</v>
      </c>
      <c r="BA115" s="828"/>
      <c r="BB115" s="828"/>
      <c r="BC115" s="828"/>
      <c r="BD115" s="828"/>
      <c r="BE115" s="828"/>
      <c r="BF115" s="828"/>
      <c r="BG115" s="828"/>
      <c r="BH115" s="828"/>
      <c r="BI115" s="828"/>
      <c r="BJ115" s="828"/>
      <c r="BK115" s="828"/>
      <c r="BL115" s="828"/>
      <c r="BM115" s="828"/>
      <c r="BN115" s="828"/>
      <c r="BO115" s="828"/>
      <c r="BP115" s="829"/>
      <c r="BQ115" s="894" t="s">
        <v>405</v>
      </c>
      <c r="BR115" s="895"/>
      <c r="BS115" s="895"/>
      <c r="BT115" s="895"/>
      <c r="BU115" s="895"/>
      <c r="BV115" s="895" t="s">
        <v>400</v>
      </c>
      <c r="BW115" s="895"/>
      <c r="BX115" s="895"/>
      <c r="BY115" s="895"/>
      <c r="BZ115" s="895"/>
      <c r="CA115" s="895" t="s">
        <v>446</v>
      </c>
      <c r="CB115" s="895"/>
      <c r="CC115" s="895"/>
      <c r="CD115" s="895"/>
      <c r="CE115" s="895"/>
      <c r="CF115" s="956" t="s">
        <v>446</v>
      </c>
      <c r="CG115" s="957"/>
      <c r="CH115" s="957"/>
      <c r="CI115" s="957"/>
      <c r="CJ115" s="957"/>
      <c r="CK115" s="1012"/>
      <c r="CL115" s="899"/>
      <c r="CM115" s="893" t="s">
        <v>457</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t="s">
        <v>400</v>
      </c>
      <c r="DH115" s="858"/>
      <c r="DI115" s="858"/>
      <c r="DJ115" s="858"/>
      <c r="DK115" s="859"/>
      <c r="DL115" s="860" t="s">
        <v>414</v>
      </c>
      <c r="DM115" s="858"/>
      <c r="DN115" s="858"/>
      <c r="DO115" s="858"/>
      <c r="DP115" s="859"/>
      <c r="DQ115" s="860" t="s">
        <v>446</v>
      </c>
      <c r="DR115" s="858"/>
      <c r="DS115" s="858"/>
      <c r="DT115" s="858"/>
      <c r="DU115" s="859"/>
      <c r="DV115" s="905" t="s">
        <v>405</v>
      </c>
      <c r="DW115" s="906"/>
      <c r="DX115" s="906"/>
      <c r="DY115" s="906"/>
      <c r="DZ115" s="907"/>
    </row>
    <row r="116" spans="1:130" s="246" customFormat="1" ht="26.25" customHeight="1" x14ac:dyDescent="0.15">
      <c r="A116" s="1001"/>
      <c r="B116" s="1002"/>
      <c r="C116" s="961" t="s">
        <v>458</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t="s">
        <v>129</v>
      </c>
      <c r="AB116" s="858"/>
      <c r="AC116" s="858"/>
      <c r="AD116" s="858"/>
      <c r="AE116" s="859"/>
      <c r="AF116" s="860" t="s">
        <v>459</v>
      </c>
      <c r="AG116" s="858"/>
      <c r="AH116" s="858"/>
      <c r="AI116" s="858"/>
      <c r="AJ116" s="859"/>
      <c r="AK116" s="860" t="s">
        <v>129</v>
      </c>
      <c r="AL116" s="858"/>
      <c r="AM116" s="858"/>
      <c r="AN116" s="858"/>
      <c r="AO116" s="859"/>
      <c r="AP116" s="905" t="s">
        <v>129</v>
      </c>
      <c r="AQ116" s="906"/>
      <c r="AR116" s="906"/>
      <c r="AS116" s="906"/>
      <c r="AT116" s="907"/>
      <c r="AU116" s="1017"/>
      <c r="AV116" s="1018"/>
      <c r="AW116" s="1018"/>
      <c r="AX116" s="1018"/>
      <c r="AY116" s="1018"/>
      <c r="AZ116" s="944" t="s">
        <v>460</v>
      </c>
      <c r="BA116" s="945"/>
      <c r="BB116" s="945"/>
      <c r="BC116" s="945"/>
      <c r="BD116" s="945"/>
      <c r="BE116" s="945"/>
      <c r="BF116" s="945"/>
      <c r="BG116" s="945"/>
      <c r="BH116" s="945"/>
      <c r="BI116" s="945"/>
      <c r="BJ116" s="945"/>
      <c r="BK116" s="945"/>
      <c r="BL116" s="945"/>
      <c r="BM116" s="945"/>
      <c r="BN116" s="945"/>
      <c r="BO116" s="945"/>
      <c r="BP116" s="946"/>
      <c r="BQ116" s="894" t="s">
        <v>405</v>
      </c>
      <c r="BR116" s="895"/>
      <c r="BS116" s="895"/>
      <c r="BT116" s="895"/>
      <c r="BU116" s="895"/>
      <c r="BV116" s="895" t="s">
        <v>405</v>
      </c>
      <c r="BW116" s="895"/>
      <c r="BX116" s="895"/>
      <c r="BY116" s="895"/>
      <c r="BZ116" s="895"/>
      <c r="CA116" s="895" t="s">
        <v>405</v>
      </c>
      <c r="CB116" s="895"/>
      <c r="CC116" s="895"/>
      <c r="CD116" s="895"/>
      <c r="CE116" s="895"/>
      <c r="CF116" s="956" t="s">
        <v>129</v>
      </c>
      <c r="CG116" s="957"/>
      <c r="CH116" s="957"/>
      <c r="CI116" s="957"/>
      <c r="CJ116" s="957"/>
      <c r="CK116" s="1012"/>
      <c r="CL116" s="899"/>
      <c r="CM116" s="902" t="s">
        <v>461</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t="s">
        <v>129</v>
      </c>
      <c r="DH116" s="858"/>
      <c r="DI116" s="858"/>
      <c r="DJ116" s="858"/>
      <c r="DK116" s="859"/>
      <c r="DL116" s="860" t="s">
        <v>446</v>
      </c>
      <c r="DM116" s="858"/>
      <c r="DN116" s="858"/>
      <c r="DO116" s="858"/>
      <c r="DP116" s="859"/>
      <c r="DQ116" s="860" t="s">
        <v>459</v>
      </c>
      <c r="DR116" s="858"/>
      <c r="DS116" s="858"/>
      <c r="DT116" s="858"/>
      <c r="DU116" s="859"/>
      <c r="DV116" s="905" t="s">
        <v>459</v>
      </c>
      <c r="DW116" s="906"/>
      <c r="DX116" s="906"/>
      <c r="DY116" s="906"/>
      <c r="DZ116" s="907"/>
    </row>
    <row r="117" spans="1:130" s="246" customFormat="1" ht="26.25" customHeight="1" x14ac:dyDescent="0.15">
      <c r="A117" s="982" t="s">
        <v>187</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462</v>
      </c>
      <c r="Z117" s="984"/>
      <c r="AA117" s="989">
        <v>562289</v>
      </c>
      <c r="AB117" s="990"/>
      <c r="AC117" s="990"/>
      <c r="AD117" s="990"/>
      <c r="AE117" s="991"/>
      <c r="AF117" s="992">
        <v>515953</v>
      </c>
      <c r="AG117" s="990"/>
      <c r="AH117" s="990"/>
      <c r="AI117" s="990"/>
      <c r="AJ117" s="991"/>
      <c r="AK117" s="992">
        <v>541381</v>
      </c>
      <c r="AL117" s="990"/>
      <c r="AM117" s="990"/>
      <c r="AN117" s="990"/>
      <c r="AO117" s="991"/>
      <c r="AP117" s="993"/>
      <c r="AQ117" s="994"/>
      <c r="AR117" s="994"/>
      <c r="AS117" s="994"/>
      <c r="AT117" s="995"/>
      <c r="AU117" s="1017"/>
      <c r="AV117" s="1018"/>
      <c r="AW117" s="1018"/>
      <c r="AX117" s="1018"/>
      <c r="AY117" s="1018"/>
      <c r="AZ117" s="944" t="s">
        <v>463</v>
      </c>
      <c r="BA117" s="945"/>
      <c r="BB117" s="945"/>
      <c r="BC117" s="945"/>
      <c r="BD117" s="945"/>
      <c r="BE117" s="945"/>
      <c r="BF117" s="945"/>
      <c r="BG117" s="945"/>
      <c r="BH117" s="945"/>
      <c r="BI117" s="945"/>
      <c r="BJ117" s="945"/>
      <c r="BK117" s="945"/>
      <c r="BL117" s="945"/>
      <c r="BM117" s="945"/>
      <c r="BN117" s="945"/>
      <c r="BO117" s="945"/>
      <c r="BP117" s="946"/>
      <c r="BQ117" s="894" t="s">
        <v>414</v>
      </c>
      <c r="BR117" s="895"/>
      <c r="BS117" s="895"/>
      <c r="BT117" s="895"/>
      <c r="BU117" s="895"/>
      <c r="BV117" s="895" t="s">
        <v>414</v>
      </c>
      <c r="BW117" s="895"/>
      <c r="BX117" s="895"/>
      <c r="BY117" s="895"/>
      <c r="BZ117" s="895"/>
      <c r="CA117" s="895" t="s">
        <v>405</v>
      </c>
      <c r="CB117" s="895"/>
      <c r="CC117" s="895"/>
      <c r="CD117" s="895"/>
      <c r="CE117" s="895"/>
      <c r="CF117" s="956" t="s">
        <v>414</v>
      </c>
      <c r="CG117" s="957"/>
      <c r="CH117" s="957"/>
      <c r="CI117" s="957"/>
      <c r="CJ117" s="957"/>
      <c r="CK117" s="1012"/>
      <c r="CL117" s="899"/>
      <c r="CM117" s="902" t="s">
        <v>464</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129</v>
      </c>
      <c r="DH117" s="858"/>
      <c r="DI117" s="858"/>
      <c r="DJ117" s="858"/>
      <c r="DK117" s="859"/>
      <c r="DL117" s="860" t="s">
        <v>442</v>
      </c>
      <c r="DM117" s="858"/>
      <c r="DN117" s="858"/>
      <c r="DO117" s="858"/>
      <c r="DP117" s="859"/>
      <c r="DQ117" s="860" t="s">
        <v>414</v>
      </c>
      <c r="DR117" s="858"/>
      <c r="DS117" s="858"/>
      <c r="DT117" s="858"/>
      <c r="DU117" s="859"/>
      <c r="DV117" s="905" t="s">
        <v>414</v>
      </c>
      <c r="DW117" s="906"/>
      <c r="DX117" s="906"/>
      <c r="DY117" s="906"/>
      <c r="DZ117" s="907"/>
    </row>
    <row r="118" spans="1:130" s="246" customFormat="1" ht="26.25" customHeight="1" x14ac:dyDescent="0.15">
      <c r="A118" s="982" t="s">
        <v>434</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432</v>
      </c>
      <c r="AB118" s="983"/>
      <c r="AC118" s="983"/>
      <c r="AD118" s="983"/>
      <c r="AE118" s="984"/>
      <c r="AF118" s="985" t="s">
        <v>304</v>
      </c>
      <c r="AG118" s="983"/>
      <c r="AH118" s="983"/>
      <c r="AI118" s="983"/>
      <c r="AJ118" s="984"/>
      <c r="AK118" s="985" t="s">
        <v>303</v>
      </c>
      <c r="AL118" s="983"/>
      <c r="AM118" s="983"/>
      <c r="AN118" s="983"/>
      <c r="AO118" s="984"/>
      <c r="AP118" s="986" t="s">
        <v>433</v>
      </c>
      <c r="AQ118" s="987"/>
      <c r="AR118" s="987"/>
      <c r="AS118" s="987"/>
      <c r="AT118" s="988"/>
      <c r="AU118" s="1017"/>
      <c r="AV118" s="1018"/>
      <c r="AW118" s="1018"/>
      <c r="AX118" s="1018"/>
      <c r="AY118" s="1018"/>
      <c r="AZ118" s="960" t="s">
        <v>465</v>
      </c>
      <c r="BA118" s="961"/>
      <c r="BB118" s="961"/>
      <c r="BC118" s="961"/>
      <c r="BD118" s="961"/>
      <c r="BE118" s="961"/>
      <c r="BF118" s="961"/>
      <c r="BG118" s="961"/>
      <c r="BH118" s="961"/>
      <c r="BI118" s="961"/>
      <c r="BJ118" s="961"/>
      <c r="BK118" s="961"/>
      <c r="BL118" s="961"/>
      <c r="BM118" s="961"/>
      <c r="BN118" s="961"/>
      <c r="BO118" s="961"/>
      <c r="BP118" s="962"/>
      <c r="BQ118" s="963" t="s">
        <v>405</v>
      </c>
      <c r="BR118" s="926"/>
      <c r="BS118" s="926"/>
      <c r="BT118" s="926"/>
      <c r="BU118" s="926"/>
      <c r="BV118" s="926" t="s">
        <v>414</v>
      </c>
      <c r="BW118" s="926"/>
      <c r="BX118" s="926"/>
      <c r="BY118" s="926"/>
      <c r="BZ118" s="926"/>
      <c r="CA118" s="926" t="s">
        <v>400</v>
      </c>
      <c r="CB118" s="926"/>
      <c r="CC118" s="926"/>
      <c r="CD118" s="926"/>
      <c r="CE118" s="926"/>
      <c r="CF118" s="956" t="s">
        <v>129</v>
      </c>
      <c r="CG118" s="957"/>
      <c r="CH118" s="957"/>
      <c r="CI118" s="957"/>
      <c r="CJ118" s="957"/>
      <c r="CK118" s="1012"/>
      <c r="CL118" s="899"/>
      <c r="CM118" s="902" t="s">
        <v>466</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414</v>
      </c>
      <c r="DH118" s="858"/>
      <c r="DI118" s="858"/>
      <c r="DJ118" s="858"/>
      <c r="DK118" s="859"/>
      <c r="DL118" s="860" t="s">
        <v>414</v>
      </c>
      <c r="DM118" s="858"/>
      <c r="DN118" s="858"/>
      <c r="DO118" s="858"/>
      <c r="DP118" s="859"/>
      <c r="DQ118" s="860" t="s">
        <v>405</v>
      </c>
      <c r="DR118" s="858"/>
      <c r="DS118" s="858"/>
      <c r="DT118" s="858"/>
      <c r="DU118" s="859"/>
      <c r="DV118" s="905" t="s">
        <v>129</v>
      </c>
      <c r="DW118" s="906"/>
      <c r="DX118" s="906"/>
      <c r="DY118" s="906"/>
      <c r="DZ118" s="907"/>
    </row>
    <row r="119" spans="1:130" s="246" customFormat="1" ht="26.25" customHeight="1" x14ac:dyDescent="0.15">
      <c r="A119" s="896" t="s">
        <v>437</v>
      </c>
      <c r="B119" s="897"/>
      <c r="C119" s="972" t="s">
        <v>438</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t="s">
        <v>414</v>
      </c>
      <c r="AB119" s="976"/>
      <c r="AC119" s="976"/>
      <c r="AD119" s="976"/>
      <c r="AE119" s="977"/>
      <c r="AF119" s="978" t="s">
        <v>129</v>
      </c>
      <c r="AG119" s="976"/>
      <c r="AH119" s="976"/>
      <c r="AI119" s="976"/>
      <c r="AJ119" s="977"/>
      <c r="AK119" s="978" t="s">
        <v>400</v>
      </c>
      <c r="AL119" s="976"/>
      <c r="AM119" s="976"/>
      <c r="AN119" s="976"/>
      <c r="AO119" s="977"/>
      <c r="AP119" s="979" t="s">
        <v>414</v>
      </c>
      <c r="AQ119" s="980"/>
      <c r="AR119" s="980"/>
      <c r="AS119" s="980"/>
      <c r="AT119" s="981"/>
      <c r="AU119" s="1019"/>
      <c r="AV119" s="1020"/>
      <c r="AW119" s="1020"/>
      <c r="AX119" s="1020"/>
      <c r="AY119" s="1020"/>
      <c r="AZ119" s="277" t="s">
        <v>187</v>
      </c>
      <c r="BA119" s="277"/>
      <c r="BB119" s="277"/>
      <c r="BC119" s="277"/>
      <c r="BD119" s="277"/>
      <c r="BE119" s="277"/>
      <c r="BF119" s="277"/>
      <c r="BG119" s="277"/>
      <c r="BH119" s="277"/>
      <c r="BI119" s="277"/>
      <c r="BJ119" s="277"/>
      <c r="BK119" s="277"/>
      <c r="BL119" s="277"/>
      <c r="BM119" s="277"/>
      <c r="BN119" s="277"/>
      <c r="BO119" s="958" t="s">
        <v>467</v>
      </c>
      <c r="BP119" s="959"/>
      <c r="BQ119" s="963">
        <v>8452998</v>
      </c>
      <c r="BR119" s="926"/>
      <c r="BS119" s="926"/>
      <c r="BT119" s="926"/>
      <c r="BU119" s="926"/>
      <c r="BV119" s="926">
        <v>9617700</v>
      </c>
      <c r="BW119" s="926"/>
      <c r="BX119" s="926"/>
      <c r="BY119" s="926"/>
      <c r="BZ119" s="926"/>
      <c r="CA119" s="926">
        <v>9730945</v>
      </c>
      <c r="CB119" s="926"/>
      <c r="CC119" s="926"/>
      <c r="CD119" s="926"/>
      <c r="CE119" s="926"/>
      <c r="CF119" s="824"/>
      <c r="CG119" s="825"/>
      <c r="CH119" s="825"/>
      <c r="CI119" s="825"/>
      <c r="CJ119" s="915"/>
      <c r="CK119" s="1013"/>
      <c r="CL119" s="901"/>
      <c r="CM119" s="919" t="s">
        <v>468</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t="s">
        <v>459</v>
      </c>
      <c r="DH119" s="841"/>
      <c r="DI119" s="841"/>
      <c r="DJ119" s="841"/>
      <c r="DK119" s="842"/>
      <c r="DL119" s="843" t="s">
        <v>129</v>
      </c>
      <c r="DM119" s="841"/>
      <c r="DN119" s="841"/>
      <c r="DO119" s="841"/>
      <c r="DP119" s="842"/>
      <c r="DQ119" s="843" t="s">
        <v>459</v>
      </c>
      <c r="DR119" s="841"/>
      <c r="DS119" s="841"/>
      <c r="DT119" s="841"/>
      <c r="DU119" s="842"/>
      <c r="DV119" s="929" t="s">
        <v>405</v>
      </c>
      <c r="DW119" s="930"/>
      <c r="DX119" s="930"/>
      <c r="DY119" s="930"/>
      <c r="DZ119" s="931"/>
    </row>
    <row r="120" spans="1:130" s="246" customFormat="1" ht="26.25" customHeight="1" x14ac:dyDescent="0.15">
      <c r="A120" s="898"/>
      <c r="B120" s="899"/>
      <c r="C120" s="902" t="s">
        <v>443</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129</v>
      </c>
      <c r="AB120" s="858"/>
      <c r="AC120" s="858"/>
      <c r="AD120" s="858"/>
      <c r="AE120" s="859"/>
      <c r="AF120" s="860" t="s">
        <v>129</v>
      </c>
      <c r="AG120" s="858"/>
      <c r="AH120" s="858"/>
      <c r="AI120" s="858"/>
      <c r="AJ120" s="859"/>
      <c r="AK120" s="860" t="s">
        <v>400</v>
      </c>
      <c r="AL120" s="858"/>
      <c r="AM120" s="858"/>
      <c r="AN120" s="858"/>
      <c r="AO120" s="859"/>
      <c r="AP120" s="905" t="s">
        <v>446</v>
      </c>
      <c r="AQ120" s="906"/>
      <c r="AR120" s="906"/>
      <c r="AS120" s="906"/>
      <c r="AT120" s="907"/>
      <c r="AU120" s="964" t="s">
        <v>469</v>
      </c>
      <c r="AV120" s="965"/>
      <c r="AW120" s="965"/>
      <c r="AX120" s="965"/>
      <c r="AY120" s="966"/>
      <c r="AZ120" s="941" t="s">
        <v>470</v>
      </c>
      <c r="BA120" s="886"/>
      <c r="BB120" s="886"/>
      <c r="BC120" s="886"/>
      <c r="BD120" s="886"/>
      <c r="BE120" s="886"/>
      <c r="BF120" s="886"/>
      <c r="BG120" s="886"/>
      <c r="BH120" s="886"/>
      <c r="BI120" s="886"/>
      <c r="BJ120" s="886"/>
      <c r="BK120" s="886"/>
      <c r="BL120" s="886"/>
      <c r="BM120" s="886"/>
      <c r="BN120" s="886"/>
      <c r="BO120" s="886"/>
      <c r="BP120" s="887"/>
      <c r="BQ120" s="942">
        <v>16210107</v>
      </c>
      <c r="BR120" s="923"/>
      <c r="BS120" s="923"/>
      <c r="BT120" s="923"/>
      <c r="BU120" s="923"/>
      <c r="BV120" s="923">
        <v>17496252</v>
      </c>
      <c r="BW120" s="923"/>
      <c r="BX120" s="923"/>
      <c r="BY120" s="923"/>
      <c r="BZ120" s="923"/>
      <c r="CA120" s="923">
        <v>18696326</v>
      </c>
      <c r="CB120" s="923"/>
      <c r="CC120" s="923"/>
      <c r="CD120" s="923"/>
      <c r="CE120" s="923"/>
      <c r="CF120" s="947">
        <v>591.20000000000005</v>
      </c>
      <c r="CG120" s="948"/>
      <c r="CH120" s="948"/>
      <c r="CI120" s="948"/>
      <c r="CJ120" s="948"/>
      <c r="CK120" s="949" t="s">
        <v>471</v>
      </c>
      <c r="CL120" s="933"/>
      <c r="CM120" s="933"/>
      <c r="CN120" s="933"/>
      <c r="CO120" s="934"/>
      <c r="CP120" s="953" t="s">
        <v>472</v>
      </c>
      <c r="CQ120" s="954"/>
      <c r="CR120" s="954"/>
      <c r="CS120" s="954"/>
      <c r="CT120" s="954"/>
      <c r="CU120" s="954"/>
      <c r="CV120" s="954"/>
      <c r="CW120" s="954"/>
      <c r="CX120" s="954"/>
      <c r="CY120" s="954"/>
      <c r="CZ120" s="954"/>
      <c r="DA120" s="954"/>
      <c r="DB120" s="954"/>
      <c r="DC120" s="954"/>
      <c r="DD120" s="954"/>
      <c r="DE120" s="954"/>
      <c r="DF120" s="955"/>
      <c r="DG120" s="942">
        <v>3029778</v>
      </c>
      <c r="DH120" s="923"/>
      <c r="DI120" s="923"/>
      <c r="DJ120" s="923"/>
      <c r="DK120" s="923"/>
      <c r="DL120" s="923">
        <v>2937647</v>
      </c>
      <c r="DM120" s="923"/>
      <c r="DN120" s="923"/>
      <c r="DO120" s="923"/>
      <c r="DP120" s="923"/>
      <c r="DQ120" s="923">
        <v>2815895</v>
      </c>
      <c r="DR120" s="923"/>
      <c r="DS120" s="923"/>
      <c r="DT120" s="923"/>
      <c r="DU120" s="923"/>
      <c r="DV120" s="924">
        <v>89</v>
      </c>
      <c r="DW120" s="924"/>
      <c r="DX120" s="924"/>
      <c r="DY120" s="924"/>
      <c r="DZ120" s="925"/>
    </row>
    <row r="121" spans="1:130" s="246" customFormat="1" ht="26.25" customHeight="1" x14ac:dyDescent="0.15">
      <c r="A121" s="898"/>
      <c r="B121" s="899"/>
      <c r="C121" s="944" t="s">
        <v>473</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t="s">
        <v>414</v>
      </c>
      <c r="AB121" s="858"/>
      <c r="AC121" s="858"/>
      <c r="AD121" s="858"/>
      <c r="AE121" s="859"/>
      <c r="AF121" s="860" t="s">
        <v>446</v>
      </c>
      <c r="AG121" s="858"/>
      <c r="AH121" s="858"/>
      <c r="AI121" s="858"/>
      <c r="AJ121" s="859"/>
      <c r="AK121" s="860" t="s">
        <v>446</v>
      </c>
      <c r="AL121" s="858"/>
      <c r="AM121" s="858"/>
      <c r="AN121" s="858"/>
      <c r="AO121" s="859"/>
      <c r="AP121" s="905" t="s">
        <v>405</v>
      </c>
      <c r="AQ121" s="906"/>
      <c r="AR121" s="906"/>
      <c r="AS121" s="906"/>
      <c r="AT121" s="907"/>
      <c r="AU121" s="967"/>
      <c r="AV121" s="968"/>
      <c r="AW121" s="968"/>
      <c r="AX121" s="968"/>
      <c r="AY121" s="969"/>
      <c r="AZ121" s="893" t="s">
        <v>474</v>
      </c>
      <c r="BA121" s="828"/>
      <c r="BB121" s="828"/>
      <c r="BC121" s="828"/>
      <c r="BD121" s="828"/>
      <c r="BE121" s="828"/>
      <c r="BF121" s="828"/>
      <c r="BG121" s="828"/>
      <c r="BH121" s="828"/>
      <c r="BI121" s="828"/>
      <c r="BJ121" s="828"/>
      <c r="BK121" s="828"/>
      <c r="BL121" s="828"/>
      <c r="BM121" s="828"/>
      <c r="BN121" s="828"/>
      <c r="BO121" s="828"/>
      <c r="BP121" s="829"/>
      <c r="BQ121" s="894">
        <v>2481046</v>
      </c>
      <c r="BR121" s="895"/>
      <c r="BS121" s="895"/>
      <c r="BT121" s="895"/>
      <c r="BU121" s="895"/>
      <c r="BV121" s="895">
        <v>3753333</v>
      </c>
      <c r="BW121" s="895"/>
      <c r="BX121" s="895"/>
      <c r="BY121" s="895"/>
      <c r="BZ121" s="895"/>
      <c r="CA121" s="895">
        <v>3609154</v>
      </c>
      <c r="CB121" s="895"/>
      <c r="CC121" s="895"/>
      <c r="CD121" s="895"/>
      <c r="CE121" s="895"/>
      <c r="CF121" s="956">
        <v>114.1</v>
      </c>
      <c r="CG121" s="957"/>
      <c r="CH121" s="957"/>
      <c r="CI121" s="957"/>
      <c r="CJ121" s="957"/>
      <c r="CK121" s="950"/>
      <c r="CL121" s="936"/>
      <c r="CM121" s="936"/>
      <c r="CN121" s="936"/>
      <c r="CO121" s="937"/>
      <c r="CP121" s="916" t="s">
        <v>475</v>
      </c>
      <c r="CQ121" s="917"/>
      <c r="CR121" s="917"/>
      <c r="CS121" s="917"/>
      <c r="CT121" s="917"/>
      <c r="CU121" s="917"/>
      <c r="CV121" s="917"/>
      <c r="CW121" s="917"/>
      <c r="CX121" s="917"/>
      <c r="CY121" s="917"/>
      <c r="CZ121" s="917"/>
      <c r="DA121" s="917"/>
      <c r="DB121" s="917"/>
      <c r="DC121" s="917"/>
      <c r="DD121" s="917"/>
      <c r="DE121" s="917"/>
      <c r="DF121" s="918"/>
      <c r="DG121" s="894">
        <v>31778</v>
      </c>
      <c r="DH121" s="895"/>
      <c r="DI121" s="895"/>
      <c r="DJ121" s="895"/>
      <c r="DK121" s="895"/>
      <c r="DL121" s="895">
        <v>37727</v>
      </c>
      <c r="DM121" s="895"/>
      <c r="DN121" s="895"/>
      <c r="DO121" s="895"/>
      <c r="DP121" s="895"/>
      <c r="DQ121" s="895">
        <v>31889</v>
      </c>
      <c r="DR121" s="895"/>
      <c r="DS121" s="895"/>
      <c r="DT121" s="895"/>
      <c r="DU121" s="895"/>
      <c r="DV121" s="872">
        <v>1</v>
      </c>
      <c r="DW121" s="872"/>
      <c r="DX121" s="872"/>
      <c r="DY121" s="872"/>
      <c r="DZ121" s="873"/>
    </row>
    <row r="122" spans="1:130" s="246" customFormat="1" ht="26.25" customHeight="1" x14ac:dyDescent="0.15">
      <c r="A122" s="898"/>
      <c r="B122" s="899"/>
      <c r="C122" s="902" t="s">
        <v>454</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414</v>
      </c>
      <c r="AB122" s="858"/>
      <c r="AC122" s="858"/>
      <c r="AD122" s="858"/>
      <c r="AE122" s="859"/>
      <c r="AF122" s="860" t="s">
        <v>405</v>
      </c>
      <c r="AG122" s="858"/>
      <c r="AH122" s="858"/>
      <c r="AI122" s="858"/>
      <c r="AJ122" s="859"/>
      <c r="AK122" s="860" t="s">
        <v>442</v>
      </c>
      <c r="AL122" s="858"/>
      <c r="AM122" s="858"/>
      <c r="AN122" s="858"/>
      <c r="AO122" s="859"/>
      <c r="AP122" s="905" t="s">
        <v>400</v>
      </c>
      <c r="AQ122" s="906"/>
      <c r="AR122" s="906"/>
      <c r="AS122" s="906"/>
      <c r="AT122" s="907"/>
      <c r="AU122" s="967"/>
      <c r="AV122" s="968"/>
      <c r="AW122" s="968"/>
      <c r="AX122" s="968"/>
      <c r="AY122" s="969"/>
      <c r="AZ122" s="960" t="s">
        <v>476</v>
      </c>
      <c r="BA122" s="961"/>
      <c r="BB122" s="961"/>
      <c r="BC122" s="961"/>
      <c r="BD122" s="961"/>
      <c r="BE122" s="961"/>
      <c r="BF122" s="961"/>
      <c r="BG122" s="961"/>
      <c r="BH122" s="961"/>
      <c r="BI122" s="961"/>
      <c r="BJ122" s="961"/>
      <c r="BK122" s="961"/>
      <c r="BL122" s="961"/>
      <c r="BM122" s="961"/>
      <c r="BN122" s="961"/>
      <c r="BO122" s="961"/>
      <c r="BP122" s="962"/>
      <c r="BQ122" s="963">
        <v>3588051</v>
      </c>
      <c r="BR122" s="926"/>
      <c r="BS122" s="926"/>
      <c r="BT122" s="926"/>
      <c r="BU122" s="926"/>
      <c r="BV122" s="926">
        <v>3921558</v>
      </c>
      <c r="BW122" s="926"/>
      <c r="BX122" s="926"/>
      <c r="BY122" s="926"/>
      <c r="BZ122" s="926"/>
      <c r="CA122" s="926">
        <v>3626154</v>
      </c>
      <c r="CB122" s="926"/>
      <c r="CC122" s="926"/>
      <c r="CD122" s="926"/>
      <c r="CE122" s="926"/>
      <c r="CF122" s="927">
        <v>114.7</v>
      </c>
      <c r="CG122" s="928"/>
      <c r="CH122" s="928"/>
      <c r="CI122" s="928"/>
      <c r="CJ122" s="928"/>
      <c r="CK122" s="950"/>
      <c r="CL122" s="936"/>
      <c r="CM122" s="936"/>
      <c r="CN122" s="936"/>
      <c r="CO122" s="937"/>
      <c r="CP122" s="916" t="s">
        <v>477</v>
      </c>
      <c r="CQ122" s="917"/>
      <c r="CR122" s="917"/>
      <c r="CS122" s="917"/>
      <c r="CT122" s="917"/>
      <c r="CU122" s="917"/>
      <c r="CV122" s="917"/>
      <c r="CW122" s="917"/>
      <c r="CX122" s="917"/>
      <c r="CY122" s="917"/>
      <c r="CZ122" s="917"/>
      <c r="DA122" s="917"/>
      <c r="DB122" s="917"/>
      <c r="DC122" s="917"/>
      <c r="DD122" s="917"/>
      <c r="DE122" s="917"/>
      <c r="DF122" s="918"/>
      <c r="DG122" s="894" t="s">
        <v>442</v>
      </c>
      <c r="DH122" s="895"/>
      <c r="DI122" s="895"/>
      <c r="DJ122" s="895"/>
      <c r="DK122" s="895"/>
      <c r="DL122" s="895">
        <v>8601</v>
      </c>
      <c r="DM122" s="895"/>
      <c r="DN122" s="895"/>
      <c r="DO122" s="895"/>
      <c r="DP122" s="895"/>
      <c r="DQ122" s="895">
        <v>10502</v>
      </c>
      <c r="DR122" s="895"/>
      <c r="DS122" s="895"/>
      <c r="DT122" s="895"/>
      <c r="DU122" s="895"/>
      <c r="DV122" s="872">
        <v>0.3</v>
      </c>
      <c r="DW122" s="872"/>
      <c r="DX122" s="872"/>
      <c r="DY122" s="872"/>
      <c r="DZ122" s="873"/>
    </row>
    <row r="123" spans="1:130" s="246" customFormat="1" ht="26.25" customHeight="1" x14ac:dyDescent="0.15">
      <c r="A123" s="898"/>
      <c r="B123" s="899"/>
      <c r="C123" s="902" t="s">
        <v>461</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t="s">
        <v>405</v>
      </c>
      <c r="AB123" s="858"/>
      <c r="AC123" s="858"/>
      <c r="AD123" s="858"/>
      <c r="AE123" s="859"/>
      <c r="AF123" s="860" t="s">
        <v>129</v>
      </c>
      <c r="AG123" s="858"/>
      <c r="AH123" s="858"/>
      <c r="AI123" s="858"/>
      <c r="AJ123" s="859"/>
      <c r="AK123" s="860" t="s">
        <v>129</v>
      </c>
      <c r="AL123" s="858"/>
      <c r="AM123" s="858"/>
      <c r="AN123" s="858"/>
      <c r="AO123" s="859"/>
      <c r="AP123" s="905" t="s">
        <v>414</v>
      </c>
      <c r="AQ123" s="906"/>
      <c r="AR123" s="906"/>
      <c r="AS123" s="906"/>
      <c r="AT123" s="907"/>
      <c r="AU123" s="970"/>
      <c r="AV123" s="971"/>
      <c r="AW123" s="971"/>
      <c r="AX123" s="971"/>
      <c r="AY123" s="971"/>
      <c r="AZ123" s="277" t="s">
        <v>187</v>
      </c>
      <c r="BA123" s="277"/>
      <c r="BB123" s="277"/>
      <c r="BC123" s="277"/>
      <c r="BD123" s="277"/>
      <c r="BE123" s="277"/>
      <c r="BF123" s="277"/>
      <c r="BG123" s="277"/>
      <c r="BH123" s="277"/>
      <c r="BI123" s="277"/>
      <c r="BJ123" s="277"/>
      <c r="BK123" s="277"/>
      <c r="BL123" s="277"/>
      <c r="BM123" s="277"/>
      <c r="BN123" s="277"/>
      <c r="BO123" s="958" t="s">
        <v>478</v>
      </c>
      <c r="BP123" s="959"/>
      <c r="BQ123" s="913">
        <v>22279204</v>
      </c>
      <c r="BR123" s="914"/>
      <c r="BS123" s="914"/>
      <c r="BT123" s="914"/>
      <c r="BU123" s="914"/>
      <c r="BV123" s="914">
        <v>25171143</v>
      </c>
      <c r="BW123" s="914"/>
      <c r="BX123" s="914"/>
      <c r="BY123" s="914"/>
      <c r="BZ123" s="914"/>
      <c r="CA123" s="914">
        <v>25931634</v>
      </c>
      <c r="CB123" s="914"/>
      <c r="CC123" s="914"/>
      <c r="CD123" s="914"/>
      <c r="CE123" s="914"/>
      <c r="CF123" s="824"/>
      <c r="CG123" s="825"/>
      <c r="CH123" s="825"/>
      <c r="CI123" s="825"/>
      <c r="CJ123" s="915"/>
      <c r="CK123" s="950"/>
      <c r="CL123" s="936"/>
      <c r="CM123" s="936"/>
      <c r="CN123" s="936"/>
      <c r="CO123" s="937"/>
      <c r="CP123" s="916" t="s">
        <v>479</v>
      </c>
      <c r="CQ123" s="917"/>
      <c r="CR123" s="917"/>
      <c r="CS123" s="917"/>
      <c r="CT123" s="917"/>
      <c r="CU123" s="917"/>
      <c r="CV123" s="917"/>
      <c r="CW123" s="917"/>
      <c r="CX123" s="917"/>
      <c r="CY123" s="917"/>
      <c r="CZ123" s="917"/>
      <c r="DA123" s="917"/>
      <c r="DB123" s="917"/>
      <c r="DC123" s="917"/>
      <c r="DD123" s="917"/>
      <c r="DE123" s="917"/>
      <c r="DF123" s="918"/>
      <c r="DG123" s="857" t="s">
        <v>129</v>
      </c>
      <c r="DH123" s="858"/>
      <c r="DI123" s="858"/>
      <c r="DJ123" s="858"/>
      <c r="DK123" s="859"/>
      <c r="DL123" s="860">
        <v>270</v>
      </c>
      <c r="DM123" s="858"/>
      <c r="DN123" s="858"/>
      <c r="DO123" s="858"/>
      <c r="DP123" s="859"/>
      <c r="DQ123" s="860">
        <v>332</v>
      </c>
      <c r="DR123" s="858"/>
      <c r="DS123" s="858"/>
      <c r="DT123" s="858"/>
      <c r="DU123" s="859"/>
      <c r="DV123" s="905">
        <v>0</v>
      </c>
      <c r="DW123" s="906"/>
      <c r="DX123" s="906"/>
      <c r="DY123" s="906"/>
      <c r="DZ123" s="907"/>
    </row>
    <row r="124" spans="1:130" s="246" customFormat="1" ht="26.25" customHeight="1" thickBot="1" x14ac:dyDescent="0.2">
      <c r="A124" s="898"/>
      <c r="B124" s="899"/>
      <c r="C124" s="902" t="s">
        <v>464</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129</v>
      </c>
      <c r="AB124" s="858"/>
      <c r="AC124" s="858"/>
      <c r="AD124" s="858"/>
      <c r="AE124" s="859"/>
      <c r="AF124" s="860" t="s">
        <v>129</v>
      </c>
      <c r="AG124" s="858"/>
      <c r="AH124" s="858"/>
      <c r="AI124" s="858"/>
      <c r="AJ124" s="859"/>
      <c r="AK124" s="860" t="s">
        <v>405</v>
      </c>
      <c r="AL124" s="858"/>
      <c r="AM124" s="858"/>
      <c r="AN124" s="858"/>
      <c r="AO124" s="859"/>
      <c r="AP124" s="905" t="s">
        <v>405</v>
      </c>
      <c r="AQ124" s="906"/>
      <c r="AR124" s="906"/>
      <c r="AS124" s="906"/>
      <c r="AT124" s="907"/>
      <c r="AU124" s="908" t="s">
        <v>480</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t="s">
        <v>129</v>
      </c>
      <c r="BR124" s="912"/>
      <c r="BS124" s="912"/>
      <c r="BT124" s="912"/>
      <c r="BU124" s="912"/>
      <c r="BV124" s="912" t="s">
        <v>405</v>
      </c>
      <c r="BW124" s="912"/>
      <c r="BX124" s="912"/>
      <c r="BY124" s="912"/>
      <c r="BZ124" s="912"/>
      <c r="CA124" s="912" t="s">
        <v>414</v>
      </c>
      <c r="CB124" s="912"/>
      <c r="CC124" s="912"/>
      <c r="CD124" s="912"/>
      <c r="CE124" s="912"/>
      <c r="CF124" s="802"/>
      <c r="CG124" s="803"/>
      <c r="CH124" s="803"/>
      <c r="CI124" s="803"/>
      <c r="CJ124" s="943"/>
      <c r="CK124" s="951"/>
      <c r="CL124" s="951"/>
      <c r="CM124" s="951"/>
      <c r="CN124" s="951"/>
      <c r="CO124" s="952"/>
      <c r="CP124" s="916" t="s">
        <v>481</v>
      </c>
      <c r="CQ124" s="917"/>
      <c r="CR124" s="917"/>
      <c r="CS124" s="917"/>
      <c r="CT124" s="917"/>
      <c r="CU124" s="917"/>
      <c r="CV124" s="917"/>
      <c r="CW124" s="917"/>
      <c r="CX124" s="917"/>
      <c r="CY124" s="917"/>
      <c r="CZ124" s="917"/>
      <c r="DA124" s="917"/>
      <c r="DB124" s="917"/>
      <c r="DC124" s="917"/>
      <c r="DD124" s="917"/>
      <c r="DE124" s="917"/>
      <c r="DF124" s="918"/>
      <c r="DG124" s="840">
        <v>111398</v>
      </c>
      <c r="DH124" s="841"/>
      <c r="DI124" s="841"/>
      <c r="DJ124" s="841"/>
      <c r="DK124" s="842"/>
      <c r="DL124" s="843" t="s">
        <v>129</v>
      </c>
      <c r="DM124" s="841"/>
      <c r="DN124" s="841"/>
      <c r="DO124" s="841"/>
      <c r="DP124" s="842"/>
      <c r="DQ124" s="843" t="s">
        <v>442</v>
      </c>
      <c r="DR124" s="841"/>
      <c r="DS124" s="841"/>
      <c r="DT124" s="841"/>
      <c r="DU124" s="842"/>
      <c r="DV124" s="929" t="s">
        <v>129</v>
      </c>
      <c r="DW124" s="930"/>
      <c r="DX124" s="930"/>
      <c r="DY124" s="930"/>
      <c r="DZ124" s="931"/>
    </row>
    <row r="125" spans="1:130" s="246" customFormat="1" ht="26.25" customHeight="1" x14ac:dyDescent="0.15">
      <c r="A125" s="898"/>
      <c r="B125" s="899"/>
      <c r="C125" s="902" t="s">
        <v>466</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442</v>
      </c>
      <c r="AB125" s="858"/>
      <c r="AC125" s="858"/>
      <c r="AD125" s="858"/>
      <c r="AE125" s="859"/>
      <c r="AF125" s="860" t="s">
        <v>129</v>
      </c>
      <c r="AG125" s="858"/>
      <c r="AH125" s="858"/>
      <c r="AI125" s="858"/>
      <c r="AJ125" s="859"/>
      <c r="AK125" s="860" t="s">
        <v>129</v>
      </c>
      <c r="AL125" s="858"/>
      <c r="AM125" s="858"/>
      <c r="AN125" s="858"/>
      <c r="AO125" s="859"/>
      <c r="AP125" s="905" t="s">
        <v>459</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482</v>
      </c>
      <c r="CL125" s="933"/>
      <c r="CM125" s="933"/>
      <c r="CN125" s="933"/>
      <c r="CO125" s="934"/>
      <c r="CP125" s="941" t="s">
        <v>483</v>
      </c>
      <c r="CQ125" s="886"/>
      <c r="CR125" s="886"/>
      <c r="CS125" s="886"/>
      <c r="CT125" s="886"/>
      <c r="CU125" s="886"/>
      <c r="CV125" s="886"/>
      <c r="CW125" s="886"/>
      <c r="CX125" s="886"/>
      <c r="CY125" s="886"/>
      <c r="CZ125" s="886"/>
      <c r="DA125" s="886"/>
      <c r="DB125" s="886"/>
      <c r="DC125" s="886"/>
      <c r="DD125" s="886"/>
      <c r="DE125" s="886"/>
      <c r="DF125" s="887"/>
      <c r="DG125" s="942" t="s">
        <v>442</v>
      </c>
      <c r="DH125" s="923"/>
      <c r="DI125" s="923"/>
      <c r="DJ125" s="923"/>
      <c r="DK125" s="923"/>
      <c r="DL125" s="923" t="s">
        <v>442</v>
      </c>
      <c r="DM125" s="923"/>
      <c r="DN125" s="923"/>
      <c r="DO125" s="923"/>
      <c r="DP125" s="923"/>
      <c r="DQ125" s="923" t="s">
        <v>414</v>
      </c>
      <c r="DR125" s="923"/>
      <c r="DS125" s="923"/>
      <c r="DT125" s="923"/>
      <c r="DU125" s="923"/>
      <c r="DV125" s="924" t="s">
        <v>442</v>
      </c>
      <c r="DW125" s="924"/>
      <c r="DX125" s="924"/>
      <c r="DY125" s="924"/>
      <c r="DZ125" s="925"/>
    </row>
    <row r="126" spans="1:130" s="246" customFormat="1" ht="26.25" customHeight="1" thickBot="1" x14ac:dyDescent="0.2">
      <c r="A126" s="898"/>
      <c r="B126" s="899"/>
      <c r="C126" s="902" t="s">
        <v>468</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t="s">
        <v>129</v>
      </c>
      <c r="AB126" s="858"/>
      <c r="AC126" s="858"/>
      <c r="AD126" s="858"/>
      <c r="AE126" s="859"/>
      <c r="AF126" s="860" t="s">
        <v>405</v>
      </c>
      <c r="AG126" s="858"/>
      <c r="AH126" s="858"/>
      <c r="AI126" s="858"/>
      <c r="AJ126" s="859"/>
      <c r="AK126" s="860" t="s">
        <v>459</v>
      </c>
      <c r="AL126" s="858"/>
      <c r="AM126" s="858"/>
      <c r="AN126" s="858"/>
      <c r="AO126" s="859"/>
      <c r="AP126" s="905" t="s">
        <v>129</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484</v>
      </c>
      <c r="CQ126" s="828"/>
      <c r="CR126" s="828"/>
      <c r="CS126" s="828"/>
      <c r="CT126" s="828"/>
      <c r="CU126" s="828"/>
      <c r="CV126" s="828"/>
      <c r="CW126" s="828"/>
      <c r="CX126" s="828"/>
      <c r="CY126" s="828"/>
      <c r="CZ126" s="828"/>
      <c r="DA126" s="828"/>
      <c r="DB126" s="828"/>
      <c r="DC126" s="828"/>
      <c r="DD126" s="828"/>
      <c r="DE126" s="828"/>
      <c r="DF126" s="829"/>
      <c r="DG126" s="894" t="s">
        <v>129</v>
      </c>
      <c r="DH126" s="895"/>
      <c r="DI126" s="895"/>
      <c r="DJ126" s="895"/>
      <c r="DK126" s="895"/>
      <c r="DL126" s="895" t="s">
        <v>129</v>
      </c>
      <c r="DM126" s="895"/>
      <c r="DN126" s="895"/>
      <c r="DO126" s="895"/>
      <c r="DP126" s="895"/>
      <c r="DQ126" s="895" t="s">
        <v>129</v>
      </c>
      <c r="DR126" s="895"/>
      <c r="DS126" s="895"/>
      <c r="DT126" s="895"/>
      <c r="DU126" s="895"/>
      <c r="DV126" s="872" t="s">
        <v>442</v>
      </c>
      <c r="DW126" s="872"/>
      <c r="DX126" s="872"/>
      <c r="DY126" s="872"/>
      <c r="DZ126" s="873"/>
    </row>
    <row r="127" spans="1:130" s="246" customFormat="1" ht="26.25" customHeight="1" x14ac:dyDescent="0.15">
      <c r="A127" s="900"/>
      <c r="B127" s="901"/>
      <c r="C127" s="919" t="s">
        <v>485</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t="s">
        <v>129</v>
      </c>
      <c r="AB127" s="858"/>
      <c r="AC127" s="858"/>
      <c r="AD127" s="858"/>
      <c r="AE127" s="859"/>
      <c r="AF127" s="860" t="s">
        <v>129</v>
      </c>
      <c r="AG127" s="858"/>
      <c r="AH127" s="858"/>
      <c r="AI127" s="858"/>
      <c r="AJ127" s="859"/>
      <c r="AK127" s="860" t="s">
        <v>129</v>
      </c>
      <c r="AL127" s="858"/>
      <c r="AM127" s="858"/>
      <c r="AN127" s="858"/>
      <c r="AO127" s="859"/>
      <c r="AP127" s="905" t="s">
        <v>129</v>
      </c>
      <c r="AQ127" s="906"/>
      <c r="AR127" s="906"/>
      <c r="AS127" s="906"/>
      <c r="AT127" s="907"/>
      <c r="AU127" s="282"/>
      <c r="AV127" s="282"/>
      <c r="AW127" s="282"/>
      <c r="AX127" s="922" t="s">
        <v>486</v>
      </c>
      <c r="AY127" s="890"/>
      <c r="AZ127" s="890"/>
      <c r="BA127" s="890"/>
      <c r="BB127" s="890"/>
      <c r="BC127" s="890"/>
      <c r="BD127" s="890"/>
      <c r="BE127" s="891"/>
      <c r="BF127" s="889" t="s">
        <v>487</v>
      </c>
      <c r="BG127" s="890"/>
      <c r="BH127" s="890"/>
      <c r="BI127" s="890"/>
      <c r="BJ127" s="890"/>
      <c r="BK127" s="890"/>
      <c r="BL127" s="891"/>
      <c r="BM127" s="889" t="s">
        <v>488</v>
      </c>
      <c r="BN127" s="890"/>
      <c r="BO127" s="890"/>
      <c r="BP127" s="890"/>
      <c r="BQ127" s="890"/>
      <c r="BR127" s="890"/>
      <c r="BS127" s="891"/>
      <c r="BT127" s="889" t="s">
        <v>489</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490</v>
      </c>
      <c r="CQ127" s="828"/>
      <c r="CR127" s="828"/>
      <c r="CS127" s="828"/>
      <c r="CT127" s="828"/>
      <c r="CU127" s="828"/>
      <c r="CV127" s="828"/>
      <c r="CW127" s="828"/>
      <c r="CX127" s="828"/>
      <c r="CY127" s="828"/>
      <c r="CZ127" s="828"/>
      <c r="DA127" s="828"/>
      <c r="DB127" s="828"/>
      <c r="DC127" s="828"/>
      <c r="DD127" s="828"/>
      <c r="DE127" s="828"/>
      <c r="DF127" s="829"/>
      <c r="DG127" s="894" t="s">
        <v>129</v>
      </c>
      <c r="DH127" s="895"/>
      <c r="DI127" s="895"/>
      <c r="DJ127" s="895"/>
      <c r="DK127" s="895"/>
      <c r="DL127" s="895" t="s">
        <v>129</v>
      </c>
      <c r="DM127" s="895"/>
      <c r="DN127" s="895"/>
      <c r="DO127" s="895"/>
      <c r="DP127" s="895"/>
      <c r="DQ127" s="895" t="s">
        <v>442</v>
      </c>
      <c r="DR127" s="895"/>
      <c r="DS127" s="895"/>
      <c r="DT127" s="895"/>
      <c r="DU127" s="895"/>
      <c r="DV127" s="872" t="s">
        <v>129</v>
      </c>
      <c r="DW127" s="872"/>
      <c r="DX127" s="872"/>
      <c r="DY127" s="872"/>
      <c r="DZ127" s="873"/>
    </row>
    <row r="128" spans="1:130" s="246" customFormat="1" ht="26.25" customHeight="1" thickBot="1" x14ac:dyDescent="0.2">
      <c r="A128" s="874" t="s">
        <v>491</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492</v>
      </c>
      <c r="X128" s="876"/>
      <c r="Y128" s="876"/>
      <c r="Z128" s="877"/>
      <c r="AA128" s="878">
        <v>46340</v>
      </c>
      <c r="AB128" s="879"/>
      <c r="AC128" s="879"/>
      <c r="AD128" s="879"/>
      <c r="AE128" s="880"/>
      <c r="AF128" s="881">
        <v>71318</v>
      </c>
      <c r="AG128" s="879"/>
      <c r="AH128" s="879"/>
      <c r="AI128" s="879"/>
      <c r="AJ128" s="880"/>
      <c r="AK128" s="881">
        <v>68377</v>
      </c>
      <c r="AL128" s="879"/>
      <c r="AM128" s="879"/>
      <c r="AN128" s="879"/>
      <c r="AO128" s="880"/>
      <c r="AP128" s="882"/>
      <c r="AQ128" s="883"/>
      <c r="AR128" s="883"/>
      <c r="AS128" s="883"/>
      <c r="AT128" s="884"/>
      <c r="AU128" s="282"/>
      <c r="AV128" s="282"/>
      <c r="AW128" s="282"/>
      <c r="AX128" s="885" t="s">
        <v>493</v>
      </c>
      <c r="AY128" s="886"/>
      <c r="AZ128" s="886"/>
      <c r="BA128" s="886"/>
      <c r="BB128" s="886"/>
      <c r="BC128" s="886"/>
      <c r="BD128" s="886"/>
      <c r="BE128" s="887"/>
      <c r="BF128" s="864" t="s">
        <v>129</v>
      </c>
      <c r="BG128" s="865"/>
      <c r="BH128" s="865"/>
      <c r="BI128" s="865"/>
      <c r="BJ128" s="865"/>
      <c r="BK128" s="865"/>
      <c r="BL128" s="888"/>
      <c r="BM128" s="864">
        <v>15</v>
      </c>
      <c r="BN128" s="865"/>
      <c r="BO128" s="865"/>
      <c r="BP128" s="865"/>
      <c r="BQ128" s="865"/>
      <c r="BR128" s="865"/>
      <c r="BS128" s="888"/>
      <c r="BT128" s="864">
        <v>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494</v>
      </c>
      <c r="CQ128" s="806"/>
      <c r="CR128" s="806"/>
      <c r="CS128" s="806"/>
      <c r="CT128" s="806"/>
      <c r="CU128" s="806"/>
      <c r="CV128" s="806"/>
      <c r="CW128" s="806"/>
      <c r="CX128" s="806"/>
      <c r="CY128" s="806"/>
      <c r="CZ128" s="806"/>
      <c r="DA128" s="806"/>
      <c r="DB128" s="806"/>
      <c r="DC128" s="806"/>
      <c r="DD128" s="806"/>
      <c r="DE128" s="806"/>
      <c r="DF128" s="807"/>
      <c r="DG128" s="868" t="s">
        <v>129</v>
      </c>
      <c r="DH128" s="869"/>
      <c r="DI128" s="869"/>
      <c r="DJ128" s="869"/>
      <c r="DK128" s="869"/>
      <c r="DL128" s="869" t="s">
        <v>414</v>
      </c>
      <c r="DM128" s="869"/>
      <c r="DN128" s="869"/>
      <c r="DO128" s="869"/>
      <c r="DP128" s="869"/>
      <c r="DQ128" s="869" t="s">
        <v>129</v>
      </c>
      <c r="DR128" s="869"/>
      <c r="DS128" s="869"/>
      <c r="DT128" s="869"/>
      <c r="DU128" s="869"/>
      <c r="DV128" s="870" t="s">
        <v>129</v>
      </c>
      <c r="DW128" s="870"/>
      <c r="DX128" s="870"/>
      <c r="DY128" s="870"/>
      <c r="DZ128" s="871"/>
    </row>
    <row r="129" spans="1:131" s="246" customFormat="1" ht="26.25" customHeight="1" x14ac:dyDescent="0.15">
      <c r="A129" s="852" t="s">
        <v>108</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495</v>
      </c>
      <c r="X129" s="855"/>
      <c r="Y129" s="855"/>
      <c r="Z129" s="856"/>
      <c r="AA129" s="857">
        <v>3632444</v>
      </c>
      <c r="AB129" s="858"/>
      <c r="AC129" s="858"/>
      <c r="AD129" s="858"/>
      <c r="AE129" s="859"/>
      <c r="AF129" s="860">
        <v>3588490</v>
      </c>
      <c r="AG129" s="858"/>
      <c r="AH129" s="858"/>
      <c r="AI129" s="858"/>
      <c r="AJ129" s="859"/>
      <c r="AK129" s="860">
        <v>3513470</v>
      </c>
      <c r="AL129" s="858"/>
      <c r="AM129" s="858"/>
      <c r="AN129" s="858"/>
      <c r="AO129" s="859"/>
      <c r="AP129" s="861"/>
      <c r="AQ129" s="862"/>
      <c r="AR129" s="862"/>
      <c r="AS129" s="862"/>
      <c r="AT129" s="863"/>
      <c r="AU129" s="284"/>
      <c r="AV129" s="284"/>
      <c r="AW129" s="284"/>
      <c r="AX129" s="827" t="s">
        <v>496</v>
      </c>
      <c r="AY129" s="828"/>
      <c r="AZ129" s="828"/>
      <c r="BA129" s="828"/>
      <c r="BB129" s="828"/>
      <c r="BC129" s="828"/>
      <c r="BD129" s="828"/>
      <c r="BE129" s="829"/>
      <c r="BF129" s="847" t="s">
        <v>129</v>
      </c>
      <c r="BG129" s="848"/>
      <c r="BH129" s="848"/>
      <c r="BI129" s="848"/>
      <c r="BJ129" s="848"/>
      <c r="BK129" s="848"/>
      <c r="BL129" s="849"/>
      <c r="BM129" s="847">
        <v>20</v>
      </c>
      <c r="BN129" s="848"/>
      <c r="BO129" s="848"/>
      <c r="BP129" s="848"/>
      <c r="BQ129" s="848"/>
      <c r="BR129" s="848"/>
      <c r="BS129" s="849"/>
      <c r="BT129" s="847">
        <v>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52" t="s">
        <v>497</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498</v>
      </c>
      <c r="X130" s="855"/>
      <c r="Y130" s="855"/>
      <c r="Z130" s="856"/>
      <c r="AA130" s="857">
        <v>367788</v>
      </c>
      <c r="AB130" s="858"/>
      <c r="AC130" s="858"/>
      <c r="AD130" s="858"/>
      <c r="AE130" s="859"/>
      <c r="AF130" s="860">
        <v>367009</v>
      </c>
      <c r="AG130" s="858"/>
      <c r="AH130" s="858"/>
      <c r="AI130" s="858"/>
      <c r="AJ130" s="859"/>
      <c r="AK130" s="860">
        <v>350986</v>
      </c>
      <c r="AL130" s="858"/>
      <c r="AM130" s="858"/>
      <c r="AN130" s="858"/>
      <c r="AO130" s="859"/>
      <c r="AP130" s="861"/>
      <c r="AQ130" s="862"/>
      <c r="AR130" s="862"/>
      <c r="AS130" s="862"/>
      <c r="AT130" s="863"/>
      <c r="AU130" s="284"/>
      <c r="AV130" s="284"/>
      <c r="AW130" s="284"/>
      <c r="AX130" s="827" t="s">
        <v>499</v>
      </c>
      <c r="AY130" s="828"/>
      <c r="AZ130" s="828"/>
      <c r="BA130" s="828"/>
      <c r="BB130" s="828"/>
      <c r="BC130" s="828"/>
      <c r="BD130" s="828"/>
      <c r="BE130" s="829"/>
      <c r="BF130" s="830">
        <v>3.6</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500</v>
      </c>
      <c r="X131" s="838"/>
      <c r="Y131" s="838"/>
      <c r="Z131" s="839"/>
      <c r="AA131" s="840">
        <v>3264656</v>
      </c>
      <c r="AB131" s="841"/>
      <c r="AC131" s="841"/>
      <c r="AD131" s="841"/>
      <c r="AE131" s="842"/>
      <c r="AF131" s="843">
        <v>3221481</v>
      </c>
      <c r="AG131" s="841"/>
      <c r="AH131" s="841"/>
      <c r="AI131" s="841"/>
      <c r="AJ131" s="842"/>
      <c r="AK131" s="843">
        <v>3162484</v>
      </c>
      <c r="AL131" s="841"/>
      <c r="AM131" s="841"/>
      <c r="AN131" s="841"/>
      <c r="AO131" s="842"/>
      <c r="AP131" s="844"/>
      <c r="AQ131" s="845"/>
      <c r="AR131" s="845"/>
      <c r="AS131" s="845"/>
      <c r="AT131" s="846"/>
      <c r="AU131" s="284"/>
      <c r="AV131" s="284"/>
      <c r="AW131" s="284"/>
      <c r="AX131" s="805" t="s">
        <v>501</v>
      </c>
      <c r="AY131" s="806"/>
      <c r="AZ131" s="806"/>
      <c r="BA131" s="806"/>
      <c r="BB131" s="806"/>
      <c r="BC131" s="806"/>
      <c r="BD131" s="806"/>
      <c r="BE131" s="807"/>
      <c r="BF131" s="808" t="s">
        <v>129</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814" t="s">
        <v>502</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503</v>
      </c>
      <c r="W132" s="818"/>
      <c r="X132" s="818"/>
      <c r="Y132" s="818"/>
      <c r="Z132" s="819"/>
      <c r="AA132" s="820">
        <v>4.5383342070000001</v>
      </c>
      <c r="AB132" s="821"/>
      <c r="AC132" s="821"/>
      <c r="AD132" s="821"/>
      <c r="AE132" s="822"/>
      <c r="AF132" s="823">
        <v>2.4096370579999999</v>
      </c>
      <c r="AG132" s="821"/>
      <c r="AH132" s="821"/>
      <c r="AI132" s="821"/>
      <c r="AJ132" s="822"/>
      <c r="AK132" s="823">
        <v>3.8582961999999998</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504</v>
      </c>
      <c r="W133" s="797"/>
      <c r="X133" s="797"/>
      <c r="Y133" s="797"/>
      <c r="Z133" s="798"/>
      <c r="AA133" s="799">
        <v>4.3</v>
      </c>
      <c r="AB133" s="800"/>
      <c r="AC133" s="800"/>
      <c r="AD133" s="800"/>
      <c r="AE133" s="801"/>
      <c r="AF133" s="799">
        <v>3.7</v>
      </c>
      <c r="AG133" s="800"/>
      <c r="AH133" s="800"/>
      <c r="AI133" s="800"/>
      <c r="AJ133" s="801"/>
      <c r="AK133" s="799">
        <v>3.6</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hkgeIR/1wn7A1D1gMu3uivF8rOOJ5e3ThORP8e8YLYXWMdUNnN7j5Vty/y/z1EklY5hpdRJ4rV7HvhJ+fbC4CQ==" saltValue="ltpaLItUwEuIEcxV38I/u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505</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2mRXUmkDJnvO56o3o+w0eHQXSwZ7H8R1yJ64pRg2CqvviUT8uYIjuC+BfR3HaVBQmBcLXUZ5JrfmJCDKx5vJKA==" saltValue="hlf54aKzuZcQFz6galzkF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WStqstOvBOGRfRCYSEpj2i9HujkR9+Os4suNQ6qeXBgpFVImfLNJqYlv173WbxU5joa6DgB4pZwZvaBlPKdtKw==" saltValue="hGtcF28BXz61i+RzxMTbIg=="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506</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507</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2" t="s">
        <v>508</v>
      </c>
      <c r="AP7" s="303"/>
      <c r="AQ7" s="304" t="s">
        <v>509</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3"/>
      <c r="AP8" s="309" t="s">
        <v>510</v>
      </c>
      <c r="AQ8" s="310" t="s">
        <v>511</v>
      </c>
      <c r="AR8" s="311" t="s">
        <v>512</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6" t="s">
        <v>513</v>
      </c>
      <c r="AL9" s="1227"/>
      <c r="AM9" s="1227"/>
      <c r="AN9" s="1228"/>
      <c r="AO9" s="312">
        <v>1258324</v>
      </c>
      <c r="AP9" s="312">
        <v>193588</v>
      </c>
      <c r="AQ9" s="313">
        <v>107683</v>
      </c>
      <c r="AR9" s="314">
        <v>79.8</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6" t="s">
        <v>514</v>
      </c>
      <c r="AL10" s="1227"/>
      <c r="AM10" s="1227"/>
      <c r="AN10" s="1228"/>
      <c r="AO10" s="315">
        <v>102841</v>
      </c>
      <c r="AP10" s="315">
        <v>15822</v>
      </c>
      <c r="AQ10" s="316">
        <v>13084</v>
      </c>
      <c r="AR10" s="317">
        <v>20.9</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6" t="s">
        <v>515</v>
      </c>
      <c r="AL11" s="1227"/>
      <c r="AM11" s="1227"/>
      <c r="AN11" s="1228"/>
      <c r="AO11" s="315">
        <v>127759</v>
      </c>
      <c r="AP11" s="315">
        <v>19655</v>
      </c>
      <c r="AQ11" s="316">
        <v>13980</v>
      </c>
      <c r="AR11" s="317">
        <v>40.6</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6" t="s">
        <v>516</v>
      </c>
      <c r="AL12" s="1227"/>
      <c r="AM12" s="1227"/>
      <c r="AN12" s="1228"/>
      <c r="AO12" s="315" t="s">
        <v>517</v>
      </c>
      <c r="AP12" s="315" t="s">
        <v>517</v>
      </c>
      <c r="AQ12" s="316">
        <v>1895</v>
      </c>
      <c r="AR12" s="317" t="s">
        <v>517</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6" t="s">
        <v>518</v>
      </c>
      <c r="AL13" s="1227"/>
      <c r="AM13" s="1227"/>
      <c r="AN13" s="1228"/>
      <c r="AO13" s="315" t="s">
        <v>517</v>
      </c>
      <c r="AP13" s="315" t="s">
        <v>517</v>
      </c>
      <c r="AQ13" s="316" t="s">
        <v>517</v>
      </c>
      <c r="AR13" s="317" t="s">
        <v>517</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6" t="s">
        <v>519</v>
      </c>
      <c r="AL14" s="1227"/>
      <c r="AM14" s="1227"/>
      <c r="AN14" s="1228"/>
      <c r="AO14" s="315">
        <v>49206</v>
      </c>
      <c r="AP14" s="315">
        <v>7570</v>
      </c>
      <c r="AQ14" s="316">
        <v>5185</v>
      </c>
      <c r="AR14" s="317">
        <v>46</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6" t="s">
        <v>520</v>
      </c>
      <c r="AL15" s="1227"/>
      <c r="AM15" s="1227"/>
      <c r="AN15" s="1228"/>
      <c r="AO15" s="315">
        <v>245697</v>
      </c>
      <c r="AP15" s="315">
        <v>37800</v>
      </c>
      <c r="AQ15" s="316">
        <v>2748</v>
      </c>
      <c r="AR15" s="317">
        <v>1275.5</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29" t="s">
        <v>521</v>
      </c>
      <c r="AL16" s="1230"/>
      <c r="AM16" s="1230"/>
      <c r="AN16" s="1231"/>
      <c r="AO16" s="315">
        <v>-151847</v>
      </c>
      <c r="AP16" s="315">
        <v>-23361</v>
      </c>
      <c r="AQ16" s="316">
        <v>-9965</v>
      </c>
      <c r="AR16" s="317">
        <v>134.4</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29" t="s">
        <v>187</v>
      </c>
      <c r="AL17" s="1230"/>
      <c r="AM17" s="1230"/>
      <c r="AN17" s="1231"/>
      <c r="AO17" s="315">
        <v>1631980</v>
      </c>
      <c r="AP17" s="315">
        <v>251074</v>
      </c>
      <c r="AQ17" s="316">
        <v>134610</v>
      </c>
      <c r="AR17" s="317">
        <v>86.5</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522</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523</v>
      </c>
      <c r="AP20" s="323" t="s">
        <v>524</v>
      </c>
      <c r="AQ20" s="324" t="s">
        <v>525</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3" t="s">
        <v>526</v>
      </c>
      <c r="AL21" s="1224"/>
      <c r="AM21" s="1224"/>
      <c r="AN21" s="1225"/>
      <c r="AO21" s="327">
        <v>24.77</v>
      </c>
      <c r="AP21" s="328">
        <v>12.5</v>
      </c>
      <c r="AQ21" s="329">
        <v>12.27</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3" t="s">
        <v>527</v>
      </c>
      <c r="AL22" s="1224"/>
      <c r="AM22" s="1224"/>
      <c r="AN22" s="1225"/>
      <c r="AO22" s="332">
        <v>91.6</v>
      </c>
      <c r="AP22" s="333">
        <v>95.7</v>
      </c>
      <c r="AQ22" s="334">
        <v>-4.0999999999999996</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528</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529</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530</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2" t="s">
        <v>508</v>
      </c>
      <c r="AP30" s="303"/>
      <c r="AQ30" s="304" t="s">
        <v>509</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3"/>
      <c r="AP31" s="309" t="s">
        <v>510</v>
      </c>
      <c r="AQ31" s="310" t="s">
        <v>511</v>
      </c>
      <c r="AR31" s="311" t="s">
        <v>512</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4" t="s">
        <v>531</v>
      </c>
      <c r="AL32" s="1215"/>
      <c r="AM32" s="1215"/>
      <c r="AN32" s="1216"/>
      <c r="AO32" s="342">
        <v>324652</v>
      </c>
      <c r="AP32" s="342">
        <v>49946</v>
      </c>
      <c r="AQ32" s="343">
        <v>66752</v>
      </c>
      <c r="AR32" s="344">
        <v>-25.2</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4" t="s">
        <v>532</v>
      </c>
      <c r="AL33" s="1215"/>
      <c r="AM33" s="1215"/>
      <c r="AN33" s="1216"/>
      <c r="AO33" s="342" t="s">
        <v>517</v>
      </c>
      <c r="AP33" s="342" t="s">
        <v>517</v>
      </c>
      <c r="AQ33" s="343" t="s">
        <v>517</v>
      </c>
      <c r="AR33" s="344" t="s">
        <v>517</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4" t="s">
        <v>533</v>
      </c>
      <c r="AL34" s="1215"/>
      <c r="AM34" s="1215"/>
      <c r="AN34" s="1216"/>
      <c r="AO34" s="342" t="s">
        <v>517</v>
      </c>
      <c r="AP34" s="342" t="s">
        <v>517</v>
      </c>
      <c r="AQ34" s="343" t="s">
        <v>517</v>
      </c>
      <c r="AR34" s="344" t="s">
        <v>517</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4" t="s">
        <v>534</v>
      </c>
      <c r="AL35" s="1215"/>
      <c r="AM35" s="1215"/>
      <c r="AN35" s="1216"/>
      <c r="AO35" s="342">
        <v>213254</v>
      </c>
      <c r="AP35" s="342">
        <v>32808</v>
      </c>
      <c r="AQ35" s="343">
        <v>23231</v>
      </c>
      <c r="AR35" s="344">
        <v>41.2</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4" t="s">
        <v>535</v>
      </c>
      <c r="AL36" s="1215"/>
      <c r="AM36" s="1215"/>
      <c r="AN36" s="1216"/>
      <c r="AO36" s="342">
        <v>3475</v>
      </c>
      <c r="AP36" s="342">
        <v>535</v>
      </c>
      <c r="AQ36" s="343">
        <v>3463</v>
      </c>
      <c r="AR36" s="344">
        <v>-84.6</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4" t="s">
        <v>536</v>
      </c>
      <c r="AL37" s="1215"/>
      <c r="AM37" s="1215"/>
      <c r="AN37" s="1216"/>
      <c r="AO37" s="342" t="s">
        <v>517</v>
      </c>
      <c r="AP37" s="342" t="s">
        <v>517</v>
      </c>
      <c r="AQ37" s="343">
        <v>751</v>
      </c>
      <c r="AR37" s="344" t="s">
        <v>517</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17" t="s">
        <v>537</v>
      </c>
      <c r="AL38" s="1218"/>
      <c r="AM38" s="1218"/>
      <c r="AN38" s="1219"/>
      <c r="AO38" s="345" t="s">
        <v>517</v>
      </c>
      <c r="AP38" s="345" t="s">
        <v>517</v>
      </c>
      <c r="AQ38" s="346">
        <v>11</v>
      </c>
      <c r="AR38" s="334" t="s">
        <v>517</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17" t="s">
        <v>538</v>
      </c>
      <c r="AL39" s="1218"/>
      <c r="AM39" s="1218"/>
      <c r="AN39" s="1219"/>
      <c r="AO39" s="342">
        <v>-68377</v>
      </c>
      <c r="AP39" s="342">
        <v>-10520</v>
      </c>
      <c r="AQ39" s="343">
        <v>-2100</v>
      </c>
      <c r="AR39" s="344">
        <v>401</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4" t="s">
        <v>539</v>
      </c>
      <c r="AL40" s="1215"/>
      <c r="AM40" s="1215"/>
      <c r="AN40" s="1216"/>
      <c r="AO40" s="342">
        <v>-350986</v>
      </c>
      <c r="AP40" s="342">
        <v>-53998</v>
      </c>
      <c r="AQ40" s="343">
        <v>-67233</v>
      </c>
      <c r="AR40" s="344">
        <v>-19.7</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0" t="s">
        <v>298</v>
      </c>
      <c r="AL41" s="1221"/>
      <c r="AM41" s="1221"/>
      <c r="AN41" s="1222"/>
      <c r="AO41" s="342">
        <v>122018</v>
      </c>
      <c r="AP41" s="342">
        <v>18772</v>
      </c>
      <c r="AQ41" s="343">
        <v>24874</v>
      </c>
      <c r="AR41" s="344">
        <v>-24.5</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540</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541</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542</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07" t="s">
        <v>508</v>
      </c>
      <c r="AN49" s="1209" t="s">
        <v>543</v>
      </c>
      <c r="AO49" s="1210"/>
      <c r="AP49" s="1210"/>
      <c r="AQ49" s="1210"/>
      <c r="AR49" s="1211"/>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08"/>
      <c r="AN50" s="358" t="s">
        <v>544</v>
      </c>
      <c r="AO50" s="359" t="s">
        <v>545</v>
      </c>
      <c r="AP50" s="360" t="s">
        <v>546</v>
      </c>
      <c r="AQ50" s="361" t="s">
        <v>547</v>
      </c>
      <c r="AR50" s="362" t="s">
        <v>548</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549</v>
      </c>
      <c r="AL51" s="355"/>
      <c r="AM51" s="363">
        <v>19056078</v>
      </c>
      <c r="AN51" s="364">
        <v>2674913</v>
      </c>
      <c r="AO51" s="365">
        <v>39.700000000000003</v>
      </c>
      <c r="AP51" s="366">
        <v>158564</v>
      </c>
      <c r="AQ51" s="367">
        <v>49.9</v>
      </c>
      <c r="AR51" s="368">
        <v>-10.199999999999999</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550</v>
      </c>
      <c r="AM52" s="371">
        <v>948129</v>
      </c>
      <c r="AN52" s="372">
        <v>133089</v>
      </c>
      <c r="AO52" s="373">
        <v>25.1</v>
      </c>
      <c r="AP52" s="374">
        <v>48412</v>
      </c>
      <c r="AQ52" s="375">
        <v>-3.1</v>
      </c>
      <c r="AR52" s="376">
        <v>28.2</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551</v>
      </c>
      <c r="AL53" s="355"/>
      <c r="AM53" s="363">
        <v>29911903</v>
      </c>
      <c r="AN53" s="364">
        <v>4360971</v>
      </c>
      <c r="AO53" s="365">
        <v>63</v>
      </c>
      <c r="AP53" s="366">
        <v>128611</v>
      </c>
      <c r="AQ53" s="367">
        <v>-18.899999999999999</v>
      </c>
      <c r="AR53" s="368">
        <v>81.900000000000006</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550</v>
      </c>
      <c r="AM54" s="371">
        <v>2690240</v>
      </c>
      <c r="AN54" s="372">
        <v>392220</v>
      </c>
      <c r="AO54" s="373">
        <v>194.7</v>
      </c>
      <c r="AP54" s="374">
        <v>61552</v>
      </c>
      <c r="AQ54" s="375">
        <v>27.1</v>
      </c>
      <c r="AR54" s="376">
        <v>167.6</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552</v>
      </c>
      <c r="AL55" s="355"/>
      <c r="AM55" s="363">
        <v>30363618</v>
      </c>
      <c r="AN55" s="364">
        <v>4508332</v>
      </c>
      <c r="AO55" s="365">
        <v>3.4</v>
      </c>
      <c r="AP55" s="366">
        <v>138651</v>
      </c>
      <c r="AQ55" s="367">
        <v>7.8</v>
      </c>
      <c r="AR55" s="368">
        <v>-4.4000000000000004</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550</v>
      </c>
      <c r="AM56" s="371">
        <v>2179117</v>
      </c>
      <c r="AN56" s="372">
        <v>323551</v>
      </c>
      <c r="AO56" s="373">
        <v>-17.5</v>
      </c>
      <c r="AP56" s="374">
        <v>71211</v>
      </c>
      <c r="AQ56" s="375">
        <v>15.7</v>
      </c>
      <c r="AR56" s="376">
        <v>-33.200000000000003</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553</v>
      </c>
      <c r="AL57" s="355"/>
      <c r="AM57" s="363">
        <v>38567434</v>
      </c>
      <c r="AN57" s="364">
        <v>5810974</v>
      </c>
      <c r="AO57" s="365">
        <v>28.9</v>
      </c>
      <c r="AP57" s="366">
        <v>122882</v>
      </c>
      <c r="AQ57" s="367">
        <v>-11.4</v>
      </c>
      <c r="AR57" s="368">
        <v>40.299999999999997</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550</v>
      </c>
      <c r="AM58" s="371">
        <v>3141712</v>
      </c>
      <c r="AN58" s="372">
        <v>473363</v>
      </c>
      <c r="AO58" s="373">
        <v>46.3</v>
      </c>
      <c r="AP58" s="374">
        <v>65785</v>
      </c>
      <c r="AQ58" s="375">
        <v>-7.6</v>
      </c>
      <c r="AR58" s="376">
        <v>53.9</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554</v>
      </c>
      <c r="AL59" s="355"/>
      <c r="AM59" s="363">
        <v>21693003</v>
      </c>
      <c r="AN59" s="364">
        <v>3337385</v>
      </c>
      <c r="AO59" s="365">
        <v>-42.6</v>
      </c>
      <c r="AP59" s="366">
        <v>114790</v>
      </c>
      <c r="AQ59" s="367">
        <v>-6.6</v>
      </c>
      <c r="AR59" s="368">
        <v>-36</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550</v>
      </c>
      <c r="AM60" s="371">
        <v>2176241</v>
      </c>
      <c r="AN60" s="372">
        <v>334806</v>
      </c>
      <c r="AO60" s="373">
        <v>-29.3</v>
      </c>
      <c r="AP60" s="374">
        <v>55601</v>
      </c>
      <c r="AQ60" s="375">
        <v>-15.5</v>
      </c>
      <c r="AR60" s="376">
        <v>-13.8</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555</v>
      </c>
      <c r="AL61" s="377"/>
      <c r="AM61" s="378">
        <v>27918407</v>
      </c>
      <c r="AN61" s="379">
        <v>4138515</v>
      </c>
      <c r="AO61" s="380">
        <v>18.5</v>
      </c>
      <c r="AP61" s="381">
        <v>132700</v>
      </c>
      <c r="AQ61" s="382">
        <v>4.2</v>
      </c>
      <c r="AR61" s="368">
        <v>14.3</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550</v>
      </c>
      <c r="AM62" s="371">
        <v>2227088</v>
      </c>
      <c r="AN62" s="372">
        <v>331406</v>
      </c>
      <c r="AO62" s="373">
        <v>43.9</v>
      </c>
      <c r="AP62" s="374">
        <v>60512</v>
      </c>
      <c r="AQ62" s="375">
        <v>3.3</v>
      </c>
      <c r="AR62" s="376">
        <v>40.6</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d5sDvABPz2Tay8I7c2xlxk3HKNMEc+EOoV0Ebupzg8phTxKg4Jm/lmqWzMotoZMvj5OZ+0LZd+pce3NDui3MQ==" saltValue="7NiXDiMnRcz5lhIy1zQ7X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557</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CSlsT5KnUDaO3dCOqddnwD1SRCkrU2TrG8WZvRygQe5FAsvubarHsp5DKAb1GZp6CvW5erfRs7fkCy0T6q2kGA==" saltValue="xTHF+QlTtzq5Fb9rw5cSW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558</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gP1Wdga0oeu6j10T74PqxXO6gHb72PfSEvN5cx3Pn2d3P2PDTVDPRqGKTWQy8PesihhD0zsRQFXX5tSULrpCxQ==" saltValue="WhYT3pwtFuU6TDa0lSINz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559</v>
      </c>
      <c r="G46" s="8" t="s">
        <v>560</v>
      </c>
      <c r="H46" s="8" t="s">
        <v>561</v>
      </c>
      <c r="I46" s="8" t="s">
        <v>562</v>
      </c>
      <c r="J46" s="9" t="s">
        <v>563</v>
      </c>
    </row>
    <row r="47" spans="2:10" ht="57.75" customHeight="1" x14ac:dyDescent="0.15">
      <c r="B47" s="10"/>
      <c r="C47" s="1232" t="s">
        <v>3</v>
      </c>
      <c r="D47" s="1232"/>
      <c r="E47" s="1233"/>
      <c r="F47" s="11">
        <v>335.85</v>
      </c>
      <c r="G47" s="12">
        <v>327.86</v>
      </c>
      <c r="H47" s="12">
        <v>342.07</v>
      </c>
      <c r="I47" s="12">
        <v>359.42</v>
      </c>
      <c r="J47" s="13">
        <v>372.23</v>
      </c>
    </row>
    <row r="48" spans="2:10" ht="57.75" customHeight="1" x14ac:dyDescent="0.15">
      <c r="B48" s="14"/>
      <c r="C48" s="1234" t="s">
        <v>4</v>
      </c>
      <c r="D48" s="1234"/>
      <c r="E48" s="1235"/>
      <c r="F48" s="15">
        <v>31.37</v>
      </c>
      <c r="G48" s="16">
        <v>0.69</v>
      </c>
      <c r="H48" s="16">
        <v>52.69</v>
      </c>
      <c r="I48" s="16">
        <v>2.78</v>
      </c>
      <c r="J48" s="17">
        <v>37.51</v>
      </c>
    </row>
    <row r="49" spans="2:10" ht="57.75" customHeight="1" thickBot="1" x14ac:dyDescent="0.2">
      <c r="B49" s="18"/>
      <c r="C49" s="1236" t="s">
        <v>5</v>
      </c>
      <c r="D49" s="1236"/>
      <c r="E49" s="1237"/>
      <c r="F49" s="19">
        <v>18.39</v>
      </c>
      <c r="G49" s="20" t="s">
        <v>564</v>
      </c>
      <c r="H49" s="20">
        <v>54.26</v>
      </c>
      <c r="I49" s="20" t="s">
        <v>565</v>
      </c>
      <c r="J49" s="21">
        <v>36.97</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U8WorEZSqPW39jyCVQ92sZgsKCF0e7u5/ONFqUevhPho7OudCPalD0R0QGWU9sDL9COaW5i5MrsIMkt7c5WtqQ==" saltValue="eMjYvdTQueyviFudoVSVk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2020-09-10T07:44:08Z</cp:lastPrinted>
  <dcterms:created xsi:type="dcterms:W3CDTF">2020-02-10T02:28:01Z</dcterms:created>
  <dcterms:modified xsi:type="dcterms:W3CDTF">2020-09-23T02:26:56Z</dcterms:modified>
  <cp:category/>
</cp:coreProperties>
</file>