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9 柴田町○○\"/>
    </mc:Choice>
  </mc:AlternateContent>
  <bookViews>
    <workbookView xWindow="0" yWindow="0" windowWidth="20490" windowHeight="7620" tabRatio="6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<sst xmlns="http://schemas.openxmlformats.org/spreadsheetml/2006/main" count="1084" uniqueCount="599">
  <si>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</si>
  <si>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</si>
  <si>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</si>
  <si>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</si>
  <si>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</si>
  <si>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</si>
  <si>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</si>
  <si>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</si>
  <si>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</si>
  <si>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</si>
  <si>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</si>
  <si>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</si>
  <si>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</si>
  <si>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</si>
  <si>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</si>
  <si>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</si>
  <si>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</si>
  <si>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</si>
  <si>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</si>
  <si>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</si>
  <si>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</si>
  <si>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</si>
  <si>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</si>
  <si>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</si>
  <si>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</si>
  <si>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</si>
  <si>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</si>
  <si>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</si>
  <si>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</si>
  <si>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</si>
  <si>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</si>
  <si>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</si>
  <si>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</si>
  <si>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</si>
  <si>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</si>
  <si>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</si>
  <si>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</si>
  <si>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</si>
  <si>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</si>
  <si>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</si>
  <si>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</si>
  <si>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</si>
  <si>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</si>
  <si>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</si>
  <si>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</si>
  <si>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</si>
  <si>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</si>
  <si>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</si>
  <si>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</si>
  <si>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</si>
  <si>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</si>
  <si>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</si>
  <si>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</si>
  <si>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</si>
  <si>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</si>
  <si>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</si>
  <si>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</si>
  <si>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</si>
  <si>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</si>
  <si>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</si>
  <si>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</si>
  <si>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</si>
  <si>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</si>
  <si>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</si>
  <si>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</si>
  <si>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</si>
  <si>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</si>
  <si>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</si>
  <si>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</si>
  <si>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</si>
  <si>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</si>
  <si>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</si>
  <si>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</si>
  <si>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</si>
  <si>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</si>
  <si>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</si>
  <si>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</si>
  <si>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</si>
  <si>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</si>
  <si>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</si>
  <si>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</si>
  <si>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</si>
  <si>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</si>
  <si>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</si>
  <si>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</si>
  <si>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</si>
  <si>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</si>
  <si>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</si>
  <si>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</si>
  <si>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</si>
  <si>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</si>
  <si>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</si>
  <si>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</si>
  <si>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</si>
  <si>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</si>
  <si>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</si>
  <si>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</si>
  <si>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</si>
  <si>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</si>
  <si>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</si>
  <si>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</si>
  <si>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</si>
  <si>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</si>
  <si>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</si>
  <si>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</si>
  <si>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</si>
  <si>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</si>
  <si>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</si>
  <si>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</si>
  <si>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</si>
  <si>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</si>
  <si>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</si>
  <si>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</si>
  <si>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</si>
  <si>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</si>
  <si>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</si>
  <si>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</si>
  <si>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</si>
  <si>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</si>
  <si>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</si>
  <si>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</si>
  <si>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</si>
  <si>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</si>
  <si>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</si>
  <si>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</si>
  <si>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</si>
  <si>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</si>
  <si>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</si>
  <si>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</si>
  <si>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</si>
  <si>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</si>
  <si>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</si>
  <si>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</si>
  <si>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</si>
  <si>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</si>
  <si>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</si>
  <si>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</si>
  <si>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</si>
  <si>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</si>
  <si>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</si>
  <si>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</si>
  <si>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</si>
  <si>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</si>
  <si>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</si>
  <si>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</si>
  <si>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</si>
  <si>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</si>
  <si>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</si>
  <si>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</si>
  <si>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</si>
  <si>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</si>
  <si>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</si>
  <si>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</si>
  <si>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</si>
  <si>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</si>
  <si>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</si>
  <si>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</si>
  <si>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</si>
  <si>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</si>
  <si>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</si>
  <si>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</si>
  <si>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</si>
  <si>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</si>
  <si>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</si>
  <si>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</si>
  <si>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</si>
  <si>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</si>
  <si>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</si>
  <si>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</si>
  <si>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</si>
  <si>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</si>
  <si>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</si>
  <si>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</si>
  <si>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</si>
  <si>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</si>
  <si>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</si>
  <si>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</si>
  <si>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</si>
  <si>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</si>
  <si>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</si>
  <si>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</si>
  <si>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</si>
  <si>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</si>
  <si>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</si>
  <si>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</si>
  <si>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</si>
  <si>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</si>
  <si>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</si>
  <si>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</si>
  <si>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</si>
  <si>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</si>
  <si>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</si>
  <si>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</si>
  <si>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</si>
  <si>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</si>
  <si>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</si>
  <si>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</si>
  <si>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</si>
  <si>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</si>
  <si>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</si>
  <si>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</si>
  <si>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</si>
  <si>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</si>
  <si>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</si>
  <si>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</si>
  <si>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</si>
  <si>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</si>
  <si>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</si>
  <si>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</si>
  <si>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</si>
  <si>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</si>
  <si>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</si>
  <si>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</si>
  <si>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</si>
  <si>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</si>
  <si>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</si>
  <si>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</si>
  <si>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</si>
  <si>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</si>
  <si>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</si>
  <si>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</si>
  <si>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</si>
  <si>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</si>
  <si>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</si>
  <si>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</si>
  <si>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</si>
  <si>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</si>
  <si>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</si>
  <si>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</si>
  <si>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</si>
  <si>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</si>
  <si>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</si>
  <si>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</si>
  <si>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</si>
  <si>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</si>
  <si>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</si>
  <si>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</si>
  <si>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</si>
  <si>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</si>
  <si>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</si>
  <si>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</si>
  <si>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</si>
  <si>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</si>
  <si>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</si>
  <si>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</si>
  <si>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</si>
  <si>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</si>
  <si>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</si>
  <si>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</si>
  <si>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</si>
  <si>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</si>
  <si>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</si>
  <si>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</si>
  <si>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</si>
  <si>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</si>
  <si>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</si>
  <si>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</si>
  <si>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</si>
  <si>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</si>
  <si>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</si>
  <si>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</si>
  <si>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</si>
  <si>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</si>
  <si>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</si>
  <si>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</si>
  <si>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</si>
  <si>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</si>
  <si>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</si>
  <si>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</si>
  <si>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</si>
  <si>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</si>
  <si>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</si>
  <si>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</si>
  <si>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</si>
  <si>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</si>
  <si>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</si>
  <si>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</si>
  <si>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</si>
  <si>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</si>
  <si>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</si>
  <si>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</si>
  <si>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</si>
  <si>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</si>
  <si>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</si>
  <si>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</si>
  <si>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</si>
  <si>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</si>
  <si>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</si>
  <si>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</si>
  <si>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</si>
  <si>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</si>
  <si>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</si>
  <si>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</si>
  <si>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</si>
  <si>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</si>
  <si>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</si>
  <si>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</si>
  <si>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</si>
  <si>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</si>
  <si>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</si>
  <si>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</si>
  <si>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</si>
  <si>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</si>
  <si>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</si>
  <si>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</si>
  <si>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</si>
  <si>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</si>
  <si>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</si>
  <si>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</si>
  <si>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</si>
  <si>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</si>
  <si>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</si>
  <si>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</si>
  <si>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</si>
  <si>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</si>
  <si>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</si>
  <si>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</si>
  <si>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</si>
  <si>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</si>
  <si>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</si>
  <si>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</si>
  <si>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</si>
  <si>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</si>
  <si>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</si>
  <si>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</si>
  <si>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</si>
  <si>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</si>
  <si>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</si>
  <si>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</si>
  <si>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</si>
  <si>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</si>
  <si>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</si>
  <si>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</si>
  <si>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</si>
  <si>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</si>
  <si>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</si>
  <si>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</si>
  <si>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</si>
  <si>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</si>
  <si>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</si>
  <si>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</si>
  <si>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</si>
  <si>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</si>
  <si>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</si>
  <si>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</si>
  <si>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</si>
  <si>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</si>
  <si>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</si>
  <si>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</si>
  <si>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</si>
  <si>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</si>
  <si>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</si>
  <si>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</si>
  <si>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</si>
  <si>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</si>
  <si>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</si>
  <si>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</si>
  <si>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</si>
  <si>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</si>
  <si>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</si>
  <si>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</si>
  <si>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</si>
  <si>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</si>
  <si>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</si>
  <si>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</si>
  <si>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</si>
  <si>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</si>
  <si>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</si>
  <si>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</si>
  <si>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</si>
  <si>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</si>
  <si>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</si>
  <si>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</si>
  <si>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</si>
  <si>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</si>
  <si>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</si>
  <si>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</si>
  <si>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</si>
  <si>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</si>
  <si>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</si>
  <si>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</si>
  <si>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</si>
  <si>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</si>
  <si>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</si>
  <si>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</si>
  <si>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</si>
  <si>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</si>
  <si>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</si>
  <si>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</si>
  <si>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</si>
  <si>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</si>
  <si>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</si>
  <si>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</si>
  <si>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</si>
  <si>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</si>
  <si>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</si>
  <si>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</si>
  <si>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</si>
  <si>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</si>
  <si>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</si>
  <si>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柴田町水道事業会計</t>
    <phoneticPr fontId="5"/>
  </si>
  <si>
    <t>法適用企業</t>
    <phoneticPr fontId="5"/>
  </si>
  <si>
    <t>柴田町公共下水道事業特別会計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</si>
  <si>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</si>
  <si>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</si>
  <si>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</si>
  <si>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</si>
  <si>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</si>
  <si>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</si>
  <si>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</si>
  <si>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</si>
  <si>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</si>
  <si>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</si>
  <si>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</si>
  <si>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</si>
  <si>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</si>
  <si>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</si>
  <si>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</si>
  <si>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</si>
  <si>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</si>
  <si>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</si>
  <si>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</si>
  <si>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</si>
  <si>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</si>
  <si>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</si>
  <si>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</si>
  <si>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</si>
  <si>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</si>
  <si>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</si>
  <si>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</si>
  <si>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</si>
  <si>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</si>
  <si>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</si>
  <si>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</si>
  <si>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</si>
  <si>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</si>
  <si>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</si>
  <si>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</si>
  <si>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</si>
  <si>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</si>
  <si>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</si>
  <si>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</si>
  <si>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</si>
  <si>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</si>
  <si>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</si>
  <si>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</si>
  <si>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</si>
  <si>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</si>
  <si>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</si>
  <si>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</si>
  <si>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</si>
  <si>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</si>
  <si>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</si>
  <si>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</si>
  <si>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</si>
  <si>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</si>
  <si>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</si>
  <si>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</si>
  <si>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</si>
  <si>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</si>
  <si>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</si>
  <si>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</si>
  <si>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</si>
  <si>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</si>
  <si>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</si>
  <si>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</si>
  <si>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柴田町公共下水道事業特別会計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</si>
  <si>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</si>
  <si>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</si>
  <si>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</si>
  <si>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</si>
  <si>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</si>
  <si>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</si>
  <si>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</si>
  <si>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</si>
  <si>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</si>
  <si>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</si>
  <si>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</si>
  <si>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</si>
  <si>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</si>
  <si>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</si>
  <si>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</si>
  <si>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</si>
  <si>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</si>
  <si>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</si>
  <si>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</si>
  <si>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</si>
  <si>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</si>
  <si>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</si>
  <si>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</si>
  <si>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</si>
  <si>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</si>
  <si>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</si>
  <si>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</si>
  <si>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</si>
  <si>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</si>
  <si>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</si>
  <si>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</si>
  <si>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</si>
  <si>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</si>
  <si>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</si>
  <si>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</si>
  <si>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</si>
  <si>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</si>
  <si>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</si>
  <si>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</si>
  <si>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</si>
  <si>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</si>
  <si>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</si>
  <si>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</si>
  <si>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</si>
  <si>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</si>
  <si>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</si>
  <si>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</si>
  <si>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</si>
  <si>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</si>
  <si>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</si>
  <si>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</si>
  <si>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</si>
  <si>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</si>
  <si>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</si>
  <si>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</si>
  <si>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</si>
  <si>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</si>
  <si>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</si>
  <si>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</si>
  <si>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</si>
  <si>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</si>
  <si>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</si>
  <si>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</si>
  <si>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</si>
  <si>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</si>
  <si>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</si>
  <si>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</si>
  <si>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</si>
  <si>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</si>
  <si>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</si>
  <si>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</si>
  <si>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</si>
  <si>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</si>
  <si>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</si>
  <si>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</si>
  <si>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</si>
  <si>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</si>
  <si>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</si>
  <si>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</si>
  <si>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</si>
  <si>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</si>
  <si>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</si>
  <si>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</si>
  <si>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</si>
  <si>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</si>
  <si>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</si>
  <si>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</si>
  <si>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</si>
  <si>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</si>
  <si>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</si>
  <si>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</si>
  <si>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</si>
  <si>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3.62</t>
  </si>
  <si>
    <t>柴田町水道事業会計</t>
  </si>
  <si>
    <t>介護保険特別会計</t>
  </si>
  <si>
    <t>一般会計</t>
  </si>
  <si>
    <t>国民健康保険事業特別会計</t>
  </si>
  <si>
    <t>柴田町公共下水道事業特別会計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</si>
  <si>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</si>
  <si>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</si>
  <si>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</si>
  <si>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</si>
  <si>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</si>
  <si>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</si>
  <si>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</si>
  <si>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</si>
  <si>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</si>
  <si>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ふるさと柴田応援基金</t>
    <rPh sb="4" eb="6">
      <t>シバタ</t>
    </rPh>
    <rPh sb="6" eb="8">
      <t>オウエン</t>
    </rPh>
    <rPh sb="8" eb="10">
      <t>キキン</t>
    </rPh>
    <phoneticPr fontId="5"/>
  </si>
  <si>
    <t>スポーツ振興基金</t>
    <rPh sb="4" eb="8">
      <t>シンコウキキン</t>
    </rPh>
    <phoneticPr fontId="5"/>
  </si>
  <si>
    <t>学校給食センター建設等整備基金</t>
    <rPh sb="0" eb="2">
      <t>ガッコウ</t>
    </rPh>
    <rPh sb="2" eb="4">
      <t>キュウショク</t>
    </rPh>
    <rPh sb="8" eb="10">
      <t>ケンセツ</t>
    </rPh>
    <rPh sb="10" eb="15">
      <t>トウセイビキキン</t>
    </rPh>
    <phoneticPr fontId="5"/>
  </si>
  <si>
    <t>図書館建設基金</t>
    <rPh sb="0" eb="7">
      <t>トショカンケンセツキキン</t>
    </rPh>
    <phoneticPr fontId="5"/>
  </si>
  <si>
    <t>健康つながり基金</t>
    <rPh sb="0" eb="2">
      <t>ケンコウ</t>
    </rPh>
    <rPh sb="6" eb="8">
      <t>キキン</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</si>
  <si>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</si>
  <si>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</si>
  <si>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</si>
  <si>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</si>
  <si>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</si>
  <si>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</si>
  <si>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</si>
  <si>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</si>
  <si>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</si>
  <si>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</si>
  <si>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</si>
  <si>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類似団体平均と比べ、有形固定資産減価償却費率は低く、将来負担比率が高い傾向にある。
　また、昨年度と比較し、有形固定資産減価償却率の低下に対して、将来負担比率は微増にとどまっている。国の財政措置のある地方債を有効に活用できたことが要因と思われる。
　今後も公共施設個別施設計画に基づき、計画的に資産の維持管理をしていく。</t>
    <rPh sb="47" eb="50">
      <t>サクネンド</t>
    </rPh>
    <rPh sb="51" eb="53">
      <t>ヒカク</t>
    </rPh>
    <rPh sb="67" eb="69">
      <t>テイカ</t>
    </rPh>
    <rPh sb="70" eb="71">
      <t>タイ</t>
    </rPh>
    <rPh sb="74" eb="76">
      <t>ショウライ</t>
    </rPh>
    <rPh sb="76" eb="78">
      <t>フタン</t>
    </rPh>
    <rPh sb="78" eb="80">
      <t>ヒリツ</t>
    </rPh>
    <rPh sb="81" eb="83">
      <t>ビゾウ</t>
    </rPh>
    <rPh sb="92" eb="93">
      <t>クニ</t>
    </rPh>
    <rPh sb="94" eb="96">
      <t>ザイセイ</t>
    </rPh>
    <rPh sb="96" eb="98">
      <t>ソチ</t>
    </rPh>
    <rPh sb="101" eb="104">
      <t>チホウサイ</t>
    </rPh>
    <rPh sb="105" eb="107">
      <t>ユウコウ</t>
    </rPh>
    <rPh sb="108" eb="110">
      <t>カツヨウ</t>
    </rPh>
    <rPh sb="116" eb="118">
      <t>ヨウイン</t>
    </rPh>
    <rPh sb="119" eb="120">
      <t>オモ</t>
    </rPh>
    <rPh sb="126" eb="128">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</si>
  <si>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</si>
  <si>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</si>
  <si>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</si>
  <si>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</si>
  <si>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</si>
  <si>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</si>
  <si>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類似団体平均と比べると将来負担比率は高く、実質公債費比率は低くなっている。
　町内小中学校の大規模改造工事や令和元年台風第19号災害復旧事業に係る地方債発行や公債費の増に伴い、いずれの比率も上昇に転じた。庁舎・保健センター耐震補強等事業や町内小中学校の大規模改造事業等の大型建設事業も予定されており、今後も上昇が見込まれることから、公共施設個別施設計画に基づき、計画的な施設の維持管理を実施し、負担の平準化をしていく必要がある。</t>
    <rPh sb="55" eb="57">
      <t>レイワ</t>
    </rPh>
    <rPh sb="57" eb="59">
      <t>ガンネン</t>
    </rPh>
    <rPh sb="59" eb="61">
      <t>タイフウ</t>
    </rPh>
    <rPh sb="61" eb="62">
      <t>ダイ</t>
    </rPh>
    <rPh sb="64" eb="65">
      <t>ゴウ</t>
    </rPh>
    <rPh sb="65" eb="67">
      <t>サイガイ</t>
    </rPh>
    <rPh sb="67" eb="69">
      <t>フッキュウ</t>
    </rPh>
    <rPh sb="69" eb="71">
      <t>ジギョウ</t>
    </rPh>
    <rPh sb="72" eb="73">
      <t>カカ</t>
    </rPh>
    <rPh sb="74" eb="77">
      <t>チホウサイ</t>
    </rPh>
    <rPh sb="77" eb="79">
      <t>ハッコウ</t>
    </rPh>
    <rPh sb="80" eb="83">
      <t>コウサイヒ</t>
    </rPh>
    <rPh sb="84" eb="85">
      <t>ゾウ</t>
    </rPh>
    <rPh sb="86" eb="87">
      <t>トモナ</t>
    </rPh>
    <rPh sb="93" eb="95">
      <t>ヒリツ</t>
    </rPh>
    <rPh sb="96" eb="98">
      <t>ジョウショウ</t>
    </rPh>
    <rPh sb="99" eb="100">
      <t>テン</t>
    </rPh>
    <rPh sb="103" eb="105">
      <t>チョウシャ</t>
    </rPh>
    <rPh sb="106" eb="108">
      <t>ホケン</t>
    </rPh>
    <rPh sb="112" eb="119">
      <t>タイシンホキョウトウジギョウ</t>
    </rPh>
    <rPh sb="120" eb="122">
      <t>チョウナイ</t>
    </rPh>
    <rPh sb="122" eb="126">
      <t>ショウチュウガッコウ</t>
    </rPh>
    <rPh sb="127" eb="130">
      <t>ダイキボ</t>
    </rPh>
    <rPh sb="130" eb="132">
      <t>カイゾウ</t>
    </rPh>
    <rPh sb="132" eb="134">
      <t>ジギョウ</t>
    </rPh>
    <rPh sb="134" eb="135">
      <t>トウ</t>
    </rPh>
    <rPh sb="136" eb="138">
      <t>オオガタ</t>
    </rPh>
    <rPh sb="138" eb="140">
      <t>ケンセツ</t>
    </rPh>
    <rPh sb="140" eb="142">
      <t>ジギョウ</t>
    </rPh>
    <rPh sb="143" eb="145">
      <t>ヨテイ</t>
    </rPh>
    <rPh sb="151" eb="153">
      <t>コンゴ</t>
    </rPh>
    <rPh sb="157" eb="159">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</si>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</sst>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4E55-4590-8710-33D849CFF7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68472</c:v>
                </c:pt>
                <c:pt idx="1">
                  <c:v>31565</c:v>
                </c:pt>
                <c:pt idx="2">
                  <c:v>40020</c:v>
                </c:pt>
                <c:pt idx="3">
                  <c:v>46899</c:v>
                </c:pt>
                <c:pt idx="4">
                  <c:v>58835</c:v>
                </c:pt>
              </c:numCache>
            </c:numRef>
          </c:val>
          <c:smooth val="0"/>
          <c:extLst>
            <c:ext xmlns:c16="http://schemas.microsoft.com/office/drawing/2014/chart" uri="{C3380CC4-5D6E-409C-BE32-E72D297353CC}">
              <c16:uniqueId val="{00000001-4E55-4590-8710-33D849CFF7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0.99</c:v>
                </c:pt>
                <c:pt idx="1">
                  <c:v>1.26</c:v>
                </c:pt>
                <c:pt idx="2">
                  <c:v>1.57</c:v>
                </c:pt>
                <c:pt idx="3">
                  <c:v>1.06</c:v>
                </c:pt>
                <c:pt idx="4">
                  <c:v>0.89</c:v>
                </c:pt>
              </c:numCache>
            </c:numRef>
          </c:val>
          <c:extLst>
            <c:ext xmlns:c16="http://schemas.microsoft.com/office/drawing/2014/chart" uri="{C3380CC4-5D6E-409C-BE32-E72D297353CC}">
              <c16:uniqueId val="{00000000-2C71-420E-84A2-BF5543A292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18.670000000000002</c:v>
                </c:pt>
                <c:pt idx="1">
                  <c:v>19</c:v>
                </c:pt>
                <c:pt idx="2">
                  <c:v>18.98</c:v>
                </c:pt>
                <c:pt idx="3">
                  <c:v>18.989999999999998</c:v>
                </c:pt>
                <c:pt idx="4">
                  <c:v>15.65</c:v>
                </c:pt>
              </c:numCache>
            </c:numRef>
          </c:val>
          <c:extLst>
            <c:ext xmlns:c16="http://schemas.microsoft.com/office/drawing/2014/chart" uri="{C3380CC4-5D6E-409C-BE32-E72D297353CC}">
              <c16:uniqueId val="{00000001-2C71-420E-84A2-BF5543A292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0.45</c:v>
                </c:pt>
                <c:pt idx="1">
                  <c:v>0.41</c:v>
                </c:pt>
                <c:pt idx="2">
                  <c:v>0.38</c:v>
                </c:pt>
                <c:pt idx="3">
                  <c:v>-0.31</c:v>
                </c:pt>
                <c:pt idx="4">
                  <c:v>-3.62</c:v>
                </c:pt>
              </c:numCache>
            </c:numRef>
          </c:val>
          <c:smooth val="0"/>
          <c:extLst>
            <c:ext xmlns:c16="http://schemas.microsoft.com/office/drawing/2014/chart" uri="{C3380CC4-5D6E-409C-BE32-E72D297353CC}">
              <c16:uniqueId val="{00000002-2C71-420E-84A2-BF5543A292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85-4BF7-B963-B02C2F35D6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85-4BF7-B963-B02C2F35D6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85-4BF7-B963-B02C2F35D6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85-4BF7-B963-B02C2F35D66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0.14000000000000001</c:v>
                </c:pt>
                <c:pt idx="4">
                  <c:v>#N/A</c:v>
                </c:pt>
                <c:pt idx="5">
                  <c:v>0.03</c:v>
                </c:pt>
                <c:pt idx="6">
                  <c:v>#N/A</c:v>
                </c:pt>
                <c:pt idx="7">
                  <c:v>0.04</c:v>
                </c:pt>
                <c:pt idx="8">
                  <c:v>#N/A</c:v>
                </c:pt>
                <c:pt idx="9">
                  <c:v>0.02</c:v>
                </c:pt>
              </c:numCache>
            </c:numRef>
          </c:val>
          <c:extLst>
            <c:ext xmlns:c16="http://schemas.microsoft.com/office/drawing/2014/chart" uri="{C3380CC4-5D6E-409C-BE32-E72D297353CC}">
              <c16:uniqueId val="{00000004-D885-4BF7-B963-B02C2F35D66A}"/>
            </c:ext>
          </c:extLst>
        </c:ser>
        <c:ser>
          <c:idx val="5"/>
          <c:order val="5"/>
          <c:tx>
            <c:strRef>
              <c:f>データシート!$A$32</c:f>
              <c:strCache>
                <c:ptCount val="1"/>
                <c:pt idx="0">
                  <c:v>柴田町公共下水道事業特別会計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0.24</c:v>
                </c:pt>
                <c:pt idx="4">
                  <c:v>#N/A</c:v>
                </c:pt>
                <c:pt idx="5">
                  <c:v>0.15</c:v>
                </c:pt>
                <c:pt idx="6">
                  <c:v>#N/A</c:v>
                </c:pt>
                <c:pt idx="7">
                  <c:v>0.19</c:v>
                </c:pt>
                <c:pt idx="8">
                  <c:v>#N/A</c:v>
                </c:pt>
                <c:pt idx="9">
                  <c:v>0.15</c:v>
                </c:pt>
              </c:numCache>
            </c:numRef>
          </c:val>
          <c:extLst>
            <c:ext xmlns:c16="http://schemas.microsoft.com/office/drawing/2014/chart" uri="{C3380CC4-5D6E-409C-BE32-E72D297353CC}">
              <c16:uniqueId val="{00000005-D885-4BF7-B963-B02C2F35D66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0.79</c:v>
                </c:pt>
                <c:pt idx="2">
                  <c:v>#N/A</c:v>
                </c:pt>
                <c:pt idx="3">
                  <c:v>1.55</c:v>
                </c:pt>
                <c:pt idx="4">
                  <c:v>#N/A</c:v>
                </c:pt>
                <c:pt idx="5">
                  <c:v>1.07</c:v>
                </c:pt>
                <c:pt idx="6">
                  <c:v>#N/A</c:v>
                </c:pt>
                <c:pt idx="7">
                  <c:v>0.15</c:v>
                </c:pt>
                <c:pt idx="8">
                  <c:v>#N/A</c:v>
                </c:pt>
                <c:pt idx="9">
                  <c:v>0.16</c:v>
                </c:pt>
              </c:numCache>
            </c:numRef>
          </c:val>
          <c:extLst>
            <c:ext xmlns:c16="http://schemas.microsoft.com/office/drawing/2014/chart" uri="{C3380CC4-5D6E-409C-BE32-E72D297353CC}">
              <c16:uniqueId val="{00000006-D885-4BF7-B963-B02C2F35D6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1.25</c:v>
                </c:pt>
                <c:pt idx="4">
                  <c:v>#N/A</c:v>
                </c:pt>
                <c:pt idx="5">
                  <c:v>1.56</c:v>
                </c:pt>
                <c:pt idx="6">
                  <c:v>#N/A</c:v>
                </c:pt>
                <c:pt idx="7">
                  <c:v>1.06</c:v>
                </c:pt>
                <c:pt idx="8">
                  <c:v>#N/A</c:v>
                </c:pt>
                <c:pt idx="9">
                  <c:v>0.89</c:v>
                </c:pt>
              </c:numCache>
            </c:numRef>
          </c:val>
          <c:extLst>
            <c:ext xmlns:c16="http://schemas.microsoft.com/office/drawing/2014/chart" uri="{C3380CC4-5D6E-409C-BE32-E72D297353CC}">
              <c16:uniqueId val="{00000007-D885-4BF7-B963-B02C2F35D66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0.71</c:v>
                </c:pt>
                <c:pt idx="2">
                  <c:v>#N/A</c:v>
                </c:pt>
                <c:pt idx="3">
                  <c:v>1.44</c:v>
                </c:pt>
                <c:pt idx="4">
                  <c:v>#N/A</c:v>
                </c:pt>
                <c:pt idx="5">
                  <c:v>0.85</c:v>
                </c:pt>
                <c:pt idx="6">
                  <c:v>#N/A</c:v>
                </c:pt>
                <c:pt idx="7">
                  <c:v>1.1299999999999999</c:v>
                </c:pt>
                <c:pt idx="8">
                  <c:v>#N/A</c:v>
                </c:pt>
                <c:pt idx="9">
                  <c:v>1.83</c:v>
                </c:pt>
              </c:numCache>
            </c:numRef>
          </c:val>
          <c:extLst>
            <c:ext xmlns:c16="http://schemas.microsoft.com/office/drawing/2014/chart" uri="{C3380CC4-5D6E-409C-BE32-E72D297353CC}">
              <c16:uniqueId val="{00000008-D885-4BF7-B963-B02C2F35D66A}"/>
            </c:ext>
          </c:extLst>
        </c:ser>
        <c:ser>
          <c:idx val="9"/>
          <c:order val="9"/>
          <c:tx>
            <c:strRef>
              <c:f>データシート!$A$36</c:f>
              <c:strCache>
                <c:ptCount val="1"/>
                <c:pt idx="0">
                  <c:v>柴田町水道事業会計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13.5</c:v>
                </c:pt>
                <c:pt idx="2">
                  <c:v>#N/A</c:v>
                </c:pt>
                <c:pt idx="3">
                  <c:v>15.58</c:v>
                </c:pt>
                <c:pt idx="4">
                  <c:v>#N/A</c:v>
                </c:pt>
                <c:pt idx="5">
                  <c:v>15.24</c:v>
                </c:pt>
                <c:pt idx="6">
                  <c:v>#N/A</c:v>
                </c:pt>
                <c:pt idx="7">
                  <c:v>14.95</c:v>
                </c:pt>
                <c:pt idx="8">
                  <c:v>#N/A</c:v>
                </c:pt>
                <c:pt idx="9">
                  <c:v>16.02</c:v>
                </c:pt>
              </c:numCache>
            </c:numRef>
          </c:val>
          <c:extLst>
            <c:ext xmlns:c16="http://schemas.microsoft.com/office/drawing/2014/chart" uri="{C3380CC4-5D6E-409C-BE32-E72D297353CC}">
              <c16:uniqueId val="{00000009-D885-4BF7-B963-B02C2F35D6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1543</c:v>
                </c:pt>
                <c:pt idx="5">
                  <c:v>1586</c:v>
                </c:pt>
                <c:pt idx="8">
                  <c:v>1573</c:v>
                </c:pt>
                <c:pt idx="11">
                  <c:v>1598</c:v>
                </c:pt>
                <c:pt idx="14">
                  <c:v>1606</c:v>
                </c:pt>
              </c:numCache>
            </c:numRef>
          </c:val>
          <c:extLst>
            <c:ext xmlns:c16="http://schemas.microsoft.com/office/drawing/2014/chart" uri="{C3380CC4-5D6E-409C-BE32-E72D297353CC}">
              <c16:uniqueId val="{00000000-8B4F-47BE-8FC1-27F4BD42CF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4F-47BE-8FC1-27F4BD42CF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10</c:v>
                </c:pt>
                <c:pt idx="6">
                  <c:v>7</c:v>
                </c:pt>
                <c:pt idx="9">
                  <c:v>6</c:v>
                </c:pt>
                <c:pt idx="12">
                  <c:v>8</c:v>
                </c:pt>
              </c:numCache>
            </c:numRef>
          </c:val>
          <c:extLst>
            <c:ext xmlns:c16="http://schemas.microsoft.com/office/drawing/2014/chart" uri="{C3380CC4-5D6E-409C-BE32-E72D297353CC}">
              <c16:uniqueId val="{00000002-8B4F-47BE-8FC1-27F4BD42CF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204</c:v>
                </c:pt>
                <c:pt idx="3">
                  <c:v>213</c:v>
                </c:pt>
                <c:pt idx="6">
                  <c:v>193</c:v>
                </c:pt>
                <c:pt idx="9">
                  <c:v>194</c:v>
                </c:pt>
                <c:pt idx="12">
                  <c:v>208</c:v>
                </c:pt>
              </c:numCache>
            </c:numRef>
          </c:val>
          <c:extLst>
            <c:ext xmlns:c16="http://schemas.microsoft.com/office/drawing/2014/chart" uri="{C3380CC4-5D6E-409C-BE32-E72D297353CC}">
              <c16:uniqueId val="{00000003-8B4F-47BE-8FC1-27F4BD42CF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355</c:v>
                </c:pt>
                <c:pt idx="3">
                  <c:v>360</c:v>
                </c:pt>
                <c:pt idx="6">
                  <c:v>318</c:v>
                </c:pt>
                <c:pt idx="9">
                  <c:v>368</c:v>
                </c:pt>
                <c:pt idx="12">
                  <c:v>419</c:v>
                </c:pt>
              </c:numCache>
            </c:numRef>
          </c:val>
          <c:extLst>
            <c:ext xmlns:c16="http://schemas.microsoft.com/office/drawing/2014/chart" uri="{C3380CC4-5D6E-409C-BE32-E72D297353CC}">
              <c16:uniqueId val="{00000004-8B4F-47BE-8FC1-27F4BD42CF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F-47BE-8FC1-27F4BD42CF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4F-47BE-8FC1-27F4BD42CF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1228</c:v>
                </c:pt>
                <c:pt idx="3">
                  <c:v>1189</c:v>
                </c:pt>
                <c:pt idx="6">
                  <c:v>1230</c:v>
                </c:pt>
                <c:pt idx="9">
                  <c:v>1249</c:v>
                </c:pt>
                <c:pt idx="12">
                  <c:v>1259</c:v>
                </c:pt>
              </c:numCache>
            </c:numRef>
          </c:val>
          <c:extLst>
            <c:ext xmlns:c16="http://schemas.microsoft.com/office/drawing/2014/chart" uri="{C3380CC4-5D6E-409C-BE32-E72D297353CC}">
              <c16:uniqueId val="{00000007-8B4F-47BE-8FC1-27F4BD42CF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256</c:v>
                </c:pt>
                <c:pt idx="2">
                  <c:v>#N/A</c:v>
                </c:pt>
                <c:pt idx="3">
                  <c:v>#N/A</c:v>
                </c:pt>
                <c:pt idx="4">
                  <c:v>186</c:v>
                </c:pt>
                <c:pt idx="5">
                  <c:v>#N/A</c:v>
                </c:pt>
                <c:pt idx="6">
                  <c:v>#N/A</c:v>
                </c:pt>
                <c:pt idx="7">
                  <c:v>175</c:v>
                </c:pt>
                <c:pt idx="8">
                  <c:v>#N/A</c:v>
                </c:pt>
                <c:pt idx="9">
                  <c:v>#N/A</c:v>
                </c:pt>
                <c:pt idx="10">
                  <c:v>219</c:v>
                </c:pt>
                <c:pt idx="11">
                  <c:v>#N/A</c:v>
                </c:pt>
                <c:pt idx="12">
                  <c:v>#N/A</c:v>
                </c:pt>
                <c:pt idx="13">
                  <c:v>288</c:v>
                </c:pt>
                <c:pt idx="14">
                  <c:v>#N/A</c:v>
                </c:pt>
              </c:numCache>
            </c:numRef>
          </c:val>
          <c:smooth val="0"/>
          <c:extLst>
            <c:ext xmlns:c16="http://schemas.microsoft.com/office/drawing/2014/chart" uri="{C3380CC4-5D6E-409C-BE32-E72D297353CC}">
              <c16:uniqueId val="{00000008-8B4F-47BE-8FC1-27F4BD42CF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13127</c:v>
                </c:pt>
                <c:pt idx="5">
                  <c:v>13283</c:v>
                </c:pt>
                <c:pt idx="8">
                  <c:v>12826</c:v>
                </c:pt>
                <c:pt idx="11">
                  <c:v>12872</c:v>
                </c:pt>
                <c:pt idx="14">
                  <c:v>13403</c:v>
                </c:pt>
              </c:numCache>
            </c:numRef>
          </c:val>
          <c:extLst>
            <c:ext xmlns:c16="http://schemas.microsoft.com/office/drawing/2014/chart" uri="{C3380CC4-5D6E-409C-BE32-E72D297353CC}">
              <c16:uniqueId val="{00000000-7692-442F-80E2-3FB394E99F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3883</c:v>
                </c:pt>
                <c:pt idx="5">
                  <c:v>4217</c:v>
                </c:pt>
                <c:pt idx="8">
                  <c:v>4350</c:v>
                </c:pt>
                <c:pt idx="11">
                  <c:v>5056</c:v>
                </c:pt>
                <c:pt idx="14">
                  <c:v>5306</c:v>
                </c:pt>
              </c:numCache>
            </c:numRef>
          </c:val>
          <c:extLst>
            <c:ext xmlns:c16="http://schemas.microsoft.com/office/drawing/2014/chart" uri="{C3380CC4-5D6E-409C-BE32-E72D297353CC}">
              <c16:uniqueId val="{00000001-7692-442F-80E2-3FB394E99F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2213</c:v>
                </c:pt>
                <c:pt idx="5">
                  <c:v>3041</c:v>
                </c:pt>
                <c:pt idx="8">
                  <c:v>3344</c:v>
                </c:pt>
                <c:pt idx="11">
                  <c:v>3629</c:v>
                </c:pt>
                <c:pt idx="14">
                  <c:v>3822</c:v>
                </c:pt>
              </c:numCache>
            </c:numRef>
          </c:val>
          <c:extLst>
            <c:ext xmlns:c16="http://schemas.microsoft.com/office/drawing/2014/chart" uri="{C3380CC4-5D6E-409C-BE32-E72D297353CC}">
              <c16:uniqueId val="{00000002-7692-442F-80E2-3FB394E99F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204</c:v>
                </c:pt>
                <c:pt idx="9">
                  <c:v>246</c:v>
                </c:pt>
                <c:pt idx="12">
                  <c:v>295</c:v>
                </c:pt>
              </c:numCache>
            </c:numRef>
          </c:val>
          <c:extLst>
            <c:ext xmlns:c16="http://schemas.microsoft.com/office/drawing/2014/chart" uri="{C3380CC4-5D6E-409C-BE32-E72D297353CC}">
              <c16:uniqueId val="{00000003-7692-442F-80E2-3FB394E99F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92-442F-80E2-3FB394E99F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17</c:v>
                </c:pt>
                <c:pt idx="6">
                  <c:v>15</c:v>
                </c:pt>
                <c:pt idx="9">
                  <c:v>6</c:v>
                </c:pt>
                <c:pt idx="12">
                  <c:v>5</c:v>
                </c:pt>
              </c:numCache>
            </c:numRef>
          </c:val>
          <c:extLst>
            <c:ext xmlns:c16="http://schemas.microsoft.com/office/drawing/2014/chart" uri="{C3380CC4-5D6E-409C-BE32-E72D297353CC}">
              <c16:uniqueId val="{00000005-7692-442F-80E2-3FB394E99F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1984</c:v>
                </c:pt>
                <c:pt idx="3">
                  <c:v>1951</c:v>
                </c:pt>
                <c:pt idx="6">
                  <c:v>1893</c:v>
                </c:pt>
                <c:pt idx="9">
                  <c:v>1811</c:v>
                </c:pt>
                <c:pt idx="12">
                  <c:v>1771</c:v>
                </c:pt>
              </c:numCache>
            </c:numRef>
          </c:val>
          <c:extLst>
            <c:ext xmlns:c16="http://schemas.microsoft.com/office/drawing/2014/chart" uri="{C3380CC4-5D6E-409C-BE32-E72D297353CC}">
              <c16:uniqueId val="{00000006-7692-442F-80E2-3FB394E99F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3202</c:v>
                </c:pt>
                <c:pt idx="3">
                  <c:v>3242</c:v>
                </c:pt>
                <c:pt idx="6">
                  <c:v>3110</c:v>
                </c:pt>
                <c:pt idx="9">
                  <c:v>3309</c:v>
                </c:pt>
                <c:pt idx="12">
                  <c:v>3382</c:v>
                </c:pt>
              </c:numCache>
            </c:numRef>
          </c:val>
          <c:extLst>
            <c:ext xmlns:c16="http://schemas.microsoft.com/office/drawing/2014/chart" uri="{C3380CC4-5D6E-409C-BE32-E72D297353CC}">
              <c16:uniqueId val="{00000007-7692-442F-80E2-3FB394E99F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4203</c:v>
                </c:pt>
                <c:pt idx="3">
                  <c:v>3923</c:v>
                </c:pt>
                <c:pt idx="6">
                  <c:v>3562</c:v>
                </c:pt>
                <c:pt idx="9">
                  <c:v>3569</c:v>
                </c:pt>
                <c:pt idx="12">
                  <c:v>3745</c:v>
                </c:pt>
              </c:numCache>
            </c:numRef>
          </c:val>
          <c:extLst>
            <c:ext xmlns:c16="http://schemas.microsoft.com/office/drawing/2014/chart" uri="{C3380CC4-5D6E-409C-BE32-E72D297353CC}">
              <c16:uniqueId val="{00000008-7692-442F-80E2-3FB394E99F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c:v>
                </c:pt>
                <c:pt idx="3">
                  <c:v>24</c:v>
                </c:pt>
                <c:pt idx="6">
                  <c:v>24</c:v>
                </c:pt>
                <c:pt idx="9">
                  <c:v>44</c:v>
                </c:pt>
                <c:pt idx="12">
                  <c:v>48</c:v>
                </c:pt>
              </c:numCache>
            </c:numRef>
          </c:val>
          <c:extLst>
            <c:ext xmlns:c16="http://schemas.microsoft.com/office/drawing/2014/chart" uri="{C3380CC4-5D6E-409C-BE32-E72D297353CC}">
              <c16:uniqueId val="{00000009-7692-442F-80E2-3FB394E99F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14375</c:v>
                </c:pt>
                <c:pt idx="3">
                  <c:v>14409</c:v>
                </c:pt>
                <c:pt idx="6">
                  <c:v>14440</c:v>
                </c:pt>
                <c:pt idx="9">
                  <c:v>14601</c:v>
                </c:pt>
                <c:pt idx="12">
                  <c:v>15373</c:v>
                </c:pt>
              </c:numCache>
            </c:numRef>
          </c:val>
          <c:extLst>
            <c:ext xmlns:c16="http://schemas.microsoft.com/office/drawing/2014/chart" uri="{C3380CC4-5D6E-409C-BE32-E72D297353CC}">
              <c16:uniqueId val="{0000000A-7692-442F-80E2-3FB394E99F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4594</c:v>
                </c:pt>
                <c:pt idx="2">
                  <c:v>#N/A</c:v>
                </c:pt>
                <c:pt idx="3">
                  <c:v>#N/A</c:v>
                </c:pt>
                <c:pt idx="4">
                  <c:v>3027</c:v>
                </c:pt>
                <c:pt idx="5">
                  <c:v>#N/A</c:v>
                </c:pt>
                <c:pt idx="6">
                  <c:v>#N/A</c:v>
                </c:pt>
                <c:pt idx="7">
                  <c:v>2727</c:v>
                </c:pt>
                <c:pt idx="8">
                  <c:v>#N/A</c:v>
                </c:pt>
                <c:pt idx="9">
                  <c:v>#N/A</c:v>
                </c:pt>
                <c:pt idx="10">
                  <c:v>2031</c:v>
                </c:pt>
                <c:pt idx="11">
                  <c:v>#N/A</c:v>
                </c:pt>
                <c:pt idx="12">
                  <c:v>#N/A</c:v>
                </c:pt>
                <c:pt idx="13">
                  <c:v>2088</c:v>
                </c:pt>
                <c:pt idx="14">
                  <c:v>#N/A</c:v>
                </c:pt>
              </c:numCache>
            </c:numRef>
          </c:val>
          <c:smooth val="0"/>
          <c:extLst>
            <c:ext xmlns:c16="http://schemas.microsoft.com/office/drawing/2014/chart" uri="{C3380CC4-5D6E-409C-BE32-E72D297353CC}">
              <c16:uniqueId val="{0000000B-7692-442F-80E2-3FB394E99F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1486</c:v>
                </c:pt>
                <c:pt idx="1">
                  <c:v>1500</c:v>
                </c:pt>
                <c:pt idx="2">
                  <c:v>1230</c:v>
                </c:pt>
              </c:numCache>
            </c:numRef>
          </c:val>
          <c:extLst>
            <c:ext xmlns:c16="http://schemas.microsoft.com/office/drawing/2014/chart" uri="{C3380CC4-5D6E-409C-BE32-E72D297353CC}">
              <c16:uniqueId val="{00000000-0DEF-415C-B71C-C3063C5156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200</c:v>
                </c:pt>
                <c:pt idx="1">
                  <c:v>200</c:v>
                </c:pt>
                <c:pt idx="2">
                  <c:v>200</c:v>
                </c:pt>
              </c:numCache>
            </c:numRef>
          </c:val>
          <c:extLst>
            <c:ext xmlns:c16="http://schemas.microsoft.com/office/drawing/2014/chart" uri="{C3380CC4-5D6E-409C-BE32-E72D297353CC}">
              <c16:uniqueId val="{00000001-0DEF-415C-B71C-C3063C5156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1008</c:v>
                </c:pt>
                <c:pt idx="1">
                  <c:v>1205</c:v>
                </c:pt>
                <c:pt idx="2">
                  <c:v>1710</c:v>
                </c:pt>
              </c:numCache>
            </c:numRef>
          </c:val>
          <c:extLst>
            <c:ext xmlns:c16="http://schemas.microsoft.com/office/drawing/2014/chart" uri="{C3380CC4-5D6E-409C-BE32-E72D297353CC}">
              <c16:uniqueId val="{00000002-0DEF-415C-B71C-C3063C5156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{47741B5E-5FE0-4F54-BA81-2B7EBAFCDF4A}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2A2-4886-AA32-BC3713424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{6DAB2641-7C8E-4BD8-9C81-7A4BED4B3F7A}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A2-4886-AA32-BC3713424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{AFA2E263-D7F3-48DB-98D7-CEF5189CA6E2}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A2-4886-AA32-BC3713424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{98549589-9710-4350-AA0E-3AFA7F436566}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A2-4886-AA32-BC3713424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{FACAE135-3273-4D44-9AD3-77D333E00FFB}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A2-4886-AA32-BC37134246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{04B8550A-02B2-4F34-A105-C82039CA90D5}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2A2-4886-AA32-BC37134246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{AC68698C-9694-4E82-AEDE-4BBE56A6F11E}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2A2-4886-AA32-BC37134246A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{0F813021-A9E6-482A-8145-CAD09008555C}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2A2-4886-AA32-BC37134246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{170845C8-168E-4575-BF7E-558EDC976310}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2A2-4886-AA32-BC3713424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51.1</c:v>
                </c:pt>
                <c:pt idx="16">
                  <c:v>52.3</c:v>
                </c:pt>
                <c:pt idx="24">
                  <c:v>55.7</c:v>
                </c:pt>
                <c:pt idx="32">
                  <c:v>53.5</c:v>
                </c:pt>
              </c:numCache>
            </c:numRef>
          </c:xVal>
          <c:yVal>
            <c:numRef>
              <c:f>公会計指標分析・財政指標組合せ分析表!$BP$51:$DC$51</c:f>
              <c:numCache>
                <c:formatCode>#,##0.0;"▲ "#,##0.0</c:formatCode>
                <c:ptCount val="40"/>
                <c:pt idx="0">
                  <c:v>69.5</c:v>
                </c:pt>
                <c:pt idx="8">
                  <c:v>46</c:v>
                </c:pt>
                <c:pt idx="16">
                  <c:v>41.2</c:v>
                </c:pt>
                <c:pt idx="24">
                  <c:v>30.3</c:v>
                </c:pt>
                <c:pt idx="32">
                  <c:v>31.3</c:v>
                </c:pt>
              </c:numCache>
            </c:numRef>
          </c:yVal>
          <c:smooth val="0"/>
          <c:extLst>
            <c:ext xmlns:c16="http://schemas.microsoft.com/office/drawing/2014/chart" uri="{C3380CC4-5D6E-409C-BE32-E72D297353CC}">
              <c16:uniqueId val="{00000009-D2A2-4886-AA32-BC37134246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{34B92BA6-88F4-48F0-B4F5-623C3D27C897}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2A2-4886-AA32-BC37134246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{4CCFFE8D-D7A8-4836-96A3-2D82E0980BD6}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A2-4886-AA32-BC3713424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{DCA8DB10-4226-4C02-A244-1BDE1E103741}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A2-4886-AA32-BC3713424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{56E51C1A-35DD-42CA-AF22-EA953ED24911}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A2-4886-AA32-BC3713424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{D4E88E82-3702-444B-9857-8982E635F020}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A2-4886-AA32-BC37134246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{B3D8F585-D9C8-4E0F-8A1B-8B2BDBC3EA7C}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2A2-4886-AA32-BC37134246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{20AE4F9F-0DB3-4C1E-B4D2-C3AE1FBD6047}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2A2-4886-AA32-BC37134246A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{B5292DBC-4AA1-4427-8AA0-584D9DEDE9F0}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2A2-4886-AA32-BC37134246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{3407F5A3-09D9-41C0-AA84-962879CE0BB4}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2A2-4886-AA32-BC3713424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2A2-4886-AA32-BC37134246A8}"/>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{A4049805-C4F3-4D72-9DC2-29EBF1DBC5F8}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AF1-4C33-A5C0-2BC5C69F29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{CABA9ECD-B0B6-402F-998A-38EB64392E05}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1-4C33-A5C0-2BC5C69F29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{9A6B286B-A932-46FB-B1B7-71A32269DA76}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1-4C33-A5C0-2BC5C69F29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{F474184B-047F-4962-8AA7-A588BA7737B8}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1-4C33-A5C0-2BC5C69F29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{E11175A9-716D-484B-9791-BF0E375016C2}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1-4C33-A5C0-2BC5C69F29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{97075DAD-3ED1-43E6-ACB1-71D2B1237725}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AF1-4C33-A5C0-2BC5C69F29C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{88AEA488-A885-45F3-8423-00BA69F44D91}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AF1-4C33-A5C0-2BC5C69F29C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{F735E8FA-DDEF-4003-B7D8-35344474AE5E}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AF1-4C33-A5C0-2BC5C69F29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{1CE9E75C-809D-4ED8-AB0A-12B32F566156}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AF1-4C33-A5C0-2BC5C69F29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3.7</c:v>
                </c:pt>
                <c:pt idx="16">
                  <c:v>3.1</c:v>
                </c:pt>
                <c:pt idx="24">
                  <c:v>2.9</c:v>
                </c:pt>
                <c:pt idx="32">
                  <c:v>3.4</c:v>
                </c:pt>
              </c:numCache>
            </c:numRef>
          </c:xVal>
          <c:yVal>
            <c:numRef>
              <c:f>公会計指標分析・財政指標組合せ分析表!$BP$73:$DC$73</c:f>
              <c:numCache>
                <c:formatCode>#,##0.0;"▲ "#,##0.0</c:formatCode>
                <c:ptCount val="40"/>
                <c:pt idx="0">
                  <c:v>69.5</c:v>
                </c:pt>
                <c:pt idx="8">
                  <c:v>46</c:v>
                </c:pt>
                <c:pt idx="16">
                  <c:v>41.2</c:v>
                </c:pt>
                <c:pt idx="24">
                  <c:v>30.3</c:v>
                </c:pt>
                <c:pt idx="32">
                  <c:v>31.3</c:v>
                </c:pt>
              </c:numCache>
            </c:numRef>
          </c:yVal>
          <c:smooth val="0"/>
          <c:extLst>
            <c:ext xmlns:c16="http://schemas.microsoft.com/office/drawing/2014/chart" uri="{C3380CC4-5D6E-409C-BE32-E72D297353CC}">
              <c16:uniqueId val="{00000009-4AF1-4C33-A5C0-2BC5C69F29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0381195514508796E-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{BAB867B2-5769-4F84-AFEF-E45A334222E8}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AF1-4C33-A5C0-2BC5C69F29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{A795C668-68D8-44EA-BF7D-316D19BB6C31}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1-4C33-A5C0-2BC5C69F29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{5417355C-0C0D-41DB-BE4A-F31599C03CF1}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1-4C33-A5C0-2BC5C69F29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{67180873-7476-4412-A987-15EC5913FBB8}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1-4C33-A5C0-2BC5C69F29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{C2D0A8BE-D20A-48AE-9E0B-2CF72116B22C}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1-4C33-A5C0-2BC5C69F29CE}"/>
                </c:ext>
              </c:extLst>
            </c:dLbl>
            <c:dLbl>
              <c:idx val="8"/>
              <c:layout>
                <c:manualLayout>
                  <c:x val="0"/>
                  <c:y val="-2.27052134142791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{68B80265-C8DE-42B6-B6CE-6DCDC9313830}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AF1-4C33-A5C0-2BC5C69F29CE}"/>
                </c:ext>
              </c:extLst>
            </c:dLbl>
            <c:dLbl>
              <c:idx val="16"/>
              <c:layout>
                <c:manualLayout>
                  <c:x val="0"/>
                  <c:y val="2.219490693585196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{887BBE8D-AD9C-4353-81EE-D3233C93B8F7}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AF1-4C33-A5C0-2BC5C69F29CE}"/>
                </c:ext>
              </c:extLst>
            </c:dLbl>
            <c:dLbl>
              <c:idx val="24"/>
              <c:layout>
                <c:manualLayout>
                  <c:x val="0"/>
                  <c:y val="1.978191076554876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{C90171DA-D368-4C8D-B001-157E28E0F3EE}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AF1-4C33-A5C0-2BC5C69F29C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{D3D99BE2-4FD6-4DCA-984A-213C6A418DB3}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AF1-4C33-A5C0-2BC5C69F29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4AF1-4C33-A5C0-2BC5C69F29CE}"/>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ポイントとなり、４年ぶり上昇に転じた。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分子構造をみると、令和元年度元利償還金が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百万円の増となっているのは、下水道事業の地方債償還繰入金が、令和２年度より公営企業法適用開始となったことに伴う使用料の収入減（出納閉鎖期間の短縮による）のため</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百万円の増となったことや、仙南クリーンセンターの</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建設事業債償還開始に伴う一部事務組合負担金の上昇によるものである。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満期一括償還地方債の発行は近年は行っていない。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年ぶりの増となった。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分子構造をみると、元利償還金は毎年度増加しているが、平成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充当可能基金の積立額の増加がそれを上回る額であったため、全体の比率としては改善傾向にあった。しかし令和元年度は小中学校の大規模改造事業などに係る地方債発行が例年以上に立て込み、地方債発行額が</a:t>
          </a:r>
          <a:r>
            <a:rPr kumimoji="1" lang="en-US" altLang="ja-JP" sz="1400">
              <a:latin typeface="ＭＳ ゴシック" pitchFamily="49" charset="-128"/>
              <a:ea typeface="ＭＳ ゴシック" pitchFamily="49" charset="-128"/>
            </a:rPr>
            <a:t>772</a:t>
          </a:r>
          <a:r>
            <a:rPr kumimoji="1" lang="ja-JP" altLang="en-US" sz="1400">
              <a:latin typeface="ＭＳ ゴシック" pitchFamily="49" charset="-128"/>
              <a:ea typeface="ＭＳ ゴシック" pitchFamily="49" charset="-128"/>
            </a:rPr>
            <a:t>百万円の増となったほか、下水道事業が令和２年度から公営企業法適用となることに伴い元利償還金に対する操出基準額の割合が上昇したことなどが将来負担額を押し上げ、全体で</a:t>
          </a:r>
          <a:r>
            <a:rPr kumimoji="1" lang="en-US" altLang="ja-JP" sz="1400">
              <a:latin typeface="ＭＳ ゴシック" pitchFamily="49" charset="-128"/>
              <a:ea typeface="ＭＳ ゴシック" pitchFamily="49" charset="-128"/>
            </a:rPr>
            <a:t>1,033</a:t>
          </a:r>
          <a:r>
            <a:rPr kumimoji="1" lang="ja-JP" altLang="en-US" sz="1400">
              <a:latin typeface="ＭＳ ゴシック" pitchFamily="49" charset="-128"/>
              <a:ea typeface="ＭＳ ゴシック" pitchFamily="49" charset="-128"/>
            </a:rPr>
            <a:t>百万円の大幅増となったものである。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地方債については今後も大型建設事業が見込まれていることから、計画的な基金の積立に努めるなど、将来に大きな負担を残さない財政運営に努める。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財政調整基金については、令和元年台風１９号への対応のため取崩し額が増え、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百万円の残高減となったが、それを上回る額のふるさと納税寄附額の積立ができたため、全体としては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町施策動向を見据え、財政調整基金を含めた各基金においてバランスよく積み増し及び取崩しを実施していく。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「ふるさと柴田応援基金」はふるさと納税制度による当町への寄附金を基金に積立て、寄付者の希望する使用目的に合わせた予算に充当するもの。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、「図書館建設基金」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はいずれも、体育館建設、図書館建設、給食センター建設及び修繕を目的とした特定目的基金である。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「健康つながり基金」は健康づくりに取り組む環境を整備することで、健康寿命の延伸を図ることを目的としたもの。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「ふるさと柴田応援基金」は、寄附額が大幅に増加したことに伴い積立額も増となった。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「スポーツ振興基金」「学校給食センター建設等整備基金」「図書館建設基金」は基金造成時の目的達成のため、他の特定目的基金に優先して積み増しを行ったもの。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「スポーツ振興基金」「学校給食センター建設等整備基金」「図書館建設基金」については、建設の際の自主財源として、地方債にできるだけ依存しないことを心掛け積み増ししていく。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令和元年台風１９号の影響により大幅な取崩しを余儀なくされたための減少である。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不測の事態に対応できるよう、計画的に積立戻入れを実施していく。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今後の経済情勢の変化により利率の大幅な変動がない限り、積み増し及び取崩しは考えていない。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有形固定資産減価償却率は、全国平均、県平均、類似団体平均を下回っている</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昨年度と比較しても数値は改善しているが、これは町営住宅立替事業による町営住宅の新築及び学校改善交付金を活用した町内小中学校の大規模改造事業によるものと思われる。</a:t>
          </a:r>
          <a:endPar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　令和元年度策定の</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公共施設個別施設計画に基づ</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継続的な維持管理を行っていく</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macro="" textlink="">
      <xdr:nvSpPr>
        <xdr:cNvPr id="79" name="楕円 78"/>
        <xdr:cNvSpPr/>
      </xdr:nvSpPr>
      <xdr:spPr>
        <a:xfrm>
          <a:off x="47117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macro="" textlink="">
      <xdr:nvSpPr>
        <xdr:cNvPr id="80" name="有形固定資産減価償却率該当値テキスト"/>
        <xdr:cNvSpPr txBox="1"/>
      </xdr:nvSpPr>
      <xdr:spPr>
        <a:xfrm>
          <a:off x="48133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100838</xdr:rowOff>
    </xdr:from>
    <xdr:to>
      <xdr:col>19</xdr:col>
      <xdr:colOff>187325</xdr:colOff>
      <xdr:row>29</xdr:row>
      <xdr:rowOff>30988</xdr:rowOff>
    </xdr:to>
    <xdr:sp macro="" textlink="">
      <xdr:nvSpPr>
        <xdr:cNvPr id="81" name="楕円 80"/>
        <xdr:cNvSpPr/>
      </xdr:nvSpPr>
      <xdr:spPr>
        <a:xfrm>
          <a:off x="4000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151638</xdr:rowOff>
    </xdr:to>
    <xdr:cxnSp macro="">
      <xdr:nvCxnSpPr>
        <xdr:cNvPr id="82" name="直線コネクタ 81"/>
        <xdr:cNvCxnSpPr/>
      </xdr:nvCxnSpPr>
      <xdr:spPr>
        <a:xfrm flipV="1">
          <a:off x="4051300" y="5676265"/>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27432</xdr:rowOff>
    </xdr:from>
    <xdr:to>
      <xdr:col>15</xdr:col>
      <xdr:colOff>187325</xdr:colOff>
      <xdr:row>28</xdr:row>
      <xdr:rowOff>129032</xdr:rowOff>
    </xdr:to>
    <xdr:sp macro="" textlink="">
      <xdr:nvSpPr>
        <xdr:cNvPr id="83" name="楕円 82"/>
        <xdr:cNvSpPr/>
      </xdr:nvSpPr>
      <xdr:spPr>
        <a:xfrm>
          <a:off x="32385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78232</xdr:rowOff>
    </xdr:from>
    <xdr:to>
      <xdr:col>19</xdr:col>
      <xdr:colOff>136525</xdr:colOff>
      <xdr:row>28</xdr:row>
      <xdr:rowOff>151638</xdr:rowOff>
    </xdr:to>
    <xdr:cxnSp macro="">
      <xdr:nvCxnSpPr>
        <xdr:cNvPr id="84" name="直線コネクタ 83"/>
        <xdr:cNvCxnSpPr/>
      </xdr:nvCxnSpPr>
      <xdr:spPr>
        <a:xfrm>
          <a:off x="3289300" y="5650357"/>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1524</xdr:rowOff>
    </xdr:from>
    <xdr:to>
      <xdr:col>11</xdr:col>
      <xdr:colOff>187325</xdr:colOff>
      <xdr:row>28</xdr:row>
      <xdr:rowOff>103124</xdr:rowOff>
    </xdr:to>
    <xdr:sp macro="" textlink="">
      <xdr:nvSpPr>
        <xdr:cNvPr id="85" name="楕円 84"/>
        <xdr:cNvSpPr/>
      </xdr:nvSpPr>
      <xdr:spPr>
        <a:xfrm>
          <a:off x="2476500" y="55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52324</xdr:rowOff>
    </xdr:from>
    <xdr:to>
      <xdr:col>15</xdr:col>
      <xdr:colOff>136525</xdr:colOff>
      <xdr:row>28</xdr:row>
      <xdr:rowOff>78232</xdr:rowOff>
    </xdr:to>
    <xdr:cxnSp macro="">
      <xdr:nvCxnSpPr>
        <xdr:cNvPr id="86" name="直線コネクタ 85"/>
        <xdr:cNvCxnSpPr/>
      </xdr:nvCxnSpPr>
      <xdr:spPr>
        <a:xfrm>
          <a:off x="2527300" y="562444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140589</xdr:rowOff>
    </xdr:from>
    <xdr:to>
      <xdr:col>7</xdr:col>
      <xdr:colOff>187325</xdr:colOff>
      <xdr:row>28</xdr:row>
      <xdr:rowOff>70739</xdr:rowOff>
    </xdr:to>
    <xdr:sp macro="" textlink="">
      <xdr:nvSpPr>
        <xdr:cNvPr id="87" name="楕円 86"/>
        <xdr:cNvSpPr/>
      </xdr:nvSpPr>
      <xdr:spPr>
        <a:xfrm>
          <a:off x="17145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19939</xdr:rowOff>
    </xdr:from>
    <xdr:to>
      <xdr:col>11</xdr:col>
      <xdr:colOff>136525</xdr:colOff>
      <xdr:row>28</xdr:row>
      <xdr:rowOff>52324</xdr:rowOff>
    </xdr:to>
    <xdr:cxnSp macro="">
      <xdr:nvCxnSpPr>
        <xdr:cNvPr id="88" name="直線コネクタ 87"/>
        <xdr:cNvCxnSpPr/>
      </xdr:nvCxnSpPr>
      <xdr:spPr>
        <a:xfrm>
          <a:off x="1765300" y="55920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47515</xdr:rowOff>
    </xdr:from>
    <xdr:ext cx="405111" cy="259045"/>
    <xdr:sp macro="" textlink="">
      <xdr:nvSpPr>
        <xdr:cNvPr id="93" name="n_1mainValue有形固定資産減価償却率"/>
        <xdr:cNvSpPr txBox="1"/>
      </xdr:nvSpPr>
      <xdr:spPr>
        <a:xfrm>
          <a:off x="3836044" y="54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145559</xdr:rowOff>
    </xdr:from>
    <xdr:ext cx="405111" cy="259045"/>
    <xdr:sp macro="" textlink="">
      <xdr:nvSpPr>
        <xdr:cNvPr id="94" name="n_2mainValue有形固定資産減価償却率"/>
        <xdr:cNvSpPr txBox="1"/>
      </xdr:nvSpPr>
      <xdr:spPr>
        <a:xfrm>
          <a:off x="3086744"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119651</xdr:rowOff>
    </xdr:from>
    <xdr:ext cx="405111" cy="259045"/>
    <xdr:sp macro="" textlink="">
      <xdr:nvSpPr>
        <xdr:cNvPr id="95" name="n_3mainValue有形固定資産減価償却率"/>
        <xdr:cNvSpPr txBox="1"/>
      </xdr:nvSpPr>
      <xdr:spPr>
        <a:xfrm>
          <a:off x="2324744" y="53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87266</xdr:rowOff>
    </xdr:from>
    <xdr:ext cx="405111" cy="259045"/>
    <xdr:sp macro="" textlink="">
      <xdr:nvSpPr>
        <xdr:cNvPr id="96" name="n_4mainValue有形固定資産減価償却率"/>
        <xdr:cNvSpPr txBox="1"/>
      </xdr:nvSpPr>
      <xdr:spPr>
        <a:xfrm>
          <a:off x="1562744" y="53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債務償還比率は、全国平均、類似団体平均を上回っており、県平均を下回っている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が、横ばい傾向となっている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前年度を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回っているのは、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公営住宅建設や小中学校の大規模改造といった大型建設事業により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町債残高</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ことが考えられる。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令和２年度に繰越している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大型建設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事業も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あることから、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これらの事業完了後、建設事業等の実施</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時期や実施可否を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注視して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いく必要がある。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171366</xdr:rowOff>
    </xdr:from>
    <xdr:to>
      <xdr:col>76</xdr:col>
      <xdr:colOff>73025</xdr:colOff>
      <xdr:row>29</xdr:row>
      <xdr:rowOff>101516</xdr:rowOff>
    </xdr:to>
    <xdr:sp macro="" textlink="">
      <xdr:nvSpPr>
        <xdr:cNvPr id="141" name="楕円 140"/>
        <xdr:cNvSpPr/>
      </xdr:nvSpPr>
      <xdr:spPr>
        <a:xfrm>
          <a:off x="14744700" y="57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149793</xdr:rowOff>
    </xdr:from>
    <xdr:ext cx="469744" cy="259045"/>
    <xdr:sp macro="" textlink="">
      <xdr:nvSpPr>
        <xdr:cNvPr id="142" name="債務償還比率該当値テキスト"/>
        <xdr:cNvSpPr txBox="1"/>
      </xdr:nvSpPr>
      <xdr:spPr>
        <a:xfrm>
          <a:off x="14846300" y="57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162729</xdr:rowOff>
    </xdr:from>
    <xdr:to>
      <xdr:col>72</xdr:col>
      <xdr:colOff>123825</xdr:colOff>
      <xdr:row>29</xdr:row>
      <xdr:rowOff>92879</xdr:rowOff>
    </xdr:to>
    <xdr:sp macro="" textlink="">
      <xdr:nvSpPr>
        <xdr:cNvPr id="143" name="楕円 142"/>
        <xdr:cNvSpPr/>
      </xdr:nvSpPr>
      <xdr:spPr>
        <a:xfrm>
          <a:off x="14033500" y="57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42079</xdr:rowOff>
    </xdr:from>
    <xdr:to>
      <xdr:col>76</xdr:col>
      <xdr:colOff>22225</xdr:colOff>
      <xdr:row>29</xdr:row>
      <xdr:rowOff>50716</xdr:rowOff>
    </xdr:to>
    <xdr:cxnSp macro="">
      <xdr:nvCxnSpPr>
        <xdr:cNvPr id="144" name="直線コネクタ 143"/>
        <xdr:cNvCxnSpPr/>
      </xdr:nvCxnSpPr>
      <xdr:spPr>
        <a:xfrm>
          <a:off x="14084300" y="5785654"/>
          <a:ext cx="711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19131</xdr:rowOff>
    </xdr:from>
    <xdr:to>
      <xdr:col>68</xdr:col>
      <xdr:colOff>123825</xdr:colOff>
      <xdr:row>29</xdr:row>
      <xdr:rowOff>120731</xdr:rowOff>
    </xdr:to>
    <xdr:sp macro="" textlink="">
      <xdr:nvSpPr>
        <xdr:cNvPr id="145" name="楕円 144"/>
        <xdr:cNvSpPr/>
      </xdr:nvSpPr>
      <xdr:spPr>
        <a:xfrm>
          <a:off x="13271500" y="57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42079</xdr:rowOff>
    </xdr:from>
    <xdr:to>
      <xdr:col>72</xdr:col>
      <xdr:colOff>73025</xdr:colOff>
      <xdr:row>29</xdr:row>
      <xdr:rowOff>69931</xdr:rowOff>
    </xdr:to>
    <xdr:cxnSp macro="">
      <xdr:nvCxnSpPr>
        <xdr:cNvPr id="146" name="直線コネクタ 145"/>
        <xdr:cNvCxnSpPr/>
      </xdr:nvCxnSpPr>
      <xdr:spPr>
        <a:xfrm flipV="1">
          <a:off x="13322300" y="5785654"/>
          <a:ext cx="7620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22585</xdr:rowOff>
    </xdr:from>
    <xdr:to>
      <xdr:col>64</xdr:col>
      <xdr:colOff>123825</xdr:colOff>
      <xdr:row>29</xdr:row>
      <xdr:rowOff>124185</xdr:rowOff>
    </xdr:to>
    <xdr:sp macro="" textlink="">
      <xdr:nvSpPr>
        <xdr:cNvPr id="147" name="楕円 146"/>
        <xdr:cNvSpPr/>
      </xdr:nvSpPr>
      <xdr:spPr>
        <a:xfrm>
          <a:off x="12509500" y="57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69931</xdr:rowOff>
    </xdr:from>
    <xdr:to>
      <xdr:col>68</xdr:col>
      <xdr:colOff>73025</xdr:colOff>
      <xdr:row>29</xdr:row>
      <xdr:rowOff>73385</xdr:rowOff>
    </xdr:to>
    <xdr:cxnSp macro="">
      <xdr:nvCxnSpPr>
        <xdr:cNvPr id="148" name="直線コネクタ 147"/>
        <xdr:cNvCxnSpPr/>
      </xdr:nvCxnSpPr>
      <xdr:spPr>
        <a:xfrm flipV="1">
          <a:off x="12560300" y="5813506"/>
          <a:ext cx="762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39425</xdr:rowOff>
    </xdr:from>
    <xdr:to>
      <xdr:col>60</xdr:col>
      <xdr:colOff>123825</xdr:colOff>
      <xdr:row>29</xdr:row>
      <xdr:rowOff>141025</xdr:rowOff>
    </xdr:to>
    <xdr:sp macro="" textlink="">
      <xdr:nvSpPr>
        <xdr:cNvPr id="149" name="楕円 148"/>
        <xdr:cNvSpPr/>
      </xdr:nvSpPr>
      <xdr:spPr>
        <a:xfrm>
          <a:off x="11747500" y="57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73385</xdr:rowOff>
    </xdr:from>
    <xdr:to>
      <xdr:col>64</xdr:col>
      <xdr:colOff>73025</xdr:colOff>
      <xdr:row>29</xdr:row>
      <xdr:rowOff>90225</xdr:rowOff>
    </xdr:to>
    <xdr:cxnSp macro="">
      <xdr:nvCxnSpPr>
        <xdr:cNvPr id="150" name="直線コネクタ 149"/>
        <xdr:cNvCxnSpPr/>
      </xdr:nvCxnSpPr>
      <xdr:spPr>
        <a:xfrm flipV="1">
          <a:off x="11798300" y="5816960"/>
          <a:ext cx="762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84006</xdr:rowOff>
    </xdr:from>
    <xdr:ext cx="469744" cy="259045"/>
    <xdr:sp macro="" textlink="">
      <xdr:nvSpPr>
        <xdr:cNvPr id="155" name="n_1mainValue債務償還比率"/>
        <xdr:cNvSpPr txBox="1"/>
      </xdr:nvSpPr>
      <xdr:spPr>
        <a:xfrm>
          <a:off x="13836727" y="58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111858</xdr:rowOff>
    </xdr:from>
    <xdr:ext cx="469744" cy="259045"/>
    <xdr:sp macro="" textlink="">
      <xdr:nvSpPr>
        <xdr:cNvPr id="156" name="n_2mainValue債務償還比率"/>
        <xdr:cNvSpPr txBox="1"/>
      </xdr:nvSpPr>
      <xdr:spPr>
        <a:xfrm>
          <a:off x="13087427" y="58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115312</xdr:rowOff>
    </xdr:from>
    <xdr:ext cx="469744" cy="259045"/>
    <xdr:sp macro="" textlink="">
      <xdr:nvSpPr>
        <xdr:cNvPr id="157" name="n_3mainValue債務償還比率"/>
        <xdr:cNvSpPr txBox="1"/>
      </xdr:nvSpPr>
      <xdr:spPr>
        <a:xfrm>
          <a:off x="12325427" y="58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132152</xdr:rowOff>
    </xdr:from>
    <xdr:ext cx="469744" cy="259045"/>
    <xdr:sp macro="" textlink="">
      <xdr:nvSpPr>
        <xdr:cNvPr id="158" name="n_4mainValue債務償還比率"/>
        <xdr:cNvSpPr txBox="1"/>
      </xdr:nvSpPr>
      <xdr:spPr>
        <a:xfrm>
          <a:off x="11563427" y="58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3" name="楕円 72"/>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4" name="【道路】&#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99060</xdr:rowOff>
    </xdr:to>
    <xdr:cxnSp macro="">
      <xdr:nvCxnSpPr>
        <xdr:cNvPr id="76" name="直線コネクタ 75"/>
        <xdr:cNvCxnSpPr/>
      </xdr:nvCxnSpPr>
      <xdr:spPr>
        <a:xfrm>
          <a:off x="3797300" y="62693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153035</xdr:rowOff>
    </xdr:from>
    <xdr:to>
      <xdr:col>15</xdr:col>
      <xdr:colOff>101600</xdr:colOff>
      <xdr:row>36</xdr:row>
      <xdr:rowOff>83185</xdr:rowOff>
    </xdr:to>
    <xdr:sp macro="" textlink="">
      <xdr:nvSpPr>
        <xdr:cNvPr id="77" name="楕円 76"/>
        <xdr:cNvSpPr/>
      </xdr:nvSpPr>
      <xdr:spPr>
        <a:xfrm>
          <a:off x="2857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32385</xdr:rowOff>
    </xdr:from>
    <xdr:to>
      <xdr:col>19</xdr:col>
      <xdr:colOff>177800</xdr:colOff>
      <xdr:row>36</xdr:row>
      <xdr:rowOff>97155</xdr:rowOff>
    </xdr:to>
    <xdr:cxnSp macro="">
      <xdr:nvCxnSpPr>
        <xdr:cNvPr id="78" name="直線コネクタ 77"/>
        <xdr:cNvCxnSpPr/>
      </xdr:nvCxnSpPr>
      <xdr:spPr>
        <a:xfrm>
          <a:off x="2908300" y="6204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130175</xdr:rowOff>
    </xdr:from>
    <xdr:to>
      <xdr:col>10</xdr:col>
      <xdr:colOff>165100</xdr:colOff>
      <xdr:row>36</xdr:row>
      <xdr:rowOff>60325</xdr:rowOff>
    </xdr:to>
    <xdr:sp macro="" textlink="">
      <xdr:nvSpPr>
        <xdr:cNvPr id="79" name="楕円 78"/>
        <xdr:cNvSpPr/>
      </xdr:nvSpPr>
      <xdr:spPr>
        <a:xfrm>
          <a:off x="1968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32385</xdr:rowOff>
    </xdr:to>
    <xdr:cxnSp macro="">
      <xdr:nvCxnSpPr>
        <xdr:cNvPr id="80" name="直線コネクタ 79"/>
        <xdr:cNvCxnSpPr/>
      </xdr:nvCxnSpPr>
      <xdr:spPr>
        <a:xfrm>
          <a:off x="2019300" y="6181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111125</xdr:rowOff>
    </xdr:from>
    <xdr:to>
      <xdr:col>6</xdr:col>
      <xdr:colOff>38100</xdr:colOff>
      <xdr:row>36</xdr:row>
      <xdr:rowOff>41275</xdr:rowOff>
    </xdr:to>
    <xdr:sp macro="" textlink="">
      <xdr:nvSpPr>
        <xdr:cNvPr id="81" name="楕円 80"/>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161925</xdr:rowOff>
    </xdr:from>
    <xdr:to>
      <xdr:col>10</xdr:col>
      <xdr:colOff>114300</xdr:colOff>
      <xdr:row>36</xdr:row>
      <xdr:rowOff>9525</xdr:rowOff>
    </xdr:to>
    <xdr:cxnSp macro="">
      <xdr:nvCxnSpPr>
        <xdr:cNvPr id="82" name="直線コネクタ 81"/>
        <xdr:cNvCxnSpPr/>
      </xdr:nvCxnSpPr>
      <xdr:spPr>
        <a:xfrm>
          <a:off x="1130300" y="6162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7"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99712</xdr:rowOff>
    </xdr:from>
    <xdr:ext cx="405111" cy="259045"/>
    <xdr:sp macro="" textlink="">
      <xdr:nvSpPr>
        <xdr:cNvPr id="88" name="n_2mainValue【道路】&#10;有形固定資産減価償却率"/>
        <xdr:cNvSpPr txBox="1"/>
      </xdr:nvSpPr>
      <xdr:spPr>
        <a:xfrm>
          <a:off x="2705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76852</xdr:rowOff>
    </xdr:from>
    <xdr:ext cx="405111" cy="259045"/>
    <xdr:sp macro="" textlink="">
      <xdr:nvSpPr>
        <xdr:cNvPr id="89" name="n_3mainValue【道路】&#10;有形固定資産減価償却率"/>
        <xdr:cNvSpPr txBox="1"/>
      </xdr:nvSpPr>
      <xdr:spPr>
        <a:xfrm>
          <a:off x="1816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90" name="n_4mainValue【道路】&#10;有形固定資産減価償却率"/>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81179</xdr:rowOff>
    </xdr:from>
    <xdr:to>
      <xdr:col>55</xdr:col>
      <xdr:colOff>50800</xdr:colOff>
      <xdr:row>40</xdr:row>
      <xdr:rowOff>11329</xdr:rowOff>
    </xdr:to>
    <xdr:sp macro="" textlink="">
      <xdr:nvSpPr>
        <xdr:cNvPr id="130" name="楕円 129"/>
        <xdr:cNvSpPr/>
      </xdr:nvSpPr>
      <xdr:spPr>
        <a:xfrm>
          <a:off x="10426700" y="6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104056</xdr:rowOff>
    </xdr:from>
    <xdr:ext cx="534377" cy="259045"/>
    <xdr:sp macro="" textlink="">
      <xdr:nvSpPr>
        <xdr:cNvPr id="131" name="【道路】&#10;一人当たり延長該当値テキスト"/>
        <xdr:cNvSpPr txBox="1"/>
      </xdr:nvSpPr>
      <xdr:spPr>
        <a:xfrm>
          <a:off x="10515600" y="66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xdr:rowOff>
    </xdr:from>
    <xdr:to>
      <xdr:col>50</xdr:col>
      <xdr:colOff>165100</xdr:colOff>
      <xdr:row>39</xdr:row>
      <xdr:rowOff>113284</xdr:rowOff>
    </xdr:to>
    <xdr:sp macro="" textlink="">
      <xdr:nvSpPr>
        <xdr:cNvPr id="132" name="楕円 131"/>
        <xdr:cNvSpPr/>
      </xdr:nvSpPr>
      <xdr:spPr>
        <a:xfrm>
          <a:off x="9588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62484</xdr:rowOff>
    </xdr:from>
    <xdr:to>
      <xdr:col>55</xdr:col>
      <xdr:colOff>0</xdr:colOff>
      <xdr:row>39</xdr:row>
      <xdr:rowOff>131979</xdr:rowOff>
    </xdr:to>
    <xdr:cxnSp macro="">
      <xdr:nvCxnSpPr>
        <xdr:cNvPr id="133" name="直線コネクタ 132"/>
        <xdr:cNvCxnSpPr/>
      </xdr:nvCxnSpPr>
      <xdr:spPr>
        <a:xfrm>
          <a:off x="9639300" y="6749034"/>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11113</xdr:rowOff>
    </xdr:from>
    <xdr:to>
      <xdr:col>46</xdr:col>
      <xdr:colOff>38100</xdr:colOff>
      <xdr:row>39</xdr:row>
      <xdr:rowOff>112713</xdr:rowOff>
    </xdr:to>
    <xdr:sp macro="" textlink="">
      <xdr:nvSpPr>
        <xdr:cNvPr id="134" name="楕円 133"/>
        <xdr:cNvSpPr/>
      </xdr:nvSpPr>
      <xdr:spPr>
        <a:xfrm>
          <a:off x="8699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61913</xdr:rowOff>
    </xdr:from>
    <xdr:to>
      <xdr:col>50</xdr:col>
      <xdr:colOff>114300</xdr:colOff>
      <xdr:row>39</xdr:row>
      <xdr:rowOff>62484</xdr:rowOff>
    </xdr:to>
    <xdr:cxnSp macro="">
      <xdr:nvCxnSpPr>
        <xdr:cNvPr id="135" name="直線コネクタ 134"/>
        <xdr:cNvCxnSpPr/>
      </xdr:nvCxnSpPr>
      <xdr:spPr>
        <a:xfrm>
          <a:off x="8750300" y="67484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26124</xdr:rowOff>
    </xdr:from>
    <xdr:to>
      <xdr:col>41</xdr:col>
      <xdr:colOff>101600</xdr:colOff>
      <xdr:row>39</xdr:row>
      <xdr:rowOff>127724</xdr:rowOff>
    </xdr:to>
    <xdr:sp macro="" textlink="">
      <xdr:nvSpPr>
        <xdr:cNvPr id="136" name="楕円 135"/>
        <xdr:cNvSpPr/>
      </xdr:nvSpPr>
      <xdr:spPr>
        <a:xfrm>
          <a:off x="7810500" y="67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61913</xdr:rowOff>
    </xdr:from>
    <xdr:to>
      <xdr:col>45</xdr:col>
      <xdr:colOff>177800</xdr:colOff>
      <xdr:row>39</xdr:row>
      <xdr:rowOff>76924</xdr:rowOff>
    </xdr:to>
    <xdr:cxnSp macro="">
      <xdr:nvCxnSpPr>
        <xdr:cNvPr id="137" name="直線コネクタ 136"/>
        <xdr:cNvCxnSpPr/>
      </xdr:nvCxnSpPr>
      <xdr:spPr>
        <a:xfrm flipV="1">
          <a:off x="7861300" y="674846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30163</xdr:rowOff>
    </xdr:from>
    <xdr:to>
      <xdr:col>36</xdr:col>
      <xdr:colOff>165100</xdr:colOff>
      <xdr:row>39</xdr:row>
      <xdr:rowOff>131763</xdr:rowOff>
    </xdr:to>
    <xdr:sp macro="" textlink="">
      <xdr:nvSpPr>
        <xdr:cNvPr id="138" name="楕円 137"/>
        <xdr:cNvSpPr/>
      </xdr:nvSpPr>
      <xdr:spPr>
        <a:xfrm>
          <a:off x="6921500" y="67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76924</xdr:rowOff>
    </xdr:from>
    <xdr:to>
      <xdr:col>41</xdr:col>
      <xdr:colOff>50800</xdr:colOff>
      <xdr:row>39</xdr:row>
      <xdr:rowOff>80963</xdr:rowOff>
    </xdr:to>
    <xdr:cxnSp macro="">
      <xdr:nvCxnSpPr>
        <xdr:cNvPr id="139" name="直線コネクタ 138"/>
        <xdr:cNvCxnSpPr/>
      </xdr:nvCxnSpPr>
      <xdr:spPr>
        <a:xfrm flipV="1">
          <a:off x="6972300" y="67634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129811</xdr:rowOff>
    </xdr:from>
    <xdr:ext cx="534377" cy="259045"/>
    <xdr:sp macro="" textlink="">
      <xdr:nvSpPr>
        <xdr:cNvPr id="144" name="n_1mainValue【道路】&#10;一人当たり延長"/>
        <xdr:cNvSpPr txBox="1"/>
      </xdr:nvSpPr>
      <xdr:spPr>
        <a:xfrm>
          <a:off x="93594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129240</xdr:rowOff>
    </xdr:from>
    <xdr:ext cx="534377" cy="259045"/>
    <xdr:sp macro="" textlink="">
      <xdr:nvSpPr>
        <xdr:cNvPr id="145" name="n_2mainValue【道路】&#10;一人当たり延長"/>
        <xdr:cNvSpPr txBox="1"/>
      </xdr:nvSpPr>
      <xdr:spPr>
        <a:xfrm>
          <a:off x="8483111" y="64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144251</xdr:rowOff>
    </xdr:from>
    <xdr:ext cx="534377" cy="259045"/>
    <xdr:sp macro="" textlink="">
      <xdr:nvSpPr>
        <xdr:cNvPr id="146" name="n_3mainValue【道路】&#10;一人当たり延長"/>
        <xdr:cNvSpPr txBox="1"/>
      </xdr:nvSpPr>
      <xdr:spPr>
        <a:xfrm>
          <a:off x="7594111" y="6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148290</xdr:rowOff>
    </xdr:from>
    <xdr:ext cx="534377" cy="259045"/>
    <xdr:sp macro="" textlink="">
      <xdr:nvSpPr>
        <xdr:cNvPr id="147" name="n_4mainValue【道路】&#10;一人当たり延長"/>
        <xdr:cNvSpPr txBox="1"/>
      </xdr:nvSpPr>
      <xdr:spPr>
        <a:xfrm>
          <a:off x="6705111" y="64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89" name="楕円 188"/>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0" name="【橋りょう・トンネル】&#10;有形固定資産減価償却率該当値テキスト"/>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1" name="楕円 190"/>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27759</xdr:rowOff>
    </xdr:to>
    <xdr:cxnSp macro="">
      <xdr:nvCxnSpPr>
        <xdr:cNvPr id="192" name="直線コネクタ 191"/>
        <xdr:cNvCxnSpPr/>
      </xdr:nvCxnSpPr>
      <xdr:spPr>
        <a:xfrm flipV="1">
          <a:off x="3797300" y="106560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3" name="楕円 192"/>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27759</xdr:rowOff>
    </xdr:to>
    <xdr:cxnSp macro="">
      <xdr:nvCxnSpPr>
        <xdr:cNvPr id="194" name="直線コネクタ 193"/>
        <xdr:cNvCxnSpPr/>
      </xdr:nvCxnSpPr>
      <xdr:spPr>
        <a:xfrm>
          <a:off x="2908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5" name="楕円 194"/>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148590</xdr:rowOff>
    </xdr:to>
    <xdr:cxnSp macro="">
      <xdr:nvCxnSpPr>
        <xdr:cNvPr id="196" name="直線コネクタ 195"/>
        <xdr:cNvCxnSpPr/>
      </xdr:nvCxnSpPr>
      <xdr:spPr>
        <a:xfrm>
          <a:off x="2019300" y="1058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7" name="楕円 196"/>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122465</xdr:rowOff>
    </xdr:to>
    <xdr:cxnSp macro="">
      <xdr:nvCxnSpPr>
        <xdr:cNvPr id="198" name="直線コネクタ 197"/>
        <xdr:cNvCxnSpPr/>
      </xdr:nvCxnSpPr>
      <xdr:spPr>
        <a:xfrm>
          <a:off x="1130300" y="105547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3" name="n_1mainValue【橋りょう・トンネル】&#10;有形固定資産減価償却率"/>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4"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5" name="n_3mainValue【橋りょう・トンネル】&#10;有形固定資産減価償却率"/>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6" name="n_4mainValue【橋りょう・トンネル】&#10;有形固定資産減価償却率"/>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54493</xdr:rowOff>
    </xdr:from>
    <xdr:to>
      <xdr:col>55</xdr:col>
      <xdr:colOff>50800</xdr:colOff>
      <xdr:row>64</xdr:row>
      <xdr:rowOff>156093</xdr:rowOff>
    </xdr:to>
    <xdr:sp macro="" textlink="">
      <xdr:nvSpPr>
        <xdr:cNvPr id="248" name="楕円 247"/>
        <xdr:cNvSpPr/>
      </xdr:nvSpPr>
      <xdr:spPr>
        <a:xfrm>
          <a:off x="10426700" y="110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49" name="【橋りょう・トンネル】&#10;一人当たり有形固定資産（償却資産）額該当値テキスト"/>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54746</xdr:rowOff>
    </xdr:from>
    <xdr:to>
      <xdr:col>50</xdr:col>
      <xdr:colOff>165100</xdr:colOff>
      <xdr:row>64</xdr:row>
      <xdr:rowOff>156346</xdr:rowOff>
    </xdr:to>
    <xdr:sp macro="" textlink="">
      <xdr:nvSpPr>
        <xdr:cNvPr id="250" name="楕円 249"/>
        <xdr:cNvSpPr/>
      </xdr:nvSpPr>
      <xdr:spPr>
        <a:xfrm>
          <a:off x="9588500" y="110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105293</xdr:rowOff>
    </xdr:from>
    <xdr:to>
      <xdr:col>55</xdr:col>
      <xdr:colOff>0</xdr:colOff>
      <xdr:row>64</xdr:row>
      <xdr:rowOff>105546</xdr:rowOff>
    </xdr:to>
    <xdr:cxnSp macro="">
      <xdr:nvCxnSpPr>
        <xdr:cNvPr id="251" name="直線コネクタ 250"/>
        <xdr:cNvCxnSpPr/>
      </xdr:nvCxnSpPr>
      <xdr:spPr>
        <a:xfrm flipV="1">
          <a:off x="9639300" y="11078093"/>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54783</xdr:rowOff>
    </xdr:from>
    <xdr:to>
      <xdr:col>46</xdr:col>
      <xdr:colOff>38100</xdr:colOff>
      <xdr:row>64</xdr:row>
      <xdr:rowOff>156383</xdr:rowOff>
    </xdr:to>
    <xdr:sp macro="" textlink="">
      <xdr:nvSpPr>
        <xdr:cNvPr id="252" name="楕円 251"/>
        <xdr:cNvSpPr/>
      </xdr:nvSpPr>
      <xdr:spPr>
        <a:xfrm>
          <a:off x="8699500" y="11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105546</xdr:rowOff>
    </xdr:from>
    <xdr:to>
      <xdr:col>50</xdr:col>
      <xdr:colOff>114300</xdr:colOff>
      <xdr:row>64</xdr:row>
      <xdr:rowOff>105583</xdr:rowOff>
    </xdr:to>
    <xdr:cxnSp macro="">
      <xdr:nvCxnSpPr>
        <xdr:cNvPr id="253" name="直線コネクタ 252"/>
        <xdr:cNvCxnSpPr/>
      </xdr:nvCxnSpPr>
      <xdr:spPr>
        <a:xfrm flipV="1">
          <a:off x="8750300" y="1107834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54962</xdr:rowOff>
    </xdr:from>
    <xdr:to>
      <xdr:col>41</xdr:col>
      <xdr:colOff>101600</xdr:colOff>
      <xdr:row>64</xdr:row>
      <xdr:rowOff>156562</xdr:rowOff>
    </xdr:to>
    <xdr:sp macro="" textlink="">
      <xdr:nvSpPr>
        <xdr:cNvPr id="254" name="楕円 253"/>
        <xdr:cNvSpPr/>
      </xdr:nvSpPr>
      <xdr:spPr>
        <a:xfrm>
          <a:off x="7810500" y="11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105583</xdr:rowOff>
    </xdr:from>
    <xdr:to>
      <xdr:col>45</xdr:col>
      <xdr:colOff>177800</xdr:colOff>
      <xdr:row>64</xdr:row>
      <xdr:rowOff>105762</xdr:rowOff>
    </xdr:to>
    <xdr:cxnSp macro="">
      <xdr:nvCxnSpPr>
        <xdr:cNvPr id="255" name="直線コネクタ 254"/>
        <xdr:cNvCxnSpPr/>
      </xdr:nvCxnSpPr>
      <xdr:spPr>
        <a:xfrm flipV="1">
          <a:off x="7861300" y="11078383"/>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55047</xdr:rowOff>
    </xdr:from>
    <xdr:to>
      <xdr:col>36</xdr:col>
      <xdr:colOff>165100</xdr:colOff>
      <xdr:row>64</xdr:row>
      <xdr:rowOff>156647</xdr:rowOff>
    </xdr:to>
    <xdr:sp macro="" textlink="">
      <xdr:nvSpPr>
        <xdr:cNvPr id="256" name="楕円 255"/>
        <xdr:cNvSpPr/>
      </xdr:nvSpPr>
      <xdr:spPr>
        <a:xfrm>
          <a:off x="6921500" y="110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105762</xdr:rowOff>
    </xdr:from>
    <xdr:to>
      <xdr:col>41</xdr:col>
      <xdr:colOff>50800</xdr:colOff>
      <xdr:row>64</xdr:row>
      <xdr:rowOff>105847</xdr:rowOff>
    </xdr:to>
    <xdr:cxnSp macro="">
      <xdr:nvCxnSpPr>
        <xdr:cNvPr id="257" name="直線コネクタ 256"/>
        <xdr:cNvCxnSpPr/>
      </xdr:nvCxnSpPr>
      <xdr:spPr>
        <a:xfrm flipV="1">
          <a:off x="6972300" y="11078562"/>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147473</xdr:rowOff>
    </xdr:from>
    <xdr:ext cx="534377" cy="259045"/>
    <xdr:sp macro="" textlink="">
      <xdr:nvSpPr>
        <xdr:cNvPr id="262" name="n_1mainValue【橋りょう・トンネル】&#10;一人当たり有形固定資産（償却資産）額"/>
        <xdr:cNvSpPr txBox="1"/>
      </xdr:nvSpPr>
      <xdr:spPr>
        <a:xfrm>
          <a:off x="9359411" y="111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147510</xdr:rowOff>
    </xdr:from>
    <xdr:ext cx="534377" cy="259045"/>
    <xdr:sp macro="" textlink="">
      <xdr:nvSpPr>
        <xdr:cNvPr id="263" name="n_2mainValue【橋りょう・トンネル】&#10;一人当たり有形固定資産（償却資産）額"/>
        <xdr:cNvSpPr txBox="1"/>
      </xdr:nvSpPr>
      <xdr:spPr>
        <a:xfrm>
          <a:off x="8483111" y="111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147689</xdr:rowOff>
    </xdr:from>
    <xdr:ext cx="534377" cy="259045"/>
    <xdr:sp macro="" textlink="">
      <xdr:nvSpPr>
        <xdr:cNvPr id="264" name="n_3mainValue【橋りょう・トンネル】&#10;一人当たり有形固定資産（償却資産）額"/>
        <xdr:cNvSpPr txBox="1"/>
      </xdr:nvSpPr>
      <xdr:spPr>
        <a:xfrm>
          <a:off x="7594111" y="111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147774</xdr:rowOff>
    </xdr:from>
    <xdr:ext cx="534377" cy="259045"/>
    <xdr:sp macro="" textlink="">
      <xdr:nvSpPr>
        <xdr:cNvPr id="265" name="n_4mainValue【橋りょう・トンネル】&#10;一人当たり有形固定資産（償却資産）額"/>
        <xdr:cNvSpPr txBox="1"/>
      </xdr:nvSpPr>
      <xdr:spPr>
        <a:xfrm>
          <a:off x="6705111" y="111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155484</xdr:rowOff>
    </xdr:from>
    <xdr:to>
      <xdr:col>24</xdr:col>
      <xdr:colOff>114300</xdr:colOff>
      <xdr:row>80</xdr:row>
      <xdr:rowOff>85634</xdr:rowOff>
    </xdr:to>
    <xdr:sp macro="" textlink="">
      <xdr:nvSpPr>
        <xdr:cNvPr id="307" name="楕円 306"/>
        <xdr:cNvSpPr/>
      </xdr:nvSpPr>
      <xdr:spPr>
        <a:xfrm>
          <a:off x="4584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6911</xdr:rowOff>
    </xdr:from>
    <xdr:ext cx="405111" cy="259045"/>
    <xdr:sp macro="" textlink="">
      <xdr:nvSpPr>
        <xdr:cNvPr id="308" name="【公営住宅】&#10;有形固定資産減価償却率該当値テキスト"/>
        <xdr:cNvSpPr txBox="1"/>
      </xdr:nvSpPr>
      <xdr:spPr>
        <a:xfrm>
          <a:off x="4673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152219</xdr:rowOff>
    </xdr:from>
    <xdr:to>
      <xdr:col>20</xdr:col>
      <xdr:colOff>38100</xdr:colOff>
      <xdr:row>81</xdr:row>
      <xdr:rowOff>82369</xdr:rowOff>
    </xdr:to>
    <xdr:sp macro="" textlink="">
      <xdr:nvSpPr>
        <xdr:cNvPr id="309" name="楕円 308"/>
        <xdr:cNvSpPr/>
      </xdr:nvSpPr>
      <xdr:spPr>
        <a:xfrm>
          <a:off x="3746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34834</xdr:rowOff>
    </xdr:from>
    <xdr:to>
      <xdr:col>24</xdr:col>
      <xdr:colOff>63500</xdr:colOff>
      <xdr:row>81</xdr:row>
      <xdr:rowOff>31569</xdr:rowOff>
    </xdr:to>
    <xdr:cxnSp macro="">
      <xdr:nvCxnSpPr>
        <xdr:cNvPr id="310" name="直線コネクタ 309"/>
        <xdr:cNvCxnSpPr/>
      </xdr:nvCxnSpPr>
      <xdr:spPr>
        <a:xfrm flipV="1">
          <a:off x="3797300" y="1375083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155484</xdr:rowOff>
    </xdr:from>
    <xdr:to>
      <xdr:col>15</xdr:col>
      <xdr:colOff>101600</xdr:colOff>
      <xdr:row>81</xdr:row>
      <xdr:rowOff>85634</xdr:rowOff>
    </xdr:to>
    <xdr:sp macro="" textlink="">
      <xdr:nvSpPr>
        <xdr:cNvPr id="311" name="楕円 310"/>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31569</xdr:rowOff>
    </xdr:from>
    <xdr:to>
      <xdr:col>19</xdr:col>
      <xdr:colOff>177800</xdr:colOff>
      <xdr:row>81</xdr:row>
      <xdr:rowOff>34834</xdr:rowOff>
    </xdr:to>
    <xdr:cxnSp macro="">
      <xdr:nvCxnSpPr>
        <xdr:cNvPr id="312" name="直線コネクタ 311"/>
        <xdr:cNvCxnSpPr/>
      </xdr:nvCxnSpPr>
      <xdr:spPr>
        <a:xfrm flipV="1">
          <a:off x="2908300" y="139190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129358</xdr:rowOff>
    </xdr:from>
    <xdr:to>
      <xdr:col>10</xdr:col>
      <xdr:colOff>165100</xdr:colOff>
      <xdr:row>81</xdr:row>
      <xdr:rowOff>59508</xdr:rowOff>
    </xdr:to>
    <xdr:sp macro="" textlink="">
      <xdr:nvSpPr>
        <xdr:cNvPr id="313" name="楕円 312"/>
        <xdr:cNvSpPr/>
      </xdr:nvSpPr>
      <xdr:spPr>
        <a:xfrm>
          <a:off x="1968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xdr:rowOff>
    </xdr:from>
    <xdr:to>
      <xdr:col>15</xdr:col>
      <xdr:colOff>50800</xdr:colOff>
      <xdr:row>81</xdr:row>
      <xdr:rowOff>34834</xdr:rowOff>
    </xdr:to>
    <xdr:cxnSp macro="">
      <xdr:nvCxnSpPr>
        <xdr:cNvPr id="314" name="直線コネクタ 313"/>
        <xdr:cNvCxnSpPr/>
      </xdr:nvCxnSpPr>
      <xdr:spPr>
        <a:xfrm>
          <a:off x="2019300" y="138961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98334</xdr:rowOff>
    </xdr:from>
    <xdr:to>
      <xdr:col>6</xdr:col>
      <xdr:colOff>38100</xdr:colOff>
      <xdr:row>81</xdr:row>
      <xdr:rowOff>28484</xdr:rowOff>
    </xdr:to>
    <xdr:sp macro="" textlink="">
      <xdr:nvSpPr>
        <xdr:cNvPr id="315" name="楕円 314"/>
        <xdr:cNvSpPr/>
      </xdr:nvSpPr>
      <xdr:spPr>
        <a:xfrm>
          <a:off x="1079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149134</xdr:rowOff>
    </xdr:from>
    <xdr:to>
      <xdr:col>10</xdr:col>
      <xdr:colOff>114300</xdr:colOff>
      <xdr:row>81</xdr:row>
      <xdr:rowOff>8708</xdr:rowOff>
    </xdr:to>
    <xdr:cxnSp macro="">
      <xdr:nvCxnSpPr>
        <xdr:cNvPr id="316" name="直線コネクタ 315"/>
        <xdr:cNvCxnSpPr/>
      </xdr:nvCxnSpPr>
      <xdr:spPr>
        <a:xfrm>
          <a:off x="1130300" y="138651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98896</xdr:rowOff>
    </xdr:from>
    <xdr:ext cx="405111" cy="259045"/>
    <xdr:sp macro="" textlink="">
      <xdr:nvSpPr>
        <xdr:cNvPr id="321" name="n_1mainValue【公営住宅】&#10;有形固定資産減価償却率"/>
        <xdr:cNvSpPr txBox="1"/>
      </xdr:nvSpPr>
      <xdr:spPr>
        <a:xfrm>
          <a:off x="3582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102161</xdr:rowOff>
    </xdr:from>
    <xdr:ext cx="405111" cy="259045"/>
    <xdr:sp macro="" textlink="">
      <xdr:nvSpPr>
        <xdr:cNvPr id="322" name="n_2mainValue【公営住宅】&#10;有形固定資産減価償却率"/>
        <xdr:cNvSpPr txBox="1"/>
      </xdr:nvSpPr>
      <xdr:spPr>
        <a:xfrm>
          <a:off x="2705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323" name="n_3main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45011</xdr:rowOff>
    </xdr:from>
    <xdr:ext cx="405111" cy="259045"/>
    <xdr:sp macro="" textlink="">
      <xdr:nvSpPr>
        <xdr:cNvPr id="324" name="n_4mainValue【公営住宅】&#10;有形固定資産減価償却率"/>
        <xdr:cNvSpPr txBox="1"/>
      </xdr:nvSpPr>
      <xdr:spPr>
        <a:xfrm>
          <a:off x="927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113716</xdr:rowOff>
    </xdr:from>
    <xdr:to>
      <xdr:col>55</xdr:col>
      <xdr:colOff>50800</xdr:colOff>
      <xdr:row>85</xdr:row>
      <xdr:rowOff>43866</xdr:rowOff>
    </xdr:to>
    <xdr:sp macro="" textlink="">
      <xdr:nvSpPr>
        <xdr:cNvPr id="362" name="楕円 361"/>
        <xdr:cNvSpPr/>
      </xdr:nvSpPr>
      <xdr:spPr>
        <a:xfrm>
          <a:off x="10426700" y="145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136593</xdr:rowOff>
    </xdr:from>
    <xdr:ext cx="469744" cy="259045"/>
    <xdr:sp macro="" textlink="">
      <xdr:nvSpPr>
        <xdr:cNvPr id="363" name="【公営住宅】&#10;一人当たり面積該当値テキスト"/>
        <xdr:cNvSpPr txBox="1"/>
      </xdr:nvSpPr>
      <xdr:spPr>
        <a:xfrm>
          <a:off x="10515600" y="1436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64" name="楕円 363"/>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164516</xdr:rowOff>
    </xdr:from>
    <xdr:to>
      <xdr:col>55</xdr:col>
      <xdr:colOff>0</xdr:colOff>
      <xdr:row>84</xdr:row>
      <xdr:rowOff>170687</xdr:rowOff>
    </xdr:to>
    <xdr:cxnSp macro="">
      <xdr:nvCxnSpPr>
        <xdr:cNvPr id="365" name="直線コネクタ 364"/>
        <xdr:cNvCxnSpPr/>
      </xdr:nvCxnSpPr>
      <xdr:spPr>
        <a:xfrm flipV="1">
          <a:off x="9639300" y="1456631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120345</xdr:rowOff>
    </xdr:from>
    <xdr:to>
      <xdr:col>46</xdr:col>
      <xdr:colOff>38100</xdr:colOff>
      <xdr:row>85</xdr:row>
      <xdr:rowOff>50495</xdr:rowOff>
    </xdr:to>
    <xdr:sp macro="" textlink="">
      <xdr:nvSpPr>
        <xdr:cNvPr id="366" name="楕円 365"/>
        <xdr:cNvSpPr/>
      </xdr:nvSpPr>
      <xdr:spPr>
        <a:xfrm>
          <a:off x="8699500" y="145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84</xdr:row>
      <xdr:rowOff>171145</xdr:rowOff>
    </xdr:to>
    <xdr:cxnSp macro="">
      <xdr:nvCxnSpPr>
        <xdr:cNvPr id="367" name="直線コネクタ 366"/>
        <xdr:cNvCxnSpPr/>
      </xdr:nvCxnSpPr>
      <xdr:spPr>
        <a:xfrm flipV="1">
          <a:off x="8750300" y="145724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117602</xdr:rowOff>
    </xdr:from>
    <xdr:to>
      <xdr:col>41</xdr:col>
      <xdr:colOff>101600</xdr:colOff>
      <xdr:row>85</xdr:row>
      <xdr:rowOff>47752</xdr:rowOff>
    </xdr:to>
    <xdr:sp macro="" textlink="">
      <xdr:nvSpPr>
        <xdr:cNvPr id="368" name="楕円 367"/>
        <xdr:cNvSpPr/>
      </xdr:nvSpPr>
      <xdr:spPr>
        <a:xfrm>
          <a:off x="781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84</xdr:row>
      <xdr:rowOff>171145</xdr:rowOff>
    </xdr:to>
    <xdr:cxnSp macro="">
      <xdr:nvCxnSpPr>
        <xdr:cNvPr id="369" name="直線コネクタ 368"/>
        <xdr:cNvCxnSpPr/>
      </xdr:nvCxnSpPr>
      <xdr:spPr>
        <a:xfrm>
          <a:off x="7861300" y="1457020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118287</xdr:rowOff>
    </xdr:from>
    <xdr:to>
      <xdr:col>36</xdr:col>
      <xdr:colOff>165100</xdr:colOff>
      <xdr:row>85</xdr:row>
      <xdr:rowOff>48437</xdr:rowOff>
    </xdr:to>
    <xdr:sp macro="" textlink="">
      <xdr:nvSpPr>
        <xdr:cNvPr id="370" name="楕円 369"/>
        <xdr:cNvSpPr/>
      </xdr:nvSpPr>
      <xdr:spPr>
        <a:xfrm>
          <a:off x="6921500" y="14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168402</xdr:rowOff>
    </xdr:from>
    <xdr:to>
      <xdr:col>41</xdr:col>
      <xdr:colOff>50800</xdr:colOff>
      <xdr:row>84</xdr:row>
      <xdr:rowOff>169087</xdr:rowOff>
    </xdr:to>
    <xdr:cxnSp macro="">
      <xdr:nvCxnSpPr>
        <xdr:cNvPr id="371" name="直線コネクタ 370"/>
        <xdr:cNvCxnSpPr/>
      </xdr:nvCxnSpPr>
      <xdr:spPr>
        <a:xfrm flipV="1">
          <a:off x="6972300" y="1457020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66564</xdr:rowOff>
    </xdr:from>
    <xdr:ext cx="469744" cy="259045"/>
    <xdr:sp macro="" textlink="">
      <xdr:nvSpPr>
        <xdr:cNvPr id="376" name="n_1mainValue【公営住宅】&#10;一人当たり面積"/>
        <xdr:cNvSpPr txBox="1"/>
      </xdr:nvSpPr>
      <xdr:spPr>
        <a:xfrm>
          <a:off x="9391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67022</xdr:rowOff>
    </xdr:from>
    <xdr:ext cx="469744" cy="259045"/>
    <xdr:sp macro="" textlink="">
      <xdr:nvSpPr>
        <xdr:cNvPr id="377" name="n_2mainValue【公営住宅】&#10;一人当たり面積"/>
        <xdr:cNvSpPr txBox="1"/>
      </xdr:nvSpPr>
      <xdr:spPr>
        <a:xfrm>
          <a:off x="8515427" y="1429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64279</xdr:rowOff>
    </xdr:from>
    <xdr:ext cx="469744" cy="259045"/>
    <xdr:sp macro="" textlink="">
      <xdr:nvSpPr>
        <xdr:cNvPr id="378" name="n_3mainValue【公営住宅】&#10;一人当たり面積"/>
        <xdr:cNvSpPr txBox="1"/>
      </xdr:nvSpPr>
      <xdr:spPr>
        <a:xfrm>
          <a:off x="7626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64964</xdr:rowOff>
    </xdr:from>
    <xdr:ext cx="469744" cy="259045"/>
    <xdr:sp macro="" textlink="">
      <xdr:nvSpPr>
        <xdr:cNvPr id="379" name="n_4mainValue【公営住宅】&#10;一人当たり面積"/>
        <xdr:cNvSpPr txBox="1"/>
      </xdr:nvSpPr>
      <xdr:spPr>
        <a:xfrm>
          <a:off x="6737427" y="142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437" name="楕円 436"/>
        <xdr:cNvSpPr/>
      </xdr:nvSpPr>
      <xdr:spPr>
        <a:xfrm>
          <a:off x="16268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438" name="【認定こども園・幼稚園・保育所】&#10;有形固定資産減価償却率該当値テキスト"/>
        <xdr:cNvSpPr txBox="1"/>
      </xdr:nvSpPr>
      <xdr:spPr>
        <a:xfrm>
          <a:off x="16357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9" name="楕円 438"/>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143147</xdr:rowOff>
    </xdr:from>
    <xdr:to>
      <xdr:col>85</xdr:col>
      <xdr:colOff>127000</xdr:colOff>
      <xdr:row>39</xdr:row>
      <xdr:rowOff>19050</xdr:rowOff>
    </xdr:to>
    <xdr:cxnSp macro="">
      <xdr:nvCxnSpPr>
        <xdr:cNvPr id="440" name="直線コネクタ 439"/>
        <xdr:cNvCxnSpPr/>
      </xdr:nvCxnSpPr>
      <xdr:spPr>
        <a:xfrm flipV="1">
          <a:off x="15481300" y="665824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441" name="楕円 440"/>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19050</xdr:rowOff>
    </xdr:to>
    <xdr:cxnSp macro="">
      <xdr:nvCxnSpPr>
        <xdr:cNvPr id="442" name="直線コネクタ 441"/>
        <xdr:cNvCxnSpPr/>
      </xdr:nvCxnSpPr>
      <xdr:spPr>
        <a:xfrm>
          <a:off x="14592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66222</xdr:rowOff>
    </xdr:from>
    <xdr:to>
      <xdr:col>72</xdr:col>
      <xdr:colOff>38100</xdr:colOff>
      <xdr:row>38</xdr:row>
      <xdr:rowOff>167822</xdr:rowOff>
    </xdr:to>
    <xdr:sp macro="" textlink="">
      <xdr:nvSpPr>
        <xdr:cNvPr id="443" name="楕円 442"/>
        <xdr:cNvSpPr/>
      </xdr:nvSpPr>
      <xdr:spPr>
        <a:xfrm>
          <a:off x="13652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117022</xdr:rowOff>
    </xdr:from>
    <xdr:to>
      <xdr:col>76</xdr:col>
      <xdr:colOff>114300</xdr:colOff>
      <xdr:row>38</xdr:row>
      <xdr:rowOff>141515</xdr:rowOff>
    </xdr:to>
    <xdr:cxnSp macro="">
      <xdr:nvCxnSpPr>
        <xdr:cNvPr id="444" name="直線コネクタ 443"/>
        <xdr:cNvCxnSpPr/>
      </xdr:nvCxnSpPr>
      <xdr:spPr>
        <a:xfrm>
          <a:off x="13703300" y="66321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445" name="楕円 444"/>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89263</xdr:rowOff>
    </xdr:from>
    <xdr:to>
      <xdr:col>71</xdr:col>
      <xdr:colOff>177800</xdr:colOff>
      <xdr:row>38</xdr:row>
      <xdr:rowOff>117022</xdr:rowOff>
    </xdr:to>
    <xdr:cxnSp macro="">
      <xdr:nvCxnSpPr>
        <xdr:cNvPr id="446" name="直線コネクタ 445"/>
        <xdr:cNvCxnSpPr/>
      </xdr:nvCxnSpPr>
      <xdr:spPr>
        <a:xfrm>
          <a:off x="12814300" y="66043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51"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452" name="n_2mainValue【認定こども園・幼稚園・保育所】&#10;有形固定資産減価償却率"/>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158949</xdr:rowOff>
    </xdr:from>
    <xdr:ext cx="405111" cy="259045"/>
    <xdr:sp macro="" textlink="">
      <xdr:nvSpPr>
        <xdr:cNvPr id="453" name="n_3mainValue【認定こども園・幼稚園・保育所】&#10;有形固定資産減価償却率"/>
        <xdr:cNvSpPr txBox="1"/>
      </xdr:nvSpPr>
      <xdr:spPr>
        <a:xfrm>
          <a:off x="13500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454" name="n_4mainValue【認定こども園・幼稚園・保育所】&#10;有形固定資産減価償却率"/>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92" name="楕円 491"/>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493" name="【認定こども園・幼稚園・保育所】&#10;一人当たり面積該当値テキスト"/>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4" name="楕円 493"/>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55626</xdr:rowOff>
    </xdr:to>
    <xdr:cxnSp macro="">
      <xdr:nvCxnSpPr>
        <xdr:cNvPr id="495" name="直線コネクタ 494"/>
        <xdr:cNvCxnSpPr/>
      </xdr:nvCxnSpPr>
      <xdr:spPr>
        <a:xfrm>
          <a:off x="21323300" y="68861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6" name="楕円 495"/>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28194</xdr:rowOff>
    </xdr:to>
    <xdr:cxnSp macro="">
      <xdr:nvCxnSpPr>
        <xdr:cNvPr id="497" name="直線コネクタ 496"/>
        <xdr:cNvCxnSpPr/>
      </xdr:nvCxnSpPr>
      <xdr:spPr>
        <a:xfrm>
          <a:off x="20434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8" name="楕円 497"/>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30480</xdr:rowOff>
    </xdr:to>
    <xdr:cxnSp macro="">
      <xdr:nvCxnSpPr>
        <xdr:cNvPr id="499" name="直線コネクタ 498"/>
        <xdr:cNvCxnSpPr/>
      </xdr:nvCxnSpPr>
      <xdr:spPr>
        <a:xfrm flipV="1">
          <a:off x="19545300" y="688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0" name="楕円 499"/>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501" name="直線コネクタ 500"/>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6"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7"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8"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9"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50" name="楕円 549"/>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128287</xdr:rowOff>
    </xdr:from>
    <xdr:ext cx="405111" cy="259045"/>
    <xdr:sp macro="" textlink="">
      <xdr:nvSpPr>
        <xdr:cNvPr id="551" name="【学校施設】&#10;有形固定資産減価償却率該当値テキスト"/>
        <xdr:cNvSpPr txBox="1"/>
      </xdr:nvSpPr>
      <xdr:spPr>
        <a:xfrm>
          <a:off x="16357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552" name="楕円 551"/>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140970</xdr:rowOff>
    </xdr:to>
    <xdr:cxnSp macro="">
      <xdr:nvCxnSpPr>
        <xdr:cNvPr id="553" name="直線コネクタ 552"/>
        <xdr:cNvCxnSpPr/>
      </xdr:nvCxnSpPr>
      <xdr:spPr>
        <a:xfrm flipV="1">
          <a:off x="15481300" y="1027176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4" name="楕円 553"/>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140970</xdr:rowOff>
    </xdr:to>
    <xdr:cxnSp macro="">
      <xdr:nvCxnSpPr>
        <xdr:cNvPr id="555" name="直線コネクタ 554"/>
        <xdr:cNvCxnSpPr/>
      </xdr:nvCxnSpPr>
      <xdr:spPr>
        <a:xfrm>
          <a:off x="14592300" y="103670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56" name="楕円 555"/>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80010</xdr:rowOff>
    </xdr:to>
    <xdr:cxnSp macro="">
      <xdr:nvCxnSpPr>
        <xdr:cNvPr id="557" name="直線コネクタ 556"/>
        <xdr:cNvCxnSpPr/>
      </xdr:nvCxnSpPr>
      <xdr:spPr>
        <a:xfrm>
          <a:off x="13703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558" name="楕円 557"/>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45720</xdr:rowOff>
    </xdr:to>
    <xdr:cxnSp macro="">
      <xdr:nvCxnSpPr>
        <xdr:cNvPr id="559" name="直線コネクタ 558"/>
        <xdr:cNvCxnSpPr/>
      </xdr:nvCxnSpPr>
      <xdr:spPr>
        <a:xfrm>
          <a:off x="12814300" y="1030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564"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65"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66" name="n_3mainValue【学校施設】&#10;有形固定資産減価償却率"/>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80662</xdr:rowOff>
    </xdr:from>
    <xdr:ext cx="405111" cy="259045"/>
    <xdr:sp macro="" textlink="">
      <xdr:nvSpPr>
        <xdr:cNvPr id="567" name="n_4mainValue【学校施設】&#10;有形固定資産減価償却率"/>
        <xdr:cNvSpPr txBox="1"/>
      </xdr:nvSpPr>
      <xdr:spPr>
        <a:xfrm>
          <a:off x="12611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06" name="楕円 60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77233</xdr:rowOff>
    </xdr:from>
    <xdr:ext cx="469744" cy="259045"/>
    <xdr:sp macro="" textlink="">
      <xdr:nvSpPr>
        <xdr:cNvPr id="607" name="【学校施設】&#10;一人当たり面積該当値テキスト"/>
        <xdr:cNvSpPr txBox="1"/>
      </xdr:nvSpPr>
      <xdr:spPr>
        <a:xfrm>
          <a:off x="22199600"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60757</xdr:rowOff>
    </xdr:from>
    <xdr:to>
      <xdr:col>112</xdr:col>
      <xdr:colOff>38100</xdr:colOff>
      <xdr:row>62</xdr:row>
      <xdr:rowOff>162357</xdr:rowOff>
    </xdr:to>
    <xdr:sp macro="" textlink="">
      <xdr:nvSpPr>
        <xdr:cNvPr id="608" name="楕円 607"/>
        <xdr:cNvSpPr/>
      </xdr:nvSpPr>
      <xdr:spPr>
        <a:xfrm>
          <a:off x="21272500" y="106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111557</xdr:rowOff>
    </xdr:to>
    <xdr:cxnSp macro="">
      <xdr:nvCxnSpPr>
        <xdr:cNvPr id="609" name="直線コネクタ 608"/>
        <xdr:cNvCxnSpPr/>
      </xdr:nvCxnSpPr>
      <xdr:spPr>
        <a:xfrm flipV="1">
          <a:off x="21323300" y="1073505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62129</xdr:rowOff>
    </xdr:from>
    <xdr:to>
      <xdr:col>107</xdr:col>
      <xdr:colOff>101600</xdr:colOff>
      <xdr:row>62</xdr:row>
      <xdr:rowOff>163729</xdr:rowOff>
    </xdr:to>
    <xdr:sp macro="" textlink="">
      <xdr:nvSpPr>
        <xdr:cNvPr id="610" name="楕円 609"/>
        <xdr:cNvSpPr/>
      </xdr:nvSpPr>
      <xdr:spPr>
        <a:xfrm>
          <a:off x="20383500" y="10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111557</xdr:rowOff>
    </xdr:from>
    <xdr:to>
      <xdr:col>111</xdr:col>
      <xdr:colOff>177800</xdr:colOff>
      <xdr:row>62</xdr:row>
      <xdr:rowOff>112929</xdr:rowOff>
    </xdr:to>
    <xdr:cxnSp macro="">
      <xdr:nvCxnSpPr>
        <xdr:cNvPr id="611" name="直線コネクタ 610"/>
        <xdr:cNvCxnSpPr/>
      </xdr:nvCxnSpPr>
      <xdr:spPr>
        <a:xfrm flipV="1">
          <a:off x="20434300" y="107414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67158</xdr:rowOff>
    </xdr:from>
    <xdr:to>
      <xdr:col>102</xdr:col>
      <xdr:colOff>165100</xdr:colOff>
      <xdr:row>62</xdr:row>
      <xdr:rowOff>168758</xdr:rowOff>
    </xdr:to>
    <xdr:sp macro="" textlink="">
      <xdr:nvSpPr>
        <xdr:cNvPr id="612" name="楕円 611"/>
        <xdr:cNvSpPr/>
      </xdr:nvSpPr>
      <xdr:spPr>
        <a:xfrm>
          <a:off x="19494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112929</xdr:rowOff>
    </xdr:from>
    <xdr:to>
      <xdr:col>107</xdr:col>
      <xdr:colOff>50800</xdr:colOff>
      <xdr:row>62</xdr:row>
      <xdr:rowOff>117958</xdr:rowOff>
    </xdr:to>
    <xdr:cxnSp macro="">
      <xdr:nvCxnSpPr>
        <xdr:cNvPr id="613" name="直線コネクタ 612"/>
        <xdr:cNvCxnSpPr/>
      </xdr:nvCxnSpPr>
      <xdr:spPr>
        <a:xfrm flipV="1">
          <a:off x="19545300" y="1074282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70815</xdr:rowOff>
    </xdr:from>
    <xdr:to>
      <xdr:col>98</xdr:col>
      <xdr:colOff>38100</xdr:colOff>
      <xdr:row>63</xdr:row>
      <xdr:rowOff>965</xdr:rowOff>
    </xdr:to>
    <xdr:sp macro="" textlink="">
      <xdr:nvSpPr>
        <xdr:cNvPr id="614" name="楕円 613"/>
        <xdr:cNvSpPr/>
      </xdr:nvSpPr>
      <xdr:spPr>
        <a:xfrm>
          <a:off x="18605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117958</xdr:rowOff>
    </xdr:from>
    <xdr:to>
      <xdr:col>102</xdr:col>
      <xdr:colOff>114300</xdr:colOff>
      <xdr:row>62</xdr:row>
      <xdr:rowOff>121615</xdr:rowOff>
    </xdr:to>
    <xdr:cxnSp macro="">
      <xdr:nvCxnSpPr>
        <xdr:cNvPr id="615" name="直線コネクタ 614"/>
        <xdr:cNvCxnSpPr/>
      </xdr:nvCxnSpPr>
      <xdr:spPr>
        <a:xfrm flipV="1">
          <a:off x="18656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7434</xdr:rowOff>
    </xdr:from>
    <xdr:ext cx="469744" cy="259045"/>
    <xdr:sp macro="" textlink="">
      <xdr:nvSpPr>
        <xdr:cNvPr id="620" name="n_1mainValue【学校施設】&#10;一人当たり面積"/>
        <xdr:cNvSpPr txBox="1"/>
      </xdr:nvSpPr>
      <xdr:spPr>
        <a:xfrm>
          <a:off x="21075727" y="104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8806</xdr:rowOff>
    </xdr:from>
    <xdr:ext cx="469744" cy="259045"/>
    <xdr:sp macro="" textlink="">
      <xdr:nvSpPr>
        <xdr:cNvPr id="621" name="n_2mainValue【学校施設】&#10;一人当たり面積"/>
        <xdr:cNvSpPr txBox="1"/>
      </xdr:nvSpPr>
      <xdr:spPr>
        <a:xfrm>
          <a:off x="20199427" y="104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13835</xdr:rowOff>
    </xdr:from>
    <xdr:ext cx="469744" cy="259045"/>
    <xdr:sp macro="" textlink="">
      <xdr:nvSpPr>
        <xdr:cNvPr id="622" name="n_3mainValue【学校施設】&#10;一人当たり面積"/>
        <xdr:cNvSpPr txBox="1"/>
      </xdr:nvSpPr>
      <xdr:spPr>
        <a:xfrm>
          <a:off x="193104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17492</xdr:rowOff>
    </xdr:from>
    <xdr:ext cx="469744" cy="259045"/>
    <xdr:sp macro="" textlink="">
      <xdr:nvSpPr>
        <xdr:cNvPr id="623" name="n_4mainValue【学校施設】&#10;一人当たり面積"/>
        <xdr:cNvSpPr txBox="1"/>
      </xdr:nvSpPr>
      <xdr:spPr>
        <a:xfrm>
          <a:off x="184214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665" name="楕円 664"/>
        <xdr:cNvSpPr/>
      </xdr:nvSpPr>
      <xdr:spPr>
        <a:xfrm>
          <a:off x="16268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666" name="【児童館】&#10;有形固定資産減価償却率該当値テキスト"/>
        <xdr:cNvSpPr txBox="1"/>
      </xdr:nvSpPr>
      <xdr:spPr>
        <a:xfrm>
          <a:off x="16357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667" name="楕円 666"/>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36468</xdr:rowOff>
    </xdr:to>
    <xdr:cxnSp macro="">
      <xdr:nvCxnSpPr>
        <xdr:cNvPr id="668" name="直線コネクタ 667"/>
        <xdr:cNvCxnSpPr/>
      </xdr:nvCxnSpPr>
      <xdr:spPr>
        <a:xfrm>
          <a:off x="15481300" y="1375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69" name="楕円 668"/>
        <xdr:cNvSpPr/>
      </xdr:nvSpPr>
      <xdr:spPr>
        <a:xfrm>
          <a:off x="14541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80</xdr:row>
      <xdr:rowOff>36468</xdr:rowOff>
    </xdr:to>
    <xdr:cxnSp macro="">
      <xdr:nvCxnSpPr>
        <xdr:cNvPr id="670" name="直線コネクタ 669"/>
        <xdr:cNvCxnSpPr/>
      </xdr:nvCxnSpPr>
      <xdr:spPr>
        <a:xfrm>
          <a:off x="14592300" y="13630002"/>
          <a:ext cx="8890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42818</xdr:rowOff>
    </xdr:from>
    <xdr:to>
      <xdr:col>72</xdr:col>
      <xdr:colOff>38100</xdr:colOff>
      <xdr:row>79</xdr:row>
      <xdr:rowOff>144418</xdr:rowOff>
    </xdr:to>
    <xdr:sp macro="" textlink="">
      <xdr:nvSpPr>
        <xdr:cNvPr id="671" name="楕円 670"/>
        <xdr:cNvSpPr/>
      </xdr:nvSpPr>
      <xdr:spPr>
        <a:xfrm>
          <a:off x="13652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85452</xdr:rowOff>
    </xdr:from>
    <xdr:to>
      <xdr:col>76</xdr:col>
      <xdr:colOff>114300</xdr:colOff>
      <xdr:row>79</xdr:row>
      <xdr:rowOff>93618</xdr:rowOff>
    </xdr:to>
    <xdr:cxnSp macro="">
      <xdr:nvCxnSpPr>
        <xdr:cNvPr id="672" name="直線コネクタ 671"/>
        <xdr:cNvCxnSpPr/>
      </xdr:nvCxnSpPr>
      <xdr:spPr>
        <a:xfrm flipV="1">
          <a:off x="13703300" y="136300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157118</xdr:rowOff>
    </xdr:from>
    <xdr:to>
      <xdr:col>67</xdr:col>
      <xdr:colOff>101600</xdr:colOff>
      <xdr:row>79</xdr:row>
      <xdr:rowOff>87268</xdr:rowOff>
    </xdr:to>
    <xdr:sp macro="" textlink="">
      <xdr:nvSpPr>
        <xdr:cNvPr id="673" name="楕円 672"/>
        <xdr:cNvSpPr/>
      </xdr:nvSpPr>
      <xdr:spPr>
        <a:xfrm>
          <a:off x="12763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36468</xdr:rowOff>
    </xdr:from>
    <xdr:to>
      <xdr:col>71</xdr:col>
      <xdr:colOff>177800</xdr:colOff>
      <xdr:row>79</xdr:row>
      <xdr:rowOff>93618</xdr:rowOff>
    </xdr:to>
    <xdr:cxnSp macro="">
      <xdr:nvCxnSpPr>
        <xdr:cNvPr id="674" name="直線コネクタ 673"/>
        <xdr:cNvCxnSpPr/>
      </xdr:nvCxnSpPr>
      <xdr:spPr>
        <a:xfrm>
          <a:off x="12814300" y="135810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8"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679" name="n_1mainValue【児童館】&#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80" name="n_2mainValue【児童館】&#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160945</xdr:rowOff>
    </xdr:from>
    <xdr:ext cx="405111" cy="259045"/>
    <xdr:sp macro="" textlink="">
      <xdr:nvSpPr>
        <xdr:cNvPr id="681" name="n_3mainValue【児童館】&#10;有形固定資産減価償却率"/>
        <xdr:cNvSpPr txBox="1"/>
      </xdr:nvSpPr>
      <xdr:spPr>
        <a:xfrm>
          <a:off x="13500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103795</xdr:rowOff>
    </xdr:from>
    <xdr:ext cx="405111" cy="259045"/>
    <xdr:sp macro="" textlink="">
      <xdr:nvSpPr>
        <xdr:cNvPr id="682" name="n_4mainValue【児童館】&#10;有形固定資産減価償却率"/>
        <xdr:cNvSpPr txBox="1"/>
      </xdr:nvSpPr>
      <xdr:spPr>
        <a:xfrm>
          <a:off x="12611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722" name="楕円 721"/>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723" name="【児童館】&#10;一人当たり面積該当値テキスト"/>
        <xdr:cNvSpPr txBox="1"/>
      </xdr:nvSpPr>
      <xdr:spPr>
        <a:xfrm>
          <a:off x="22199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724" name="楕円 723"/>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83</xdr:row>
      <xdr:rowOff>158750</xdr:rowOff>
    </xdr:to>
    <xdr:cxnSp macro="">
      <xdr:nvCxnSpPr>
        <xdr:cNvPr id="725" name="直線コネクタ 724"/>
        <xdr:cNvCxnSpPr/>
      </xdr:nvCxnSpPr>
      <xdr:spPr>
        <a:xfrm>
          <a:off x="21323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107950</xdr:rowOff>
    </xdr:from>
    <xdr:to>
      <xdr:col>107</xdr:col>
      <xdr:colOff>101600</xdr:colOff>
      <xdr:row>84</xdr:row>
      <xdr:rowOff>38100</xdr:rowOff>
    </xdr:to>
    <xdr:sp macro="" textlink="">
      <xdr:nvSpPr>
        <xdr:cNvPr id="726" name="楕円 725"/>
        <xdr:cNvSpPr/>
      </xdr:nvSpPr>
      <xdr:spPr>
        <a:xfrm>
          <a:off x="20383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83</xdr:row>
      <xdr:rowOff>158750</xdr:rowOff>
    </xdr:to>
    <xdr:cxnSp macro="">
      <xdr:nvCxnSpPr>
        <xdr:cNvPr id="727" name="直線コネクタ 726"/>
        <xdr:cNvCxnSpPr/>
      </xdr:nvCxnSpPr>
      <xdr:spPr>
        <a:xfrm>
          <a:off x="20434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28" name="楕円 727"/>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158750</xdr:rowOff>
    </xdr:to>
    <xdr:cxnSp macro="">
      <xdr:nvCxnSpPr>
        <xdr:cNvPr id="729" name="直線コネクタ 728"/>
        <xdr:cNvCxnSpPr/>
      </xdr:nvCxnSpPr>
      <xdr:spPr>
        <a:xfrm>
          <a:off x="19545300" y="1430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30" name="楕円 729"/>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69850</xdr:rowOff>
    </xdr:to>
    <xdr:cxnSp macro="">
      <xdr:nvCxnSpPr>
        <xdr:cNvPr id="731" name="直線コネクタ 730"/>
        <xdr:cNvCxnSpPr/>
      </xdr:nvCxnSpPr>
      <xdr:spPr>
        <a:xfrm>
          <a:off x="18656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736" name="n_1mainValue【児童館】&#10;一人当たり面積"/>
        <xdr:cNvSpPr txBox="1"/>
      </xdr:nvSpPr>
      <xdr:spPr>
        <a:xfrm>
          <a:off x="210757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737" name="n_2mainValue【児童館】&#10;一人当たり面積"/>
        <xdr:cNvSpPr txBox="1"/>
      </xdr:nvSpPr>
      <xdr:spPr>
        <a:xfrm>
          <a:off x="20199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38" name="n_3main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39" name="n_4main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781" name="楕円 780"/>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782" name="【公民館】&#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3" name="楕円 782"/>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40277</xdr:rowOff>
    </xdr:to>
    <xdr:cxnSp macro="">
      <xdr:nvCxnSpPr>
        <xdr:cNvPr id="784" name="直線コネクタ 783"/>
        <xdr:cNvCxnSpPr/>
      </xdr:nvCxnSpPr>
      <xdr:spPr>
        <a:xfrm flipV="1">
          <a:off x="15481300" y="182041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785" name="楕円 784"/>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40277</xdr:rowOff>
    </xdr:to>
    <xdr:cxnSp macro="">
      <xdr:nvCxnSpPr>
        <xdr:cNvPr id="786" name="直線コネクタ 785"/>
        <xdr:cNvCxnSpPr/>
      </xdr:nvCxnSpPr>
      <xdr:spPr>
        <a:xfrm>
          <a:off x="14592300" y="181388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787" name="楕円 786"/>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105</xdr:row>
      <xdr:rowOff>166007</xdr:rowOff>
    </xdr:to>
    <xdr:cxnSp macro="">
      <xdr:nvCxnSpPr>
        <xdr:cNvPr id="788" name="直線コネクタ 787"/>
        <xdr:cNvCxnSpPr/>
      </xdr:nvCxnSpPr>
      <xdr:spPr>
        <a:xfrm flipV="1">
          <a:off x="13703300" y="1813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61323</xdr:rowOff>
    </xdr:from>
    <xdr:to>
      <xdr:col>67</xdr:col>
      <xdr:colOff>101600</xdr:colOff>
      <xdr:row>105</xdr:row>
      <xdr:rowOff>162923</xdr:rowOff>
    </xdr:to>
    <xdr:sp macro="" textlink="">
      <xdr:nvSpPr>
        <xdr:cNvPr id="789" name="楕円 788"/>
        <xdr:cNvSpPr/>
      </xdr:nvSpPr>
      <xdr:spPr>
        <a:xfrm>
          <a:off x="12763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112123</xdr:rowOff>
    </xdr:from>
    <xdr:to>
      <xdr:col>71</xdr:col>
      <xdr:colOff>177800</xdr:colOff>
      <xdr:row>105</xdr:row>
      <xdr:rowOff>166007</xdr:rowOff>
    </xdr:to>
    <xdr:cxnSp macro="">
      <xdr:nvCxnSpPr>
        <xdr:cNvPr id="790" name="直線コネクタ 789"/>
        <xdr:cNvCxnSpPr/>
      </xdr:nvCxnSpPr>
      <xdr:spPr>
        <a:xfrm>
          <a:off x="12814300" y="181143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2"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5" name="n_1mainValue【公民館】&#10;有形固定資産減価償却率"/>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796" name="n_2mainValue【公民館】&#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797" name="n_3mainValue【公民館】&#10;有形固定資産減価償却率"/>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154050</xdr:rowOff>
    </xdr:from>
    <xdr:ext cx="405111" cy="259045"/>
    <xdr:sp macro="" textlink="">
      <xdr:nvSpPr>
        <xdr:cNvPr id="798" name="n_4mainValue【公民館】&#10;有形固定資産減価償却率"/>
        <xdr:cNvSpPr txBox="1"/>
      </xdr:nvSpPr>
      <xdr:spPr>
        <a:xfrm>
          <a:off x="12611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40" name="楕円 839"/>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841"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42" name="楕円 841"/>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90895</xdr:rowOff>
    </xdr:to>
    <xdr:cxnSp macro="">
      <xdr:nvCxnSpPr>
        <xdr:cNvPr id="843" name="直線コネクタ 842"/>
        <xdr:cNvCxnSpPr/>
      </xdr:nvCxnSpPr>
      <xdr:spPr>
        <a:xfrm flipV="1">
          <a:off x="21323300" y="180670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44" name="楕円 843"/>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90895</xdr:rowOff>
    </xdr:to>
    <xdr:cxnSp macro="">
      <xdr:nvCxnSpPr>
        <xdr:cNvPr id="845" name="直線コネクタ 844"/>
        <xdr:cNvCxnSpPr/>
      </xdr:nvCxnSpPr>
      <xdr:spPr>
        <a:xfrm>
          <a:off x="20434300" y="18093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846" name="楕円 845"/>
        <xdr:cNvSpPr/>
      </xdr:nvSpPr>
      <xdr:spPr>
        <a:xfrm>
          <a:off x="19494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20682</xdr:rowOff>
    </xdr:from>
    <xdr:to>
      <xdr:col>107</xdr:col>
      <xdr:colOff>50800</xdr:colOff>
      <xdr:row>105</xdr:row>
      <xdr:rowOff>90895</xdr:rowOff>
    </xdr:to>
    <xdr:cxnSp macro="">
      <xdr:nvCxnSpPr>
        <xdr:cNvPr id="847" name="直線コネクタ 846"/>
        <xdr:cNvCxnSpPr/>
      </xdr:nvCxnSpPr>
      <xdr:spPr>
        <a:xfrm>
          <a:off x="19545300" y="17851482"/>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49893</xdr:rowOff>
    </xdr:from>
    <xdr:to>
      <xdr:col>98</xdr:col>
      <xdr:colOff>38100</xdr:colOff>
      <xdr:row>103</xdr:row>
      <xdr:rowOff>151493</xdr:rowOff>
    </xdr:to>
    <xdr:sp macro="" textlink="">
      <xdr:nvSpPr>
        <xdr:cNvPr id="848" name="楕円 847"/>
        <xdr:cNvSpPr/>
      </xdr:nvSpPr>
      <xdr:spPr>
        <a:xfrm>
          <a:off x="18605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100693</xdr:rowOff>
    </xdr:from>
    <xdr:to>
      <xdr:col>102</xdr:col>
      <xdr:colOff>114300</xdr:colOff>
      <xdr:row>104</xdr:row>
      <xdr:rowOff>20682</xdr:rowOff>
    </xdr:to>
    <xdr:cxnSp macro="">
      <xdr:nvCxnSpPr>
        <xdr:cNvPr id="849" name="直線コネクタ 848"/>
        <xdr:cNvCxnSpPr/>
      </xdr:nvCxnSpPr>
      <xdr:spPr>
        <a:xfrm>
          <a:off x="18656300" y="177600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54" name="n_1mainValue【公民館】&#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855" name="n_2mainValue【公民館】&#10;一人当たり面積"/>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856" name="n_3mainValue【公民館】&#10;一人当たり面積"/>
        <xdr:cNvSpPr txBox="1"/>
      </xdr:nvSpPr>
      <xdr:spPr>
        <a:xfrm>
          <a:off x="19310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168020</xdr:rowOff>
    </xdr:from>
    <xdr:ext cx="469744" cy="259045"/>
    <xdr:sp macro="" textlink="">
      <xdr:nvSpPr>
        <xdr:cNvPr id="857" name="n_4mainValue【公民館】&#10;一人当たり面積"/>
        <xdr:cNvSpPr txBox="1"/>
      </xdr:nvSpPr>
      <xdr:spPr>
        <a:xfrm>
          <a:off x="18421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「橋りょう・トンネル」が類似団体平均に比べ有形固定資産減価償却率が高くなっているが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「橋りょう」については計画的に補修工事を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進めており、前年度と比較すると僅かではあるが改善している。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老朽化に伴う大規模改造工事を進めており、数値が改善したとともに、類似団体平均も上回った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「公営住宅」は元々類似団体平均を大きく上回っていたが、町営住宅建替事業により新たな棟を建設したことから、前年度よりさらに改善している。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類似団体平均と比べると有形固定資産減価償却率が高くなっているが、民営化等の運営形態の検討状況を見ながらの対応となる。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有形固定資産減価償却率が高い水準となっており、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ことから、維持管理が負担になっていることが伺える。人口の動向や利用状況も踏まえ、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集約化や複合化なども検討していかなければならない。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92001</xdr:rowOff>
    </xdr:from>
    <xdr:ext cx="405111" cy="259045"/>
    <xdr:sp macro="" textlink="">
      <xdr:nvSpPr>
        <xdr:cNvPr id="75" name="【図書館】&#10;有形固定資産減価償却率該当値テキスト"/>
        <xdr:cNvSpPr txBox="1"/>
      </xdr:nvSpPr>
      <xdr:spPr>
        <a:xfrm>
          <a:off x="4673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15784</xdr:rowOff>
    </xdr:to>
    <xdr:cxnSp macro="">
      <xdr:nvCxnSpPr>
        <xdr:cNvPr id="77" name="直線コネクタ 76"/>
        <xdr:cNvCxnSpPr/>
      </xdr:nvCxnSpPr>
      <xdr:spPr>
        <a:xfrm flipV="1">
          <a:off x="3797300" y="667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39</xdr:row>
      <xdr:rowOff>15784</xdr:rowOff>
    </xdr:to>
    <xdr:cxnSp macro="">
      <xdr:nvCxnSpPr>
        <xdr:cNvPr id="79" name="直線コネクタ 78"/>
        <xdr:cNvCxnSpPr/>
      </xdr:nvCxnSpPr>
      <xdr:spPr>
        <a:xfrm>
          <a:off x="2908300" y="663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80" name="楕円 79"/>
        <xdr:cNvSpPr/>
      </xdr:nvSpPr>
      <xdr:spPr>
        <a:xfrm>
          <a:off x="1968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79466</xdr:rowOff>
    </xdr:from>
    <xdr:to>
      <xdr:col>15</xdr:col>
      <xdr:colOff>50800</xdr:colOff>
      <xdr:row>38</xdr:row>
      <xdr:rowOff>115388</xdr:rowOff>
    </xdr:to>
    <xdr:cxnSp macro="">
      <xdr:nvCxnSpPr>
        <xdr:cNvPr id="81" name="直線コネクタ 80"/>
        <xdr:cNvCxnSpPr/>
      </xdr:nvCxnSpPr>
      <xdr:spPr>
        <a:xfrm>
          <a:off x="2019300" y="659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6" name="n_1mainValue【図書館】&#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7" name="n_2mainValue【図書館】&#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121393</xdr:rowOff>
    </xdr:from>
    <xdr:ext cx="405111" cy="259045"/>
    <xdr:sp macro="" textlink="">
      <xdr:nvSpPr>
        <xdr:cNvPr id="88" name="n_3mainValue【図書館】&#10;有形固定資産減価償却率"/>
        <xdr:cNvSpPr txBox="1"/>
      </xdr:nvSpPr>
      <xdr:spPr>
        <a:xfrm>
          <a:off x="1816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24" name="楕円 123"/>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20337</xdr:rowOff>
    </xdr:from>
    <xdr:ext cx="469744" cy="259045"/>
    <xdr:sp macro="" textlink="">
      <xdr:nvSpPr>
        <xdr:cNvPr id="125" name="【図書館】&#10;一人当たり面積該当値テキスト"/>
        <xdr:cNvSpPr txBox="1"/>
      </xdr:nvSpPr>
      <xdr:spPr>
        <a:xfrm>
          <a:off x="10515600"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26" name="楕円 125"/>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156210</xdr:rowOff>
    </xdr:to>
    <xdr:cxnSp macro="">
      <xdr:nvCxnSpPr>
        <xdr:cNvPr id="127" name="直線コネクタ 126"/>
        <xdr:cNvCxnSpPr/>
      </xdr:nvCxnSpPr>
      <xdr:spPr>
        <a:xfrm>
          <a:off x="9639300" y="701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28" name="楕円 127"/>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156210</xdr:rowOff>
    </xdr:to>
    <xdr:cxnSp macro="">
      <xdr:nvCxnSpPr>
        <xdr:cNvPr id="129" name="直線コネクタ 128"/>
        <xdr:cNvCxnSpPr/>
      </xdr:nvCxnSpPr>
      <xdr:spPr>
        <a:xfrm>
          <a:off x="8750300" y="701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30" name="楕円 129"/>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40</xdr:row>
      <xdr:rowOff>156210</xdr:rowOff>
    </xdr:to>
    <xdr:cxnSp macro="">
      <xdr:nvCxnSpPr>
        <xdr:cNvPr id="131" name="直線コネクタ 130"/>
        <xdr:cNvCxnSpPr/>
      </xdr:nvCxnSpPr>
      <xdr:spPr>
        <a:xfrm>
          <a:off x="7861300" y="68827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26687</xdr:rowOff>
    </xdr:from>
    <xdr:ext cx="469744" cy="259045"/>
    <xdr:sp macro="" textlink="">
      <xdr:nvSpPr>
        <xdr:cNvPr id="136" name="n_1mainValue【図書館】&#10;一人当たり面積"/>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37" name="n_2mainValue【図書館】&#10;一人当たり面積"/>
        <xdr:cNvSpPr txBox="1"/>
      </xdr:nvSpPr>
      <xdr:spPr>
        <a:xfrm>
          <a:off x="8515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8"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161290</xdr:rowOff>
    </xdr:from>
    <xdr:to>
      <xdr:col>24</xdr:col>
      <xdr:colOff>114300</xdr:colOff>
      <xdr:row>62</xdr:row>
      <xdr:rowOff>91440</xdr:rowOff>
    </xdr:to>
    <xdr:sp macro="" textlink="">
      <xdr:nvSpPr>
        <xdr:cNvPr id="178" name="楕円 177"/>
        <xdr:cNvSpPr/>
      </xdr:nvSpPr>
      <xdr:spPr>
        <a:xfrm>
          <a:off x="45847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79"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0" name="楕円 179"/>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40640</xdr:rowOff>
    </xdr:from>
    <xdr:to>
      <xdr:col>24</xdr:col>
      <xdr:colOff>63500</xdr:colOff>
      <xdr:row>62</xdr:row>
      <xdr:rowOff>45720</xdr:rowOff>
    </xdr:to>
    <xdr:cxnSp macro="">
      <xdr:nvCxnSpPr>
        <xdr:cNvPr id="181" name="直線コネクタ 180"/>
        <xdr:cNvCxnSpPr/>
      </xdr:nvCxnSpPr>
      <xdr:spPr>
        <a:xfrm flipV="1">
          <a:off x="3797300" y="106705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134620</xdr:rowOff>
    </xdr:from>
    <xdr:to>
      <xdr:col>15</xdr:col>
      <xdr:colOff>101600</xdr:colOff>
      <xdr:row>62</xdr:row>
      <xdr:rowOff>64770</xdr:rowOff>
    </xdr:to>
    <xdr:sp macro="" textlink="">
      <xdr:nvSpPr>
        <xdr:cNvPr id="182" name="楕円 181"/>
        <xdr:cNvSpPr/>
      </xdr:nvSpPr>
      <xdr:spPr>
        <a:xfrm>
          <a:off x="2857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13970</xdr:rowOff>
    </xdr:from>
    <xdr:to>
      <xdr:col>19</xdr:col>
      <xdr:colOff>177800</xdr:colOff>
      <xdr:row>62</xdr:row>
      <xdr:rowOff>45720</xdr:rowOff>
    </xdr:to>
    <xdr:cxnSp macro="">
      <xdr:nvCxnSpPr>
        <xdr:cNvPr id="183" name="直線コネクタ 182"/>
        <xdr:cNvCxnSpPr/>
      </xdr:nvCxnSpPr>
      <xdr:spPr>
        <a:xfrm>
          <a:off x="2908300" y="106438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4" name="楕円 183"/>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13970</xdr:rowOff>
    </xdr:to>
    <xdr:cxnSp macro="">
      <xdr:nvCxnSpPr>
        <xdr:cNvPr id="185" name="直線コネクタ 184"/>
        <xdr:cNvCxnSpPr/>
      </xdr:nvCxnSpPr>
      <xdr:spPr>
        <a:xfrm>
          <a:off x="2019300" y="106222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86" name="楕円 185"/>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61</xdr:row>
      <xdr:rowOff>163830</xdr:rowOff>
    </xdr:to>
    <xdr:cxnSp macro="">
      <xdr:nvCxnSpPr>
        <xdr:cNvPr id="187" name="直線コネクタ 186"/>
        <xdr:cNvCxnSpPr/>
      </xdr:nvCxnSpPr>
      <xdr:spPr>
        <a:xfrm>
          <a:off x="1130300" y="10607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8"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9"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0"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1"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92"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55897</xdr:rowOff>
    </xdr:from>
    <xdr:ext cx="405111" cy="259045"/>
    <xdr:sp macro="" textlink="">
      <xdr:nvSpPr>
        <xdr:cNvPr id="193" name="n_2mainValue【体育館・プール】&#10;有形固定資産減価償却率"/>
        <xdr:cNvSpPr txBox="1"/>
      </xdr:nvSpPr>
      <xdr:spPr>
        <a:xfrm>
          <a:off x="2705744" y="1068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4" name="n_3mainValue【体育館・プー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195" name="n_4mainValue【体育館・プー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9" name="直線コネクタ 218"/>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2"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3" name="直線コネクタ 222"/>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4"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5" name="フローチャート: 判断 224"/>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6" name="フローチャート: 判断 225"/>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7" name="フローチャート: 判断 226"/>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8" name="フローチャート: 判断 22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9" name="フローチャート: 判断 228"/>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35" name="楕円 234"/>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36"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37" name="楕円 236"/>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133350</xdr:rowOff>
    </xdr:to>
    <xdr:cxnSp macro="">
      <xdr:nvCxnSpPr>
        <xdr:cNvPr id="238" name="直線コネクタ 237"/>
        <xdr:cNvCxnSpPr/>
      </xdr:nvCxnSpPr>
      <xdr:spPr>
        <a:xfrm flipV="1">
          <a:off x="9639300" y="10923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82550</xdr:rowOff>
    </xdr:from>
    <xdr:to>
      <xdr:col>46</xdr:col>
      <xdr:colOff>38100</xdr:colOff>
      <xdr:row>64</xdr:row>
      <xdr:rowOff>12700</xdr:rowOff>
    </xdr:to>
    <xdr:sp macro="" textlink="">
      <xdr:nvSpPr>
        <xdr:cNvPr id="239" name="楕円 238"/>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133350</xdr:rowOff>
    </xdr:to>
    <xdr:cxnSp macro="">
      <xdr:nvCxnSpPr>
        <xdr:cNvPr id="240" name="直線コネクタ 239"/>
        <xdr:cNvCxnSpPr/>
      </xdr:nvCxnSpPr>
      <xdr:spPr>
        <a:xfrm>
          <a:off x="8750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41" name="楕円 240"/>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133350</xdr:rowOff>
    </xdr:to>
    <xdr:cxnSp macro="">
      <xdr:nvCxnSpPr>
        <xdr:cNvPr id="242" name="直線コネクタ 241"/>
        <xdr:cNvCxnSpPr/>
      </xdr:nvCxnSpPr>
      <xdr:spPr>
        <a:xfrm>
          <a:off x="7861300" y="10925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73025</xdr:rowOff>
    </xdr:from>
    <xdr:to>
      <xdr:col>36</xdr:col>
      <xdr:colOff>165100</xdr:colOff>
      <xdr:row>64</xdr:row>
      <xdr:rowOff>3175</xdr:rowOff>
    </xdr:to>
    <xdr:sp macro="" textlink="">
      <xdr:nvSpPr>
        <xdr:cNvPr id="243" name="楕円 242"/>
        <xdr:cNvSpPr/>
      </xdr:nvSpPr>
      <xdr:spPr>
        <a:xfrm>
          <a:off x="692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123825</xdr:rowOff>
    </xdr:from>
    <xdr:to>
      <xdr:col>41</xdr:col>
      <xdr:colOff>50800</xdr:colOff>
      <xdr:row>63</xdr:row>
      <xdr:rowOff>123825</xdr:rowOff>
    </xdr:to>
    <xdr:cxnSp macro="">
      <xdr:nvCxnSpPr>
        <xdr:cNvPr id="244" name="直線コネクタ 243"/>
        <xdr:cNvCxnSpPr/>
      </xdr:nvCxnSpPr>
      <xdr:spPr>
        <a:xfrm>
          <a:off x="6972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5"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6"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8"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49" name="n_1mainValue【体育館・プール】&#10;一人当たり面積"/>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3827</xdr:rowOff>
    </xdr:from>
    <xdr:ext cx="469744" cy="259045"/>
    <xdr:sp macro="" textlink="">
      <xdr:nvSpPr>
        <xdr:cNvPr id="250" name="n_2mainValue【体育館・プール】&#10;一人当たり面積"/>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1" name="n_3main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52" name="n_4main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7" name="直線コネクタ 27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1" name="直線コネクタ 28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2"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3" name="フローチャート: 判断 28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4" name="フローチャート: 判断 28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85" name="フローチャート: 判断 28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6" name="フローチャート: 判断 28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7" name="フローチャート: 判断 28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293" name="楕円 292"/>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167657</xdr:rowOff>
    </xdr:from>
    <xdr:ext cx="405111" cy="259045"/>
    <xdr:sp macro="" textlink="">
      <xdr:nvSpPr>
        <xdr:cNvPr id="294" name="【福祉施設】&#10;有形固定資産減価償却率該当値テキスト"/>
        <xdr:cNvSpPr txBox="1"/>
      </xdr:nvSpPr>
      <xdr:spPr>
        <a:xfrm>
          <a:off x="4673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295" name="楕円 294"/>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68580</xdr:rowOff>
    </xdr:to>
    <xdr:cxnSp macro="">
      <xdr:nvCxnSpPr>
        <xdr:cNvPr id="296" name="直線コネクタ 295"/>
        <xdr:cNvCxnSpPr/>
      </xdr:nvCxnSpPr>
      <xdr:spPr>
        <a:xfrm>
          <a:off x="3797300" y="144684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297" name="楕円 296"/>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66675</xdr:rowOff>
    </xdr:to>
    <xdr:cxnSp macro="">
      <xdr:nvCxnSpPr>
        <xdr:cNvPr id="298" name="直線コネクタ 297"/>
        <xdr:cNvCxnSpPr/>
      </xdr:nvCxnSpPr>
      <xdr:spPr>
        <a:xfrm>
          <a:off x="2908300" y="14420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299" name="楕円 298"/>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84</xdr:row>
      <xdr:rowOff>19050</xdr:rowOff>
    </xdr:to>
    <xdr:cxnSp macro="">
      <xdr:nvCxnSpPr>
        <xdr:cNvPr id="300" name="直線コネクタ 299"/>
        <xdr:cNvCxnSpPr/>
      </xdr:nvCxnSpPr>
      <xdr:spPr>
        <a:xfrm>
          <a:off x="2019300" y="13836014"/>
          <a:ext cx="889000" cy="5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34925</xdr:rowOff>
    </xdr:from>
    <xdr:to>
      <xdr:col>6</xdr:col>
      <xdr:colOff>38100</xdr:colOff>
      <xdr:row>80</xdr:row>
      <xdr:rowOff>136525</xdr:rowOff>
    </xdr:to>
    <xdr:sp macro="" textlink="">
      <xdr:nvSpPr>
        <xdr:cNvPr id="301" name="楕円 300"/>
        <xdr:cNvSpPr/>
      </xdr:nvSpPr>
      <xdr:spPr>
        <a:xfrm>
          <a:off x="1079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85725</xdr:rowOff>
    </xdr:from>
    <xdr:to>
      <xdr:col>10</xdr:col>
      <xdr:colOff>114300</xdr:colOff>
      <xdr:row>80</xdr:row>
      <xdr:rowOff>120014</xdr:rowOff>
    </xdr:to>
    <xdr:cxnSp macro="">
      <xdr:nvCxnSpPr>
        <xdr:cNvPr id="302" name="直線コネクタ 301"/>
        <xdr:cNvCxnSpPr/>
      </xdr:nvCxnSpPr>
      <xdr:spPr>
        <a:xfrm>
          <a:off x="1130300" y="138017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3"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4"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5"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06" name="n_4ave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307" name="n_1mainValue【福祉施設】&#10;有形固定資産減価償却率"/>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308" name="n_2mainValue【福祉施設】&#10;有形固定資産減価償却率"/>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09"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0" name="n_4mainValue【福祉施設】&#10;有形固定資産減価償却率"/>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2" name="直線コネクタ 331"/>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3"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4" name="直線コネクタ 333"/>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5"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6" name="直線コネクタ 335"/>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37"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8" name="フローチャート: 判断 337"/>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9" name="フローチャート: 判断 338"/>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0" name="フローチャート: 判断 339"/>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1" name="フローチャート: 判断 340"/>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2" name="フローチャート: 判断 341"/>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48" name="楕円 347"/>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49" name="【福祉施設】&#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50" name="楕円 349"/>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12954</xdr:rowOff>
    </xdr:to>
    <xdr:cxnSp macro="">
      <xdr:nvCxnSpPr>
        <xdr:cNvPr id="351" name="直線コネクタ 350"/>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52" name="楕円 351"/>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12954</xdr:rowOff>
    </xdr:to>
    <xdr:cxnSp macro="">
      <xdr:nvCxnSpPr>
        <xdr:cNvPr id="353" name="直線コネクタ 352"/>
        <xdr:cNvCxnSpPr/>
      </xdr:nvCxnSpPr>
      <xdr:spPr>
        <a:xfrm>
          <a:off x="8750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54" name="楕円 353"/>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86</xdr:row>
      <xdr:rowOff>12954</xdr:rowOff>
    </xdr:to>
    <xdr:cxnSp macro="">
      <xdr:nvCxnSpPr>
        <xdr:cNvPr id="355" name="直線コネクタ 354"/>
        <xdr:cNvCxnSpPr/>
      </xdr:nvCxnSpPr>
      <xdr:spPr>
        <a:xfrm>
          <a:off x="7861300" y="1452448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71882</xdr:rowOff>
    </xdr:from>
    <xdr:to>
      <xdr:col>36</xdr:col>
      <xdr:colOff>165100</xdr:colOff>
      <xdr:row>85</xdr:row>
      <xdr:rowOff>2032</xdr:rowOff>
    </xdr:to>
    <xdr:sp macro="" textlink="">
      <xdr:nvSpPr>
        <xdr:cNvPr id="356" name="楕円 355"/>
        <xdr:cNvSpPr/>
      </xdr:nvSpPr>
      <xdr:spPr>
        <a:xfrm>
          <a:off x="6921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122682</xdr:rowOff>
    </xdr:from>
    <xdr:to>
      <xdr:col>41</xdr:col>
      <xdr:colOff>50800</xdr:colOff>
      <xdr:row>84</xdr:row>
      <xdr:rowOff>122682</xdr:rowOff>
    </xdr:to>
    <xdr:cxnSp macro="">
      <xdr:nvCxnSpPr>
        <xdr:cNvPr id="357" name="直線コネクタ 356"/>
        <xdr:cNvCxnSpPr/>
      </xdr:nvCxnSpPr>
      <xdr:spPr>
        <a:xfrm>
          <a:off x="6972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8"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59"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0"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1"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62"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63" name="n_2mainValue【福祉施設】&#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18559</xdr:rowOff>
    </xdr:from>
    <xdr:ext cx="469744" cy="259045"/>
    <xdr:sp macro="" textlink="">
      <xdr:nvSpPr>
        <xdr:cNvPr id="364" name="n_3mainValue【福祉施設】&#10;一人当たり面積"/>
        <xdr:cNvSpPr txBox="1"/>
      </xdr:nvSpPr>
      <xdr:spPr>
        <a:xfrm>
          <a:off x="7626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18559</xdr:rowOff>
    </xdr:from>
    <xdr:ext cx="469744" cy="259045"/>
    <xdr:sp macro="" textlink="">
      <xdr:nvSpPr>
        <xdr:cNvPr id="365" name="n_4mainValue【福祉施設】&#10;一人当たり面積"/>
        <xdr:cNvSpPr txBox="1"/>
      </xdr:nvSpPr>
      <xdr:spPr>
        <a:xfrm>
          <a:off x="6737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4" name="テキスト ボックス 3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4" name="テキスト ボックス 4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07" name="直線コネクタ 40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9" name="直線コネクタ 4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1" name="直線コネクタ 41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2"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3" name="フローチャート: 判断 41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14" name="フローチャート: 判断 41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15" name="フローチャート: 判断 41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16" name="フローチャート: 判断 41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17" name="フローチャート: 判断 41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115207</xdr:rowOff>
    </xdr:from>
    <xdr:to>
      <xdr:col>85</xdr:col>
      <xdr:colOff>177800</xdr:colOff>
      <xdr:row>37</xdr:row>
      <xdr:rowOff>45357</xdr:rowOff>
    </xdr:to>
    <xdr:sp macro="" textlink="">
      <xdr:nvSpPr>
        <xdr:cNvPr id="423" name="楕円 422"/>
        <xdr:cNvSpPr/>
      </xdr:nvSpPr>
      <xdr:spPr>
        <a:xfrm>
          <a:off x="16268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138084</xdr:rowOff>
    </xdr:from>
    <xdr:ext cx="405111" cy="259045"/>
    <xdr:sp macro="" textlink="">
      <xdr:nvSpPr>
        <xdr:cNvPr id="424" name="【一般廃棄物処理施設】&#10;有形固定資産減価償却率該当値テキスト"/>
        <xdr:cNvSpPr txBox="1"/>
      </xdr:nvSpPr>
      <xdr:spPr>
        <a:xfrm>
          <a:off x="16357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425" name="楕円 424"/>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166007</xdr:rowOff>
    </xdr:to>
    <xdr:cxnSp macro="">
      <xdr:nvCxnSpPr>
        <xdr:cNvPr id="426" name="直線コネクタ 425"/>
        <xdr:cNvCxnSpPr/>
      </xdr:nvCxnSpPr>
      <xdr:spPr>
        <a:xfrm>
          <a:off x="15481300" y="626799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427" name="楕円 426"/>
        <xdr:cNvSpPr/>
      </xdr:nvSpPr>
      <xdr:spPr>
        <a:xfrm>
          <a:off x="14541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95794</xdr:rowOff>
    </xdr:to>
    <xdr:cxnSp macro="">
      <xdr:nvCxnSpPr>
        <xdr:cNvPr id="428" name="直線コネクタ 427"/>
        <xdr:cNvCxnSpPr/>
      </xdr:nvCxnSpPr>
      <xdr:spPr>
        <a:xfrm>
          <a:off x="14592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29"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30"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1"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32"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433" name="n_1mainValue【一般廃棄物処理施設】&#10;有形固定資産減価償却率"/>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434" name="n_2mainValue【一般廃棄物処理施設】&#10;有形固定資産減価償却率"/>
        <xdr:cNvSpPr txBox="1"/>
      </xdr:nvSpPr>
      <xdr:spPr>
        <a:xfrm>
          <a:off x="14389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54" name="直線コネクタ 45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6" name="直線コネクタ 45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5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58" name="直線コネクタ 45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5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0" name="フローチャート: 判断 45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1" name="フローチャート: 判断 46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62" name="フローチャート: 判断 46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63" name="フローチャート: 判断 46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64" name="フローチャート: 判断 46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72006</xdr:rowOff>
    </xdr:from>
    <xdr:to>
      <xdr:col>116</xdr:col>
      <xdr:colOff>114300</xdr:colOff>
      <xdr:row>38</xdr:row>
      <xdr:rowOff>2156</xdr:rowOff>
    </xdr:to>
    <xdr:sp macro="" textlink="">
      <xdr:nvSpPr>
        <xdr:cNvPr id="470" name="楕円 469"/>
        <xdr:cNvSpPr/>
      </xdr:nvSpPr>
      <xdr:spPr>
        <a:xfrm>
          <a:off x="221107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94883</xdr:rowOff>
    </xdr:from>
    <xdr:ext cx="599010" cy="259045"/>
    <xdr:sp macro="" textlink="">
      <xdr:nvSpPr>
        <xdr:cNvPr id="471" name="【一般廃棄物処理施設】&#10;一人当たり有形固定資産（償却資産）額該当値テキスト"/>
        <xdr:cNvSpPr txBox="1"/>
      </xdr:nvSpPr>
      <xdr:spPr>
        <a:xfrm>
          <a:off x="22199600" y="626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35498</xdr:rowOff>
    </xdr:from>
    <xdr:to>
      <xdr:col>112</xdr:col>
      <xdr:colOff>38100</xdr:colOff>
      <xdr:row>37</xdr:row>
      <xdr:rowOff>137098</xdr:rowOff>
    </xdr:to>
    <xdr:sp macro="" textlink="">
      <xdr:nvSpPr>
        <xdr:cNvPr id="472" name="楕円 471"/>
        <xdr:cNvSpPr/>
      </xdr:nvSpPr>
      <xdr:spPr>
        <a:xfrm>
          <a:off x="21272500" y="6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86298</xdr:rowOff>
    </xdr:from>
    <xdr:to>
      <xdr:col>116</xdr:col>
      <xdr:colOff>63500</xdr:colOff>
      <xdr:row>37</xdr:row>
      <xdr:rowOff>122806</xdr:rowOff>
    </xdr:to>
    <xdr:cxnSp macro="">
      <xdr:nvCxnSpPr>
        <xdr:cNvPr id="473" name="直線コネクタ 472"/>
        <xdr:cNvCxnSpPr/>
      </xdr:nvCxnSpPr>
      <xdr:spPr>
        <a:xfrm>
          <a:off x="21323300" y="6429948"/>
          <a:ext cx="8382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71126</xdr:rowOff>
    </xdr:from>
    <xdr:to>
      <xdr:col>107</xdr:col>
      <xdr:colOff>101600</xdr:colOff>
      <xdr:row>38</xdr:row>
      <xdr:rowOff>1276</xdr:rowOff>
    </xdr:to>
    <xdr:sp macro="" textlink="">
      <xdr:nvSpPr>
        <xdr:cNvPr id="474" name="楕円 473"/>
        <xdr:cNvSpPr/>
      </xdr:nvSpPr>
      <xdr:spPr>
        <a:xfrm>
          <a:off x="20383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86298</xdr:rowOff>
    </xdr:from>
    <xdr:to>
      <xdr:col>111</xdr:col>
      <xdr:colOff>177800</xdr:colOff>
      <xdr:row>37</xdr:row>
      <xdr:rowOff>121926</xdr:rowOff>
    </xdr:to>
    <xdr:cxnSp macro="">
      <xdr:nvCxnSpPr>
        <xdr:cNvPr id="475" name="直線コネクタ 474"/>
        <xdr:cNvCxnSpPr/>
      </xdr:nvCxnSpPr>
      <xdr:spPr>
        <a:xfrm flipV="1">
          <a:off x="20434300" y="6429948"/>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76"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77"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8"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9"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153625</xdr:rowOff>
    </xdr:from>
    <xdr:ext cx="599010" cy="259045"/>
    <xdr:sp macro="" textlink="">
      <xdr:nvSpPr>
        <xdr:cNvPr id="480" name="n_1mainValue【一般廃棄物処理施設】&#10;一人当たり有形固定資産（償却資産）額"/>
        <xdr:cNvSpPr txBox="1"/>
      </xdr:nvSpPr>
      <xdr:spPr>
        <a:xfrm>
          <a:off x="21011095" y="61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17803</xdr:rowOff>
    </xdr:from>
    <xdr:ext cx="599010" cy="259045"/>
    <xdr:sp macro="" textlink="">
      <xdr:nvSpPr>
        <xdr:cNvPr id="481" name="n_2mainValue【一般廃棄物処理施設】&#10;一人当たり有形固定資産（償却資産）額"/>
        <xdr:cNvSpPr txBox="1"/>
      </xdr:nvSpPr>
      <xdr:spPr>
        <a:xfrm>
          <a:off x="20134795" y="619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7" name="直線コネクタ 50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9" name="直線コネクタ 50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1" name="直線コネクタ 51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12"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13" name="フローチャート: 判断 51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4" name="フローチャート: 判断 51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5" name="フローチャート: 判断 51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6" name="フローチャート: 判断 51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7" name="フローチャート: 判断 51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23" name="楕円 522"/>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24"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102688</xdr:rowOff>
    </xdr:from>
    <xdr:to>
      <xdr:col>81</xdr:col>
      <xdr:colOff>101600</xdr:colOff>
      <xdr:row>62</xdr:row>
      <xdr:rowOff>32838</xdr:rowOff>
    </xdr:to>
    <xdr:sp macro="" textlink="">
      <xdr:nvSpPr>
        <xdr:cNvPr id="525" name="楕円 524"/>
        <xdr:cNvSpPr/>
      </xdr:nvSpPr>
      <xdr:spPr>
        <a:xfrm>
          <a:off x="15430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153488</xdr:rowOff>
    </xdr:from>
    <xdr:to>
      <xdr:col>85</xdr:col>
      <xdr:colOff>127000</xdr:colOff>
      <xdr:row>61</xdr:row>
      <xdr:rowOff>155122</xdr:rowOff>
    </xdr:to>
    <xdr:cxnSp macro="">
      <xdr:nvCxnSpPr>
        <xdr:cNvPr id="526" name="直線コネクタ 525"/>
        <xdr:cNvCxnSpPr/>
      </xdr:nvCxnSpPr>
      <xdr:spPr>
        <a:xfrm>
          <a:off x="15481300" y="106119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37374</xdr:rowOff>
    </xdr:from>
    <xdr:to>
      <xdr:col>76</xdr:col>
      <xdr:colOff>165100</xdr:colOff>
      <xdr:row>61</xdr:row>
      <xdr:rowOff>138974</xdr:rowOff>
    </xdr:to>
    <xdr:sp macro="" textlink="">
      <xdr:nvSpPr>
        <xdr:cNvPr id="527" name="楕円 526"/>
        <xdr:cNvSpPr/>
      </xdr:nvSpPr>
      <xdr:spPr>
        <a:xfrm>
          <a:off x="14541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88174</xdr:rowOff>
    </xdr:from>
    <xdr:to>
      <xdr:col>81</xdr:col>
      <xdr:colOff>50800</xdr:colOff>
      <xdr:row>61</xdr:row>
      <xdr:rowOff>153488</xdr:rowOff>
    </xdr:to>
    <xdr:cxnSp macro="">
      <xdr:nvCxnSpPr>
        <xdr:cNvPr id="528" name="直線コネクタ 527"/>
        <xdr:cNvCxnSpPr/>
      </xdr:nvCxnSpPr>
      <xdr:spPr>
        <a:xfrm>
          <a:off x="14592300" y="1054662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29" name="楕円 528"/>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88174</xdr:rowOff>
    </xdr:to>
    <xdr:cxnSp macro="">
      <xdr:nvCxnSpPr>
        <xdr:cNvPr id="530" name="直線コネクタ 529"/>
        <xdr:cNvCxnSpPr/>
      </xdr:nvCxnSpPr>
      <xdr:spPr>
        <a:xfrm>
          <a:off x="13703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531" name="楕円 530"/>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532" name="直線コネクタ 531"/>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33"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3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3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36"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23965</xdr:rowOff>
    </xdr:from>
    <xdr:ext cx="405111" cy="259045"/>
    <xdr:sp macro="" textlink="">
      <xdr:nvSpPr>
        <xdr:cNvPr id="537" name="n_1mainValue【保健センター・保健所】&#10;有形固定資産減価償却率"/>
        <xdr:cNvSpPr txBox="1"/>
      </xdr:nvSpPr>
      <xdr:spPr>
        <a:xfrm>
          <a:off x="15266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130101</xdr:rowOff>
    </xdr:from>
    <xdr:ext cx="405111" cy="259045"/>
    <xdr:sp macro="" textlink="">
      <xdr:nvSpPr>
        <xdr:cNvPr id="538" name="n_2mainValue【保健センター・保健所】&#10;有形固定資産減価償却率"/>
        <xdr:cNvSpPr txBox="1"/>
      </xdr:nvSpPr>
      <xdr:spPr>
        <a:xfrm>
          <a:off x="14389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39"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540"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1" name="直線コネクタ 5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2" name="テキスト ボックス 5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3" name="直線コネクタ 5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4" name="テキスト ボックス 5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5" name="直線コネクタ 5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6" name="テキスト ボックス 5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7" name="直線コネクタ 5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8" name="テキスト ボックス 5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9" name="直線コネクタ 5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0" name="テキスト ボックス 5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1" name="直線コネクタ 5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2" name="テキスト ボックス 5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66" name="直線コネクタ 565"/>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8" name="直線コネクタ 56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9"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70" name="直線コネクタ 569"/>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71"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72" name="フローチャート: 判断 571"/>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73" name="フローチャート: 判断 572"/>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74" name="フローチャート: 判断 573"/>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75" name="フローチャート: 判断 574"/>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76" name="フローチャート: 判断 575"/>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82" name="楕円 581"/>
        <xdr:cNvSpPr/>
      </xdr:nvSpPr>
      <xdr:spPr>
        <a:xfrm>
          <a:off x="22110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583" name="【保健センター・保健所】&#10;一人当たり面積該当値テキスト"/>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584" name="楕円 583"/>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109401</xdr:rowOff>
    </xdr:from>
    <xdr:to>
      <xdr:col>116</xdr:col>
      <xdr:colOff>63500</xdr:colOff>
      <xdr:row>63</xdr:row>
      <xdr:rowOff>112667</xdr:rowOff>
    </xdr:to>
    <xdr:cxnSp macro="">
      <xdr:nvCxnSpPr>
        <xdr:cNvPr id="585" name="直線コネクタ 584"/>
        <xdr:cNvCxnSpPr/>
      </xdr:nvCxnSpPr>
      <xdr:spPr>
        <a:xfrm flipV="1">
          <a:off x="21323300" y="1091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586" name="楕円 585"/>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112667</xdr:rowOff>
    </xdr:from>
    <xdr:to>
      <xdr:col>111</xdr:col>
      <xdr:colOff>177800</xdr:colOff>
      <xdr:row>63</xdr:row>
      <xdr:rowOff>112667</xdr:rowOff>
    </xdr:to>
    <xdr:cxnSp macro="">
      <xdr:nvCxnSpPr>
        <xdr:cNvPr id="587" name="直線コネクタ 586"/>
        <xdr:cNvCxnSpPr/>
      </xdr:nvCxnSpPr>
      <xdr:spPr>
        <a:xfrm>
          <a:off x="20434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61867</xdr:rowOff>
    </xdr:from>
    <xdr:to>
      <xdr:col>102</xdr:col>
      <xdr:colOff>165100</xdr:colOff>
      <xdr:row>63</xdr:row>
      <xdr:rowOff>163467</xdr:rowOff>
    </xdr:to>
    <xdr:sp macro="" textlink="">
      <xdr:nvSpPr>
        <xdr:cNvPr id="588" name="楕円 587"/>
        <xdr:cNvSpPr/>
      </xdr:nvSpPr>
      <xdr:spPr>
        <a:xfrm>
          <a:off x="19494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112667</xdr:rowOff>
    </xdr:from>
    <xdr:to>
      <xdr:col>107</xdr:col>
      <xdr:colOff>50800</xdr:colOff>
      <xdr:row>63</xdr:row>
      <xdr:rowOff>112667</xdr:rowOff>
    </xdr:to>
    <xdr:cxnSp macro="">
      <xdr:nvCxnSpPr>
        <xdr:cNvPr id="589" name="直線コネクタ 588"/>
        <xdr:cNvCxnSpPr/>
      </xdr:nvCxnSpPr>
      <xdr:spPr>
        <a:xfrm>
          <a:off x="19545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61867</xdr:rowOff>
    </xdr:from>
    <xdr:to>
      <xdr:col>98</xdr:col>
      <xdr:colOff>38100</xdr:colOff>
      <xdr:row>63</xdr:row>
      <xdr:rowOff>163467</xdr:rowOff>
    </xdr:to>
    <xdr:sp macro="" textlink="">
      <xdr:nvSpPr>
        <xdr:cNvPr id="590" name="楕円 589"/>
        <xdr:cNvSpPr/>
      </xdr:nvSpPr>
      <xdr:spPr>
        <a:xfrm>
          <a:off x="18605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112667</xdr:rowOff>
    </xdr:from>
    <xdr:to>
      <xdr:col>102</xdr:col>
      <xdr:colOff>114300</xdr:colOff>
      <xdr:row>63</xdr:row>
      <xdr:rowOff>112667</xdr:rowOff>
    </xdr:to>
    <xdr:cxnSp macro="">
      <xdr:nvCxnSpPr>
        <xdr:cNvPr id="591" name="直線コネクタ 590"/>
        <xdr:cNvCxnSpPr/>
      </xdr:nvCxnSpPr>
      <xdr:spPr>
        <a:xfrm>
          <a:off x="18656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92"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93"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94"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95"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154594</xdr:rowOff>
    </xdr:from>
    <xdr:ext cx="469744" cy="259045"/>
    <xdr:sp macro="" textlink="">
      <xdr:nvSpPr>
        <xdr:cNvPr id="596" name="n_1mainValue【保健センター・保健所】&#10;一人当たり面積"/>
        <xdr:cNvSpPr txBox="1"/>
      </xdr:nvSpPr>
      <xdr:spPr>
        <a:xfrm>
          <a:off x="21075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8544</xdr:rowOff>
    </xdr:from>
    <xdr:ext cx="469744" cy="259045"/>
    <xdr:sp macro="" textlink="">
      <xdr:nvSpPr>
        <xdr:cNvPr id="597" name="n_2mainValue【保健センター・保健所】&#10;一人当たり面積"/>
        <xdr:cNvSpPr txBox="1"/>
      </xdr:nvSpPr>
      <xdr:spPr>
        <a:xfrm>
          <a:off x="20199427" y="106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154594</xdr:rowOff>
    </xdr:from>
    <xdr:ext cx="469744" cy="259045"/>
    <xdr:sp macro="" textlink="">
      <xdr:nvSpPr>
        <xdr:cNvPr id="598" name="n_3mainValue【保健センター・保健所】&#10;一人当たり面積"/>
        <xdr:cNvSpPr txBox="1"/>
      </xdr:nvSpPr>
      <xdr:spPr>
        <a:xfrm>
          <a:off x="19310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154594</xdr:rowOff>
    </xdr:from>
    <xdr:ext cx="469744" cy="259045"/>
    <xdr:sp macro="" textlink="">
      <xdr:nvSpPr>
        <xdr:cNvPr id="599" name="n_4mainValue【保健センター・保健所】&#10;一人当たり面積"/>
        <xdr:cNvSpPr txBox="1"/>
      </xdr:nvSpPr>
      <xdr:spPr>
        <a:xfrm>
          <a:off x="18421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25" name="直線コネクタ 624"/>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8"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9" name="直線コネクタ 628"/>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3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1" name="フローチャート: 判断 63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2" name="フローチャート: 判断 63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33" name="フローチャート: 判断 632"/>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34" name="フローチャート: 判断 63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5" name="フローチャート: 判断 63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16692</xdr:rowOff>
    </xdr:from>
    <xdr:to>
      <xdr:col>85</xdr:col>
      <xdr:colOff>177800</xdr:colOff>
      <xdr:row>85</xdr:row>
      <xdr:rowOff>118292</xdr:rowOff>
    </xdr:to>
    <xdr:sp macro="" textlink="">
      <xdr:nvSpPr>
        <xdr:cNvPr id="641" name="楕円 640"/>
        <xdr:cNvSpPr/>
      </xdr:nvSpPr>
      <xdr:spPr>
        <a:xfrm>
          <a:off x="16268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166569</xdr:rowOff>
    </xdr:from>
    <xdr:ext cx="405111" cy="259045"/>
    <xdr:sp macro="" textlink="">
      <xdr:nvSpPr>
        <xdr:cNvPr id="642" name="【消防施設】&#10;有形固定資産減価償却率該当値テキスト"/>
        <xdr:cNvSpPr txBox="1"/>
      </xdr:nvSpPr>
      <xdr:spPr>
        <a:xfrm>
          <a:off x="16357600"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5262</xdr:rowOff>
    </xdr:from>
    <xdr:to>
      <xdr:col>81</xdr:col>
      <xdr:colOff>101600</xdr:colOff>
      <xdr:row>85</xdr:row>
      <xdr:rowOff>106862</xdr:rowOff>
    </xdr:to>
    <xdr:sp macro="" textlink="">
      <xdr:nvSpPr>
        <xdr:cNvPr id="643" name="楕円 642"/>
        <xdr:cNvSpPr/>
      </xdr:nvSpPr>
      <xdr:spPr>
        <a:xfrm>
          <a:off x="15430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56062</xdr:rowOff>
    </xdr:from>
    <xdr:to>
      <xdr:col>85</xdr:col>
      <xdr:colOff>127000</xdr:colOff>
      <xdr:row>85</xdr:row>
      <xdr:rowOff>67492</xdr:rowOff>
    </xdr:to>
    <xdr:cxnSp macro="">
      <xdr:nvCxnSpPr>
        <xdr:cNvPr id="644" name="直線コネクタ 643"/>
        <xdr:cNvCxnSpPr/>
      </xdr:nvCxnSpPr>
      <xdr:spPr>
        <a:xfrm>
          <a:off x="15481300" y="146293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645" name="楕円 644"/>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85</xdr:row>
      <xdr:rowOff>56062</xdr:rowOff>
    </xdr:to>
    <xdr:cxnSp macro="">
      <xdr:nvCxnSpPr>
        <xdr:cNvPr id="646" name="直線コネクタ 645"/>
        <xdr:cNvCxnSpPr/>
      </xdr:nvCxnSpPr>
      <xdr:spPr>
        <a:xfrm>
          <a:off x="14592300" y="14379484"/>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91802</xdr:rowOff>
    </xdr:from>
    <xdr:to>
      <xdr:col>72</xdr:col>
      <xdr:colOff>38100</xdr:colOff>
      <xdr:row>86</xdr:row>
      <xdr:rowOff>21952</xdr:rowOff>
    </xdr:to>
    <xdr:sp macro="" textlink="">
      <xdr:nvSpPr>
        <xdr:cNvPr id="647" name="楕円 646"/>
        <xdr:cNvSpPr/>
      </xdr:nvSpPr>
      <xdr:spPr>
        <a:xfrm>
          <a:off x="13652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85</xdr:row>
      <xdr:rowOff>142602</xdr:rowOff>
    </xdr:to>
    <xdr:cxnSp macro="">
      <xdr:nvCxnSpPr>
        <xdr:cNvPr id="648" name="直線コネクタ 647"/>
        <xdr:cNvCxnSpPr/>
      </xdr:nvCxnSpPr>
      <xdr:spPr>
        <a:xfrm flipV="1">
          <a:off x="13703300" y="14379484"/>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55880</xdr:rowOff>
    </xdr:from>
    <xdr:to>
      <xdr:col>67</xdr:col>
      <xdr:colOff>101600</xdr:colOff>
      <xdr:row>85</xdr:row>
      <xdr:rowOff>157480</xdr:rowOff>
    </xdr:to>
    <xdr:sp macro="" textlink="">
      <xdr:nvSpPr>
        <xdr:cNvPr id="649" name="楕円 648"/>
        <xdr:cNvSpPr/>
      </xdr:nvSpPr>
      <xdr:spPr>
        <a:xfrm>
          <a:off x="1276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106680</xdr:rowOff>
    </xdr:from>
    <xdr:to>
      <xdr:col>71</xdr:col>
      <xdr:colOff>177800</xdr:colOff>
      <xdr:row>85</xdr:row>
      <xdr:rowOff>142602</xdr:rowOff>
    </xdr:to>
    <xdr:cxnSp macro="">
      <xdr:nvCxnSpPr>
        <xdr:cNvPr id="650" name="直線コネクタ 649"/>
        <xdr:cNvCxnSpPr/>
      </xdr:nvCxnSpPr>
      <xdr:spPr>
        <a:xfrm>
          <a:off x="12814300" y="146799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51"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52"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53"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54"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97989</xdr:rowOff>
    </xdr:from>
    <xdr:ext cx="405111" cy="259045"/>
    <xdr:sp macro="" textlink="">
      <xdr:nvSpPr>
        <xdr:cNvPr id="655" name="n_1mainValue【消防施設】&#10;有形固定資産減価償却率"/>
        <xdr:cNvSpPr txBox="1"/>
      </xdr:nvSpPr>
      <xdr:spPr>
        <a:xfrm>
          <a:off x="152660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656" name="n_2mainValue【消防施設】&#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13079</xdr:rowOff>
    </xdr:from>
    <xdr:ext cx="405111" cy="259045"/>
    <xdr:sp macro="" textlink="">
      <xdr:nvSpPr>
        <xdr:cNvPr id="657" name="n_3mainValue【消防施設】&#10;有形固定資産減価償却率"/>
        <xdr:cNvSpPr txBox="1"/>
      </xdr:nvSpPr>
      <xdr:spPr>
        <a:xfrm>
          <a:off x="13500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148607</xdr:rowOff>
    </xdr:from>
    <xdr:ext cx="405111" cy="259045"/>
    <xdr:sp macro="" textlink="">
      <xdr:nvSpPr>
        <xdr:cNvPr id="658" name="n_4mainValue【消防施設】&#10;有形固定資産減価償却率"/>
        <xdr:cNvSpPr txBox="1"/>
      </xdr:nvSpPr>
      <xdr:spPr>
        <a:xfrm>
          <a:off x="12611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9" name="直線コネクタ 6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0" name="テキスト ボックス 6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1" name="直線コネクタ 6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2" name="テキスト ボックス 6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3" name="直線コネクタ 6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4" name="テキスト ボックス 6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5" name="直線コネクタ 6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6" name="テキスト ボックス 6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80" name="直線コネクタ 679"/>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1"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2" name="直線コネクタ 68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83"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84" name="直線コネクタ 683"/>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85"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6" name="フローチャート: 判断 685"/>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7" name="フローチャート: 判断 686"/>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88" name="フローチャート: 判断 687"/>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9" name="フローチャート: 判断 68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90" name="フローチャート: 判断 689"/>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96" name="楕円 695"/>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697" name="【消防施設】&#10;一人当たり面積該当値テキスト"/>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98" name="楕円 697"/>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24385</xdr:rowOff>
    </xdr:to>
    <xdr:cxnSp macro="">
      <xdr:nvCxnSpPr>
        <xdr:cNvPr id="699" name="直線コネクタ 698"/>
        <xdr:cNvCxnSpPr/>
      </xdr:nvCxnSpPr>
      <xdr:spPr>
        <a:xfrm>
          <a:off x="21323300" y="144170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700" name="楕円 699"/>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28956</xdr:rowOff>
    </xdr:to>
    <xdr:cxnSp macro="">
      <xdr:nvCxnSpPr>
        <xdr:cNvPr id="701" name="直線コネクタ 700"/>
        <xdr:cNvCxnSpPr/>
      </xdr:nvCxnSpPr>
      <xdr:spPr>
        <a:xfrm flipV="1">
          <a:off x="20434300" y="144170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02" name="楕円 701"/>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85</xdr:row>
      <xdr:rowOff>44958</xdr:rowOff>
    </xdr:to>
    <xdr:cxnSp macro="">
      <xdr:nvCxnSpPr>
        <xdr:cNvPr id="703" name="直線コネクタ 702"/>
        <xdr:cNvCxnSpPr/>
      </xdr:nvCxnSpPr>
      <xdr:spPr>
        <a:xfrm flipV="1">
          <a:off x="19545300" y="144307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04" name="楕円 703"/>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05" name="直線コネクタ 704"/>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06"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07"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08"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09"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10"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711" name="n_2mainValue【消防施設】&#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12"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13" name="n_4main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39" name="直線コネクタ 738"/>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42"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43" name="直線コネクタ 742"/>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44"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45" name="フローチャート: 判断 744"/>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6" name="フローチャート: 判断 745"/>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7" name="フローチャート: 判断 74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48" name="フローチャート: 判断 747"/>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49" name="フローチャート: 判断 748"/>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55" name="楕円 754"/>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56" name="【庁舎】&#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57" name="楕円 756"/>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4355</xdr:rowOff>
    </xdr:to>
    <xdr:cxnSp macro="">
      <xdr:nvCxnSpPr>
        <xdr:cNvPr id="758" name="直線コネクタ 757"/>
        <xdr:cNvCxnSpPr/>
      </xdr:nvCxnSpPr>
      <xdr:spPr>
        <a:xfrm flipV="1">
          <a:off x="15481300" y="1832827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759" name="楕円 758"/>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81099</xdr:rowOff>
    </xdr:to>
    <xdr:cxnSp macro="">
      <xdr:nvCxnSpPr>
        <xdr:cNvPr id="760" name="直線コネクタ 759"/>
        <xdr:cNvCxnSpPr/>
      </xdr:nvCxnSpPr>
      <xdr:spPr>
        <a:xfrm flipV="1">
          <a:off x="14592300" y="183495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761" name="楕円 760"/>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61505</xdr:rowOff>
    </xdr:from>
    <xdr:to>
      <xdr:col>76</xdr:col>
      <xdr:colOff>114300</xdr:colOff>
      <xdr:row>107</xdr:row>
      <xdr:rowOff>81099</xdr:rowOff>
    </xdr:to>
    <xdr:cxnSp macro="">
      <xdr:nvCxnSpPr>
        <xdr:cNvPr id="762" name="直線コネクタ 761"/>
        <xdr:cNvCxnSpPr/>
      </xdr:nvCxnSpPr>
      <xdr:spPr>
        <a:xfrm>
          <a:off x="13703300" y="18406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154395</xdr:rowOff>
    </xdr:from>
    <xdr:to>
      <xdr:col>67</xdr:col>
      <xdr:colOff>101600</xdr:colOff>
      <xdr:row>107</xdr:row>
      <xdr:rowOff>84545</xdr:rowOff>
    </xdr:to>
    <xdr:sp macro="" textlink="">
      <xdr:nvSpPr>
        <xdr:cNvPr id="763" name="楕円 762"/>
        <xdr:cNvSpPr/>
      </xdr:nvSpPr>
      <xdr:spPr>
        <a:xfrm>
          <a:off x="12763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33745</xdr:rowOff>
    </xdr:from>
    <xdr:to>
      <xdr:col>71</xdr:col>
      <xdr:colOff>177800</xdr:colOff>
      <xdr:row>107</xdr:row>
      <xdr:rowOff>61505</xdr:rowOff>
    </xdr:to>
    <xdr:cxnSp macro="">
      <xdr:nvCxnSpPr>
        <xdr:cNvPr id="764" name="直線コネクタ 763"/>
        <xdr:cNvCxnSpPr/>
      </xdr:nvCxnSpPr>
      <xdr:spPr>
        <a:xfrm>
          <a:off x="12814300" y="183788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65"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6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67"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6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69" name="n_1mainValue【庁舎】&#10;有形固定資産減価償却率"/>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770" name="n_2mainValue【庁舎】&#10;有形固定資産減価償却率"/>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771" name="n_3mainValue【庁舎】&#10;有形固定資産減価償却率"/>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75672</xdr:rowOff>
    </xdr:from>
    <xdr:ext cx="405111" cy="259045"/>
    <xdr:sp macro="" textlink="">
      <xdr:nvSpPr>
        <xdr:cNvPr id="772" name="n_4mainValue【庁舎】&#10;有形固定資産減価償却率"/>
        <xdr:cNvSpPr txBox="1"/>
      </xdr:nvSpPr>
      <xdr:spPr>
        <a:xfrm>
          <a:off x="12611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6" name="直線コネクタ 795"/>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7"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98" name="直線コネクタ 797"/>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99"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00" name="直線コネクタ 799"/>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01"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02" name="フローチャート: 判断 80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03" name="フローチャート: 判断 80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04" name="フローチャート: 判断 80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05" name="フローチャート: 判断 80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06" name="フローチャート: 判断 805"/>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812" name="楕円 811"/>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813" name="【庁舎】&#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814" name="楕円 813"/>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17145</xdr:rowOff>
    </xdr:to>
    <xdr:cxnSp macro="">
      <xdr:nvCxnSpPr>
        <xdr:cNvPr id="815" name="直線コネクタ 814"/>
        <xdr:cNvCxnSpPr/>
      </xdr:nvCxnSpPr>
      <xdr:spPr>
        <a:xfrm flipV="1">
          <a:off x="21323300" y="183584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137795</xdr:rowOff>
    </xdr:from>
    <xdr:to>
      <xdr:col>107</xdr:col>
      <xdr:colOff>101600</xdr:colOff>
      <xdr:row>107</xdr:row>
      <xdr:rowOff>67945</xdr:rowOff>
    </xdr:to>
    <xdr:sp macro="" textlink="">
      <xdr:nvSpPr>
        <xdr:cNvPr id="816" name="楕円 815"/>
        <xdr:cNvSpPr/>
      </xdr:nvSpPr>
      <xdr:spPr>
        <a:xfrm>
          <a:off x="2038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17145</xdr:rowOff>
    </xdr:from>
    <xdr:to>
      <xdr:col>111</xdr:col>
      <xdr:colOff>177800</xdr:colOff>
      <xdr:row>107</xdr:row>
      <xdr:rowOff>17145</xdr:rowOff>
    </xdr:to>
    <xdr:cxnSp macro="">
      <xdr:nvCxnSpPr>
        <xdr:cNvPr id="817" name="直線コネクタ 816"/>
        <xdr:cNvCxnSpPr/>
      </xdr:nvCxnSpPr>
      <xdr:spPr>
        <a:xfrm>
          <a:off x="20434300" y="18362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18" name="楕円 817"/>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17145</xdr:rowOff>
    </xdr:to>
    <xdr:cxnSp macro="">
      <xdr:nvCxnSpPr>
        <xdr:cNvPr id="819" name="直線コネクタ 818"/>
        <xdr:cNvCxnSpPr/>
      </xdr:nvCxnSpPr>
      <xdr:spPr>
        <a:xfrm>
          <a:off x="19545300" y="1835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20" name="楕円 819"/>
        <xdr:cNvSpPr/>
      </xdr:nvSpPr>
      <xdr:spPr>
        <a:xfrm>
          <a:off x="18605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9525</xdr:rowOff>
    </xdr:to>
    <xdr:cxnSp macro="">
      <xdr:nvCxnSpPr>
        <xdr:cNvPr id="821" name="直線コネクタ 820"/>
        <xdr:cNvCxnSpPr/>
      </xdr:nvCxnSpPr>
      <xdr:spPr>
        <a:xfrm flipV="1">
          <a:off x="18656300" y="18352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22"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23"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24"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25"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59072</xdr:rowOff>
    </xdr:from>
    <xdr:ext cx="469744" cy="259045"/>
    <xdr:sp macro="" textlink="">
      <xdr:nvSpPr>
        <xdr:cNvPr id="826" name="n_1mainValue【庁舎】&#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59072</xdr:rowOff>
    </xdr:from>
    <xdr:ext cx="469744" cy="259045"/>
    <xdr:sp macro="" textlink="">
      <xdr:nvSpPr>
        <xdr:cNvPr id="827" name="n_2mainValue【庁舎】&#10;一人当たり面積"/>
        <xdr:cNvSpPr txBox="1"/>
      </xdr:nvSpPr>
      <xdr:spPr>
        <a:xfrm>
          <a:off x="20199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28" name="n_3mainValue【庁舎】&#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29" name="n_4main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「一般廃棄物処理施設」を除き、有形固定資産減価償却率が類似団体平均を大きく上回っている状況</a:t>
          </a:r>
          <a:r>
            <a:rPr kumimoji="1" lang="ja-JP" altLang="en-US" sz="1100">
              <a:solidFill>
                <a:schemeClr val="dk1"/>
              </a:solidFill>
              <a:effectLst/>
              <a:latin typeface="+mn-lt"/>
              <a:ea typeface="+mn-ea"/>
              <a:cs typeface="+mn-cs"/>
            </a:rPr>
            <a:t>は変わらない</a:t>
          </a:r>
          <a:r>
            <a:rPr kumimoji="1" lang="ja-JP" altLang="ja-JP" sz="1100">
              <a:solidFill>
                <a:schemeClr val="dk1"/>
              </a:solidFill>
              <a:effectLst/>
              <a:latin typeface="+mn-lt"/>
              <a:ea typeface="+mn-ea"/>
              <a:cs typeface="+mn-cs"/>
            </a:rPr>
            <a:t>。「庁舎」及び「保健センター・保健所」は令和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年度に大規模な改修を予定している。他にも「体育館」</a:t>
          </a:r>
          <a:r>
            <a:rPr kumimoji="1" lang="ja-JP" altLang="en-US" sz="1100">
              <a:solidFill>
                <a:schemeClr val="dk1"/>
              </a:solidFill>
              <a:effectLst/>
              <a:latin typeface="+mn-lt"/>
              <a:ea typeface="+mn-ea"/>
              <a:cs typeface="+mn-cs"/>
            </a:rPr>
            <a:t>、「図書館」は建設計画があるので、計画的に進める必要がある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より横ばいの０．６３となっており、いまだ類似団体を下回っている状況である。令和元年度は大手業者の業績上昇により法人税割が増収となり基準財政収入額を押し上げた。引き続き税収を確保し、行政水準の低下を招かぬよう効率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月からの消費税増税による物件費の増や、一部事務組合等への負担金等が増となったことにより経常収支比率は０．４ポイントの増となった。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を上回っている要因としては、保育所や児童館を直営で行っていることにより人件費が相対的に大きくなっていることが挙げられる。提供するサービスの見直しも図りつつ、経常経費を抑制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150495</xdr:rowOff>
    </xdr:to>
    <xdr:cxnSp macro="">
      <xdr:nvCxnSpPr>
        <xdr:cNvPr id="128" name="直線コネクタ 127"/>
        <xdr:cNvCxnSpPr/>
      </xdr:nvCxnSpPr>
      <xdr:spPr>
        <a:xfrm>
          <a:off x="4114800" y="109277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126365</xdr:rowOff>
    </xdr:to>
    <xdr:cxnSp macro="">
      <xdr:nvCxnSpPr>
        <xdr:cNvPr id="131" name="直線コネクタ 130"/>
        <xdr:cNvCxnSpPr/>
      </xdr:nvCxnSpPr>
      <xdr:spPr>
        <a:xfrm>
          <a:off x="3225800" y="1088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84138</xdr:rowOff>
    </xdr:to>
    <xdr:cxnSp macro="">
      <xdr:nvCxnSpPr>
        <xdr:cNvPr id="134" name="直線コネクタ 133"/>
        <xdr:cNvCxnSpPr/>
      </xdr:nvCxnSpPr>
      <xdr:spPr>
        <a:xfrm>
          <a:off x="2336800" y="1084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47943</xdr:rowOff>
    </xdr:to>
    <xdr:cxnSp macro="">
      <xdr:nvCxnSpPr>
        <xdr:cNvPr id="137" name="直線コネクタ 136"/>
        <xdr:cNvCxnSpPr/>
      </xdr:nvCxnSpPr>
      <xdr:spPr>
        <a:xfrm>
          <a:off x="1447800" y="107648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9" name="楕円 148"/>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0" name="テキスト ボックス 149"/>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56" name="テキスト ボックス 155"/>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県平均を下回る傾向にはあるが、類似団体の平均を令和元年度は上回ることとなった。特に物件費の決算額が上昇したのは、消費税増税の影響のほか、ふるさと納税の寄附額が大幅な増となったことで、事業経費も増加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42259</xdr:rowOff>
    </xdr:from>
    <xdr:to>
      <xdr:col>23</xdr:col>
      <xdr:colOff>133350</xdr:colOff>
      <xdr:row>83</xdr:row>
      <xdr:rowOff>169618</xdr:rowOff>
    </xdr:to>
    <xdr:cxnSp macro="">
      <xdr:nvCxnSpPr>
        <xdr:cNvPr id="191" name="直線コネクタ 190"/>
        <xdr:cNvCxnSpPr/>
      </xdr:nvCxnSpPr>
      <xdr:spPr>
        <a:xfrm>
          <a:off x="4114800" y="14272609"/>
          <a:ext cx="838200" cy="1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17759</xdr:rowOff>
    </xdr:from>
    <xdr:to>
      <xdr:col>19</xdr:col>
      <xdr:colOff>133350</xdr:colOff>
      <xdr:row>83</xdr:row>
      <xdr:rowOff>42259</xdr:rowOff>
    </xdr:to>
    <xdr:cxnSp macro="">
      <xdr:nvCxnSpPr>
        <xdr:cNvPr id="194" name="直線コネクタ 193"/>
        <xdr:cNvCxnSpPr/>
      </xdr:nvCxnSpPr>
      <xdr:spPr>
        <a:xfrm>
          <a:off x="3225800" y="14248109"/>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651</xdr:rowOff>
    </xdr:from>
    <xdr:to>
      <xdr:col>15</xdr:col>
      <xdr:colOff>82550</xdr:colOff>
      <xdr:row>83</xdr:row>
      <xdr:rowOff>17759</xdr:rowOff>
    </xdr:to>
    <xdr:cxnSp macro="">
      <xdr:nvCxnSpPr>
        <xdr:cNvPr id="197" name="直線コネクタ 196"/>
        <xdr:cNvCxnSpPr/>
      </xdr:nvCxnSpPr>
      <xdr:spPr>
        <a:xfrm>
          <a:off x="2336800" y="14231001"/>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651</xdr:rowOff>
    </xdr:from>
    <xdr:to>
      <xdr:col>11</xdr:col>
      <xdr:colOff>31750</xdr:colOff>
      <xdr:row>83</xdr:row>
      <xdr:rowOff>5091</xdr:rowOff>
    </xdr:to>
    <xdr:cxnSp macro="">
      <xdr:nvCxnSpPr>
        <xdr:cNvPr id="200" name="直線コネクタ 199"/>
        <xdr:cNvCxnSpPr/>
      </xdr:nvCxnSpPr>
      <xdr:spPr>
        <a:xfrm flipV="1">
          <a:off x="1447800" y="14231001"/>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118818</xdr:rowOff>
    </xdr:from>
    <xdr:to>
      <xdr:col>23</xdr:col>
      <xdr:colOff>184150</xdr:colOff>
      <xdr:row>84</xdr:row>
      <xdr:rowOff>48968</xdr:rowOff>
    </xdr:to>
    <xdr:sp macro="" textlink="">
      <xdr:nvSpPr>
        <xdr:cNvPr id="210" name="楕円 209"/>
        <xdr:cNvSpPr/>
      </xdr:nvSpPr>
      <xdr:spPr>
        <a:xfrm>
          <a:off x="4902200" y="143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90895</xdr:rowOff>
    </xdr:from>
    <xdr:ext cx="762000" cy="259045"/>
    <xdr:sp macro="" textlink="">
      <xdr:nvSpPr>
        <xdr:cNvPr id="211" name="人件費・物件費等の状況該当値テキスト"/>
        <xdr:cNvSpPr txBox="1"/>
      </xdr:nvSpPr>
      <xdr:spPr>
        <a:xfrm>
          <a:off x="5041900" y="143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162909</xdr:rowOff>
    </xdr:from>
    <xdr:to>
      <xdr:col>19</xdr:col>
      <xdr:colOff>184150</xdr:colOff>
      <xdr:row>83</xdr:row>
      <xdr:rowOff>93059</xdr:rowOff>
    </xdr:to>
    <xdr:sp macro="" textlink="">
      <xdr:nvSpPr>
        <xdr:cNvPr id="212" name="楕円 211"/>
        <xdr:cNvSpPr/>
      </xdr:nvSpPr>
      <xdr:spPr>
        <a:xfrm>
          <a:off x="4064000" y="142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103236</xdr:rowOff>
    </xdr:from>
    <xdr:ext cx="736600" cy="259045"/>
    <xdr:sp macro="" textlink="">
      <xdr:nvSpPr>
        <xdr:cNvPr id="213" name="テキスト ボックス 212"/>
        <xdr:cNvSpPr txBox="1"/>
      </xdr:nvSpPr>
      <xdr:spPr>
        <a:xfrm>
          <a:off x="3733800" y="1399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138409</xdr:rowOff>
    </xdr:from>
    <xdr:to>
      <xdr:col>15</xdr:col>
      <xdr:colOff>133350</xdr:colOff>
      <xdr:row>83</xdr:row>
      <xdr:rowOff>68559</xdr:rowOff>
    </xdr:to>
    <xdr:sp macro="" textlink="">
      <xdr:nvSpPr>
        <xdr:cNvPr id="214" name="楕円 213"/>
        <xdr:cNvSpPr/>
      </xdr:nvSpPr>
      <xdr:spPr>
        <a:xfrm>
          <a:off x="3175000" y="141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78736</xdr:rowOff>
    </xdr:from>
    <xdr:ext cx="762000" cy="259045"/>
    <xdr:sp macro="" textlink="">
      <xdr:nvSpPr>
        <xdr:cNvPr id="215" name="テキスト ボックス 214"/>
        <xdr:cNvSpPr txBox="1"/>
      </xdr:nvSpPr>
      <xdr:spPr>
        <a:xfrm>
          <a:off x="2844800" y="1396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121301</xdr:rowOff>
    </xdr:from>
    <xdr:to>
      <xdr:col>11</xdr:col>
      <xdr:colOff>82550</xdr:colOff>
      <xdr:row>83</xdr:row>
      <xdr:rowOff>51451</xdr:rowOff>
    </xdr:to>
    <xdr:sp macro="" textlink="">
      <xdr:nvSpPr>
        <xdr:cNvPr id="216" name="楕円 215"/>
        <xdr:cNvSpPr/>
      </xdr:nvSpPr>
      <xdr:spPr>
        <a:xfrm>
          <a:off x="2286000" y="141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61628</xdr:rowOff>
    </xdr:from>
    <xdr:ext cx="762000" cy="259045"/>
    <xdr:sp macro="" textlink="">
      <xdr:nvSpPr>
        <xdr:cNvPr id="217" name="テキスト ボックス 216"/>
        <xdr:cNvSpPr txBox="1"/>
      </xdr:nvSpPr>
      <xdr:spPr>
        <a:xfrm>
          <a:off x="1955800" y="139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125741</xdr:rowOff>
    </xdr:from>
    <xdr:to>
      <xdr:col>7</xdr:col>
      <xdr:colOff>31750</xdr:colOff>
      <xdr:row>83</xdr:row>
      <xdr:rowOff>55891</xdr:rowOff>
    </xdr:to>
    <xdr:sp macro="" textlink="">
      <xdr:nvSpPr>
        <xdr:cNvPr id="218" name="楕円 217"/>
        <xdr:cNvSpPr/>
      </xdr:nvSpPr>
      <xdr:spPr>
        <a:xfrm>
          <a:off x="1397000" y="141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66068</xdr:rowOff>
    </xdr:from>
    <xdr:ext cx="762000" cy="259045"/>
    <xdr:sp macro="" textlink="">
      <xdr:nvSpPr>
        <xdr:cNvPr id="219" name="テキスト ボックス 218"/>
        <xdr:cNvSpPr txBox="1"/>
      </xdr:nvSpPr>
      <xdr:spPr>
        <a:xfrm>
          <a:off x="1066800" y="1395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即して適正な給与水準に努めており、令和元年度は職員数が減ったことにより基本給の額は減となったが、その他手当等の経費が増となったことで０．２ポイントの増となった。今後も同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55" name="直線コネクタ 254"/>
        <xdr:cNvCxnSpPr/>
      </xdr:nvCxnSpPr>
      <xdr:spPr>
        <a:xfrm>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134257</xdr:rowOff>
    </xdr:to>
    <xdr:cxnSp macro="">
      <xdr:nvCxnSpPr>
        <xdr:cNvPr id="258" name="直線コネクタ 257"/>
        <xdr:cNvCxnSpPr/>
      </xdr:nvCxnSpPr>
      <xdr:spPr>
        <a:xfrm flipV="1">
          <a:off x="15290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134257</xdr:rowOff>
    </xdr:to>
    <xdr:cxnSp macro="">
      <xdr:nvCxnSpPr>
        <xdr:cNvPr id="261" name="直線コネクタ 260"/>
        <xdr:cNvCxnSpPr/>
      </xdr:nvCxnSpPr>
      <xdr:spPr>
        <a:xfrm>
          <a:off x="14401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4" name="直線コネクタ 263"/>
        <xdr:cNvCxnSpPr/>
      </xdr:nvCxnSpPr>
      <xdr:spPr>
        <a:xfrm>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9" name="テキスト ボックス 278"/>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を抑制し、全国及び県平均に比して低い水準を保っているが、類似団体平均を例年上回る値となっている。これは保育所や児童館を直営で運営していることから、全体の職員数が大きく出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今後も計画に沿った適正な職員数の管理に努める。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22860</xdr:rowOff>
    </xdr:to>
    <xdr:cxnSp macro="">
      <xdr:nvCxnSpPr>
        <xdr:cNvPr id="320" name="直線コネクタ 319"/>
        <xdr:cNvCxnSpPr/>
      </xdr:nvCxnSpPr>
      <xdr:spPr>
        <a:xfrm>
          <a:off x="16179800" y="1047441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64226</xdr:rowOff>
    </xdr:to>
    <xdr:cxnSp macro="">
      <xdr:nvCxnSpPr>
        <xdr:cNvPr id="323" name="直線コネクタ 322"/>
        <xdr:cNvCxnSpPr/>
      </xdr:nvCxnSpPr>
      <xdr:spPr>
        <a:xfrm flipV="1">
          <a:off x="15290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64226</xdr:rowOff>
    </xdr:to>
    <xdr:cxnSp macro="">
      <xdr:nvCxnSpPr>
        <xdr:cNvPr id="326" name="直線コネクタ 325"/>
        <xdr:cNvCxnSpPr/>
      </xdr:nvCxnSpPr>
      <xdr:spPr>
        <a:xfrm>
          <a:off x="14401800" y="104864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28031</xdr:rowOff>
    </xdr:to>
    <xdr:cxnSp macro="">
      <xdr:nvCxnSpPr>
        <xdr:cNvPr id="329" name="直線コネクタ 328"/>
        <xdr:cNvCxnSpPr/>
      </xdr:nvCxnSpPr>
      <xdr:spPr>
        <a:xfrm>
          <a:off x="13512800" y="104692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115587</xdr:rowOff>
    </xdr:from>
    <xdr:ext cx="762000" cy="259045"/>
    <xdr:sp macro="" textlink="">
      <xdr:nvSpPr>
        <xdr:cNvPr id="340"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1" name="楕円 340"/>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2" name="テキスト ボックス 341"/>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43" name="楕円 342"/>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99803</xdr:rowOff>
    </xdr:from>
    <xdr:ext cx="762000" cy="259045"/>
    <xdr:sp macro="" textlink="">
      <xdr:nvSpPr>
        <xdr:cNvPr id="344" name="テキスト ボックス 343"/>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148681</xdr:rowOff>
    </xdr:from>
    <xdr:to>
      <xdr:col>68</xdr:col>
      <xdr:colOff>203200</xdr:colOff>
      <xdr:row>61</xdr:row>
      <xdr:rowOff>78831</xdr:rowOff>
    </xdr:to>
    <xdr:sp macro="" textlink="">
      <xdr:nvSpPr>
        <xdr:cNvPr id="345" name="楕円 344"/>
        <xdr:cNvSpPr/>
      </xdr:nvSpPr>
      <xdr:spPr>
        <a:xfrm>
          <a:off x="14351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63608</xdr:rowOff>
    </xdr:from>
    <xdr:ext cx="762000" cy="259045"/>
    <xdr:sp macro="" textlink="">
      <xdr:nvSpPr>
        <xdr:cNvPr id="346" name="テキスト ボックス 345"/>
        <xdr:cNvSpPr txBox="1"/>
      </xdr:nvSpPr>
      <xdr:spPr>
        <a:xfrm>
          <a:off x="14020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7" name="楕円 346"/>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48" name="テキスト ボックス 347"/>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より下水道事業が公営企業法適用となったことに伴う使用料の減（打ち切り決算の影響）により操出基準額が増となったことや、平成２７年度の仙南クリーンセンター（一部事務組合）整備事業債の償還開始に伴い公債費償還額が増となったこと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年以上ぶりに上昇に転じ、前年度より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今後、庁舎等耐震化工事などの大規模事業の償還が始まることで公債費は更に増加していくものと見込まれるが、急激な上昇とならぬよう健全な財政運営に努める。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169756</xdr:rowOff>
    </xdr:to>
    <xdr:cxnSp macro="">
      <xdr:nvCxnSpPr>
        <xdr:cNvPr id="381" name="直線コネクタ 380"/>
        <xdr:cNvCxnSpPr/>
      </xdr:nvCxnSpPr>
      <xdr:spPr>
        <a:xfrm>
          <a:off x="16179800" y="68160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145627</xdr:rowOff>
    </xdr:to>
    <xdr:cxnSp macro="">
      <xdr:nvCxnSpPr>
        <xdr:cNvPr id="384" name="直線コネクタ 383"/>
        <xdr:cNvCxnSpPr/>
      </xdr:nvCxnSpPr>
      <xdr:spPr>
        <a:xfrm flipV="1">
          <a:off x="15290800" y="681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22437</xdr:rowOff>
    </xdr:to>
    <xdr:cxnSp macro="">
      <xdr:nvCxnSpPr>
        <xdr:cNvPr id="387" name="直線コネクタ 386"/>
        <xdr:cNvCxnSpPr/>
      </xdr:nvCxnSpPr>
      <xdr:spPr>
        <a:xfrm flipV="1">
          <a:off x="14401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167217</xdr:rowOff>
    </xdr:to>
    <xdr:cxnSp macro="">
      <xdr:nvCxnSpPr>
        <xdr:cNvPr id="390" name="直線コネクタ 389"/>
        <xdr:cNvCxnSpPr/>
      </xdr:nvCxnSpPr>
      <xdr:spPr>
        <a:xfrm flipV="1">
          <a:off x="13512800" y="68804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4" name="楕円 403"/>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5" name="テキスト ボックス 404"/>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平成３０年度までは基金積立額の増に伴い改善傾向にあったが、令和元年度は小中学校の大規模改造事業や、台風１９号災害復旧事業等に係る地方債発行に伴い地方債残高が増となったことにより、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年ぶりに上昇に転じた。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89626</xdr:rowOff>
    </xdr:from>
    <xdr:to>
      <xdr:col>81</xdr:col>
      <xdr:colOff>44450</xdr:colOff>
      <xdr:row>15</xdr:row>
      <xdr:rowOff>101116</xdr:rowOff>
    </xdr:to>
    <xdr:cxnSp macro="">
      <xdr:nvCxnSpPr>
        <xdr:cNvPr id="445" name="直線コネクタ 444"/>
        <xdr:cNvCxnSpPr/>
      </xdr:nvCxnSpPr>
      <xdr:spPr>
        <a:xfrm>
          <a:off x="16179800" y="266137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89626</xdr:rowOff>
    </xdr:from>
    <xdr:to>
      <xdr:col>77</xdr:col>
      <xdr:colOff>44450</xdr:colOff>
      <xdr:row>16</xdr:row>
      <xdr:rowOff>43422</xdr:rowOff>
    </xdr:to>
    <xdr:cxnSp macro="">
      <xdr:nvCxnSpPr>
        <xdr:cNvPr id="448" name="直線コネクタ 447"/>
        <xdr:cNvCxnSpPr/>
      </xdr:nvCxnSpPr>
      <xdr:spPr>
        <a:xfrm flipV="1">
          <a:off x="15290800" y="2661376"/>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43422</xdr:rowOff>
    </xdr:from>
    <xdr:to>
      <xdr:col>72</xdr:col>
      <xdr:colOff>203200</xdr:colOff>
      <xdr:row>16</xdr:row>
      <xdr:rowOff>98576</xdr:rowOff>
    </xdr:to>
    <xdr:cxnSp macro="">
      <xdr:nvCxnSpPr>
        <xdr:cNvPr id="451" name="直線コネクタ 450"/>
        <xdr:cNvCxnSpPr/>
      </xdr:nvCxnSpPr>
      <xdr:spPr>
        <a:xfrm flipV="1">
          <a:off x="14401800" y="278662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98576</xdr:rowOff>
    </xdr:from>
    <xdr:to>
      <xdr:col>68</xdr:col>
      <xdr:colOff>152400</xdr:colOff>
      <xdr:row>18</xdr:row>
      <xdr:rowOff>25702</xdr:rowOff>
    </xdr:to>
    <xdr:cxnSp macro="">
      <xdr:nvCxnSpPr>
        <xdr:cNvPr id="454" name="直線コネクタ 453"/>
        <xdr:cNvCxnSpPr/>
      </xdr:nvCxnSpPr>
      <xdr:spPr>
        <a:xfrm flipV="1">
          <a:off x="13512800" y="2841776"/>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50316</xdr:rowOff>
    </xdr:from>
    <xdr:to>
      <xdr:col>81</xdr:col>
      <xdr:colOff>95250</xdr:colOff>
      <xdr:row>15</xdr:row>
      <xdr:rowOff>151916</xdr:rowOff>
    </xdr:to>
    <xdr:sp macro="" textlink="">
      <xdr:nvSpPr>
        <xdr:cNvPr id="464" name="楕円 463"/>
        <xdr:cNvSpPr/>
      </xdr:nvSpPr>
      <xdr:spPr>
        <a:xfrm>
          <a:off x="169672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22393</xdr:rowOff>
    </xdr:from>
    <xdr:ext cx="762000" cy="259045"/>
    <xdr:sp macro="" textlink="">
      <xdr:nvSpPr>
        <xdr:cNvPr id="465" name="将来負担の状況該当値テキスト"/>
        <xdr:cNvSpPr txBox="1"/>
      </xdr:nvSpPr>
      <xdr:spPr>
        <a:xfrm>
          <a:off x="17106900" y="25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38826</xdr:rowOff>
    </xdr:from>
    <xdr:to>
      <xdr:col>77</xdr:col>
      <xdr:colOff>95250</xdr:colOff>
      <xdr:row>15</xdr:row>
      <xdr:rowOff>140426</xdr:rowOff>
    </xdr:to>
    <xdr:sp macro="" textlink="">
      <xdr:nvSpPr>
        <xdr:cNvPr id="466" name="楕円 465"/>
        <xdr:cNvSpPr/>
      </xdr:nvSpPr>
      <xdr:spPr>
        <a:xfrm>
          <a:off x="16129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125203</xdr:rowOff>
    </xdr:from>
    <xdr:ext cx="736600" cy="259045"/>
    <xdr:sp macro="" textlink="">
      <xdr:nvSpPr>
        <xdr:cNvPr id="467" name="テキスト ボックス 466"/>
        <xdr:cNvSpPr txBox="1"/>
      </xdr:nvSpPr>
      <xdr:spPr>
        <a:xfrm>
          <a:off x="15798800" y="269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164072</xdr:rowOff>
    </xdr:from>
    <xdr:to>
      <xdr:col>73</xdr:col>
      <xdr:colOff>44450</xdr:colOff>
      <xdr:row>16</xdr:row>
      <xdr:rowOff>94222</xdr:rowOff>
    </xdr:to>
    <xdr:sp macro="" textlink="">
      <xdr:nvSpPr>
        <xdr:cNvPr id="468" name="楕円 467"/>
        <xdr:cNvSpPr/>
      </xdr:nvSpPr>
      <xdr:spPr>
        <a:xfrm>
          <a:off x="15240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78999</xdr:rowOff>
    </xdr:from>
    <xdr:ext cx="762000" cy="259045"/>
    <xdr:sp macro="" textlink="">
      <xdr:nvSpPr>
        <xdr:cNvPr id="469" name="テキスト ボックス 468"/>
        <xdr:cNvSpPr txBox="1"/>
      </xdr:nvSpPr>
      <xdr:spPr>
        <a:xfrm>
          <a:off x="14909800" y="28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47776</xdr:rowOff>
    </xdr:from>
    <xdr:to>
      <xdr:col>68</xdr:col>
      <xdr:colOff>203200</xdr:colOff>
      <xdr:row>16</xdr:row>
      <xdr:rowOff>149376</xdr:rowOff>
    </xdr:to>
    <xdr:sp macro="" textlink="">
      <xdr:nvSpPr>
        <xdr:cNvPr id="470" name="楕円 469"/>
        <xdr:cNvSpPr/>
      </xdr:nvSpPr>
      <xdr:spPr>
        <a:xfrm>
          <a:off x="14351000" y="27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134153</xdr:rowOff>
    </xdr:from>
    <xdr:ext cx="762000" cy="259045"/>
    <xdr:sp macro="" textlink="">
      <xdr:nvSpPr>
        <xdr:cNvPr id="471" name="テキスト ボックス 470"/>
        <xdr:cNvSpPr txBox="1"/>
      </xdr:nvSpPr>
      <xdr:spPr>
        <a:xfrm>
          <a:off x="14020800" y="28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146352</xdr:rowOff>
    </xdr:from>
    <xdr:to>
      <xdr:col>64</xdr:col>
      <xdr:colOff>152400</xdr:colOff>
      <xdr:row>18</xdr:row>
      <xdr:rowOff>76502</xdr:rowOff>
    </xdr:to>
    <xdr:sp macro="" textlink="">
      <xdr:nvSpPr>
        <xdr:cNvPr id="472" name="楕円 471"/>
        <xdr:cNvSpPr/>
      </xdr:nvSpPr>
      <xdr:spPr>
        <a:xfrm>
          <a:off x="13462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61279</xdr:rowOff>
    </xdr:from>
    <xdr:ext cx="762000" cy="259045"/>
    <xdr:sp macro="" textlink="">
      <xdr:nvSpPr>
        <xdr:cNvPr id="473" name="テキスト ボックス 472"/>
        <xdr:cNvSpPr txBox="1"/>
      </xdr:nvSpPr>
      <xdr:spPr>
        <a:xfrm>
          <a:off x="13131800" y="314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改善傾向にあるものの、依然として類似団体を下回っている。これは保育所や児童館の運営を直営で行っていることから、民生部門の職員数が類似団体と比較して多いことが主な要因である。民間委託など様々な手法についても検討し、コスト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74422</xdr:rowOff>
    </xdr:to>
    <xdr:cxnSp macro="">
      <xdr:nvCxnSpPr>
        <xdr:cNvPr id="64" name="直線コネクタ 63"/>
        <xdr:cNvCxnSpPr/>
      </xdr:nvCxnSpPr>
      <xdr:spPr>
        <a:xfrm>
          <a:off x="3987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138430</xdr:rowOff>
    </xdr:to>
    <xdr:cxnSp macro="">
      <xdr:nvCxnSpPr>
        <xdr:cNvPr id="67" name="直線コネクタ 66"/>
        <xdr:cNvCxnSpPr/>
      </xdr:nvCxnSpPr>
      <xdr:spPr>
        <a:xfrm flipV="1">
          <a:off x="3098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138430</xdr:rowOff>
    </xdr:to>
    <xdr:cxnSp macro="">
      <xdr:nvCxnSpPr>
        <xdr:cNvPr id="70" name="直線コネクタ 69"/>
        <xdr:cNvCxnSpPr/>
      </xdr:nvCxnSpPr>
      <xdr:spPr>
        <a:xfrm>
          <a:off x="2209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129286</xdr:rowOff>
    </xdr:to>
    <xdr:cxnSp macro="">
      <xdr:nvCxnSpPr>
        <xdr:cNvPr id="73" name="直線コネクタ 72"/>
        <xdr:cNvCxnSpPr/>
      </xdr:nvCxnSpPr>
      <xdr:spPr>
        <a:xfrm>
          <a:off x="1320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類似団体や全国・県平均に比べ例年低い比率を保っており、令和元年度は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ポイント改善されているが、情報システム関係経費などは増加傾向にあるなど、今後懸念される課題が複数あることから、引き続き委託事業の精査、需用費支出の抑制を通してコスト削減に努めていく。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165100</xdr:rowOff>
    </xdr:to>
    <xdr:cxnSp macro="">
      <xdr:nvCxnSpPr>
        <xdr:cNvPr id="125" name="直線コネクタ 124"/>
        <xdr:cNvCxnSpPr/>
      </xdr:nvCxnSpPr>
      <xdr:spPr>
        <a:xfrm flipV="1">
          <a:off x="15671800" y="249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165100</xdr:rowOff>
    </xdr:to>
    <xdr:cxnSp macro="">
      <xdr:nvCxnSpPr>
        <xdr:cNvPr id="128" name="直線コネクタ 127"/>
        <xdr:cNvCxnSpPr/>
      </xdr:nvCxnSpPr>
      <xdr:spPr>
        <a:xfrm>
          <a:off x="14782800" y="2428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27940</xdr:rowOff>
    </xdr:to>
    <xdr:cxnSp macro="">
      <xdr:nvCxnSpPr>
        <xdr:cNvPr id="131" name="直線コネクタ 130"/>
        <xdr:cNvCxnSpPr/>
      </xdr:nvCxnSpPr>
      <xdr:spPr>
        <a:xfrm>
          <a:off x="13893800" y="235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62230</xdr:rowOff>
    </xdr:from>
    <xdr:to>
      <xdr:col>69</xdr:col>
      <xdr:colOff>92075</xdr:colOff>
      <xdr:row>13</xdr:row>
      <xdr:rowOff>123190</xdr:rowOff>
    </xdr:to>
    <xdr:cxnSp macro="">
      <xdr:nvCxnSpPr>
        <xdr:cNvPr id="134" name="直線コネクタ 133"/>
        <xdr:cNvCxnSpPr/>
      </xdr:nvCxnSpPr>
      <xdr:spPr>
        <a:xfrm>
          <a:off x="13004800" y="229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4" name="楕円 143"/>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5"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0" name="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xdr:rowOff>
    </xdr:from>
    <xdr:to>
      <xdr:col>65</xdr:col>
      <xdr:colOff>53975</xdr:colOff>
      <xdr:row>13</xdr:row>
      <xdr:rowOff>113030</xdr:rowOff>
    </xdr:to>
    <xdr:sp macro="" textlink="">
      <xdr:nvSpPr>
        <xdr:cNvPr id="152" name="楕円 151"/>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123207</xdr:rowOff>
    </xdr:from>
    <xdr:ext cx="762000" cy="259045"/>
    <xdr:sp macro="" textlink="">
      <xdr:nvSpPr>
        <xdr:cNvPr id="153" name="テキスト ボックス 152"/>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類似団体、全国及び県平均と比較しても例年低い水準にあるが、これは大学や自衛隊が立地することにより比較的若者人口が多いことに起因する。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幼保無償化制度がスタートした影響で、扶助費の全体額は増えており、今後も子ども医療費助成事業の年齢制限が拡大することにより増加傾向は続くことと思われる。今後も適正なサービス提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148772</xdr:rowOff>
    </xdr:to>
    <xdr:cxnSp macro="">
      <xdr:nvCxnSpPr>
        <xdr:cNvPr id="188" name="直線コネクタ 187"/>
        <xdr:cNvCxnSpPr/>
      </xdr:nvCxnSpPr>
      <xdr:spPr>
        <a:xfrm flipV="1">
          <a:off x="3987800" y="9341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148772</xdr:rowOff>
    </xdr:to>
    <xdr:cxnSp macro="">
      <xdr:nvCxnSpPr>
        <xdr:cNvPr id="191" name="直線コネクタ 190"/>
        <xdr:cNvCxnSpPr/>
      </xdr:nvCxnSpPr>
      <xdr:spPr>
        <a:xfrm>
          <a:off x="3098800" y="92220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7257</xdr:rowOff>
    </xdr:to>
    <xdr:cxnSp macro="">
      <xdr:nvCxnSpPr>
        <xdr:cNvPr id="194" name="直線コネクタ 193"/>
        <xdr:cNvCxnSpPr/>
      </xdr:nvCxnSpPr>
      <xdr:spPr>
        <a:xfrm flipV="1">
          <a:off x="2209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39915</xdr:rowOff>
    </xdr:to>
    <xdr:cxnSp macro="">
      <xdr:nvCxnSpPr>
        <xdr:cNvPr id="197" name="直線コネクタ 196"/>
        <xdr:cNvCxnSpPr/>
      </xdr:nvCxnSpPr>
      <xdr:spPr>
        <a:xfrm flipV="1">
          <a:off x="1320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9" name="楕円 208"/>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0" name="テキスト ボックス 209"/>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3" name="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その他の経費は、他会計への操出金や出資金であり、操出基準等に基づき対応しているところではあるが、全国、県及び類似団体平均と比較すると高い水準で推移している。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介護給付費分や、下水道事業が令和２年度より公営企業法の適用になることに伴う操出金の増額により０．６ポイントの増となった。みやぎ県南中核病院に対する出資金等も含め、内容が適正であるかの確認をしっかり行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50800</xdr:rowOff>
    </xdr:from>
    <xdr:to>
      <xdr:col>82</xdr:col>
      <xdr:colOff>107950</xdr:colOff>
      <xdr:row>59</xdr:row>
      <xdr:rowOff>107950</xdr:rowOff>
    </xdr:to>
    <xdr:cxnSp macro="">
      <xdr:nvCxnSpPr>
        <xdr:cNvPr id="253" name="直線コネクタ 252"/>
        <xdr:cNvCxnSpPr/>
      </xdr:nvCxnSpPr>
      <xdr:spPr>
        <a:xfrm>
          <a:off x="15671800" y="10166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50800</xdr:rowOff>
    </xdr:from>
    <xdr:to>
      <xdr:col>78</xdr:col>
      <xdr:colOff>69850</xdr:colOff>
      <xdr:row>59</xdr:row>
      <xdr:rowOff>98425</xdr:rowOff>
    </xdr:to>
    <xdr:cxnSp macro="">
      <xdr:nvCxnSpPr>
        <xdr:cNvPr id="256" name="直線コネクタ 255"/>
        <xdr:cNvCxnSpPr/>
      </xdr:nvCxnSpPr>
      <xdr:spPr>
        <a:xfrm flipV="1">
          <a:off x="14782800" y="10166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98425</xdr:rowOff>
    </xdr:to>
    <xdr:cxnSp macro="">
      <xdr:nvCxnSpPr>
        <xdr:cNvPr id="259" name="直線コネクタ 258"/>
        <xdr:cNvCxnSpPr/>
      </xdr:nvCxnSpPr>
      <xdr:spPr>
        <a:xfrm>
          <a:off x="13893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127000</xdr:rowOff>
    </xdr:to>
    <xdr:cxnSp macro="">
      <xdr:nvCxnSpPr>
        <xdr:cNvPr id="262" name="直線コネクタ 261"/>
        <xdr:cNvCxnSpPr/>
      </xdr:nvCxnSpPr>
      <xdr:spPr>
        <a:xfrm>
          <a:off x="13004800" y="1004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2" name="楕円 271"/>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3"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0</xdr:rowOff>
    </xdr:from>
    <xdr:to>
      <xdr:col>78</xdr:col>
      <xdr:colOff>120650</xdr:colOff>
      <xdr:row>59</xdr:row>
      <xdr:rowOff>101600</xdr:rowOff>
    </xdr:to>
    <xdr:sp macro="" textlink="">
      <xdr:nvSpPr>
        <xdr:cNvPr id="274" name="楕円 273"/>
        <xdr:cNvSpPr/>
      </xdr:nvSpPr>
      <xdr:spPr>
        <a:xfrm>
          <a:off x="15621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75" name="テキスト ボックス 274"/>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76" name="楕円 275"/>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77" name="テキスト ボックス 276"/>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0" name="楕円 279"/>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1" name="テキスト ボックス 280"/>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仙南クリーンセンター（一部事務組合）整備事業債の償還開始に伴う負担金の増加の影響により再び上昇に転じた。みやぎ県南中核病院に対する負担金が今後増加することが見込まれており、引き続き補助費等全般について、内容の適正性を確認し健全な財政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33274</xdr:rowOff>
    </xdr:to>
    <xdr:cxnSp macro="">
      <xdr:nvCxnSpPr>
        <xdr:cNvPr id="311" name="直線コネクタ 310"/>
        <xdr:cNvCxnSpPr/>
      </xdr:nvCxnSpPr>
      <xdr:spPr>
        <a:xfrm>
          <a:off x="15671800" y="6331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14" name="直線コネクタ 313"/>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120142</xdr:rowOff>
    </xdr:to>
    <xdr:cxnSp macro="">
      <xdr:nvCxnSpPr>
        <xdr:cNvPr id="317" name="直線コネクタ 316"/>
        <xdr:cNvCxnSpPr/>
      </xdr:nvCxnSpPr>
      <xdr:spPr>
        <a:xfrm flipV="1">
          <a:off x="13893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120142</xdr:rowOff>
    </xdr:to>
    <xdr:cxnSp macro="">
      <xdr:nvCxnSpPr>
        <xdr:cNvPr id="320" name="直線コネクタ 319"/>
        <xdr:cNvCxnSpPr/>
      </xdr:nvCxnSpPr>
      <xdr:spPr>
        <a:xfrm>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0" name="楕円 32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1"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2" name="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3" name="テキスト ボックス 332"/>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6" name="楕円 335"/>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7" name="テキスト ボックス 336"/>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8" name="楕円 337"/>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9" name="テキスト ボックス 338"/>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より横ばいで推移しているものの、類似団体をやや下回る傾向であり、差が広がりつつある。令和元年度は、平成２７年度発行の臨時財政対策債や、市街地整備総合交付金事業債などの元金償還が開始となったことにより、公債費決算額は前年度比９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今後は義務教育施設の大規模改造事業等の償還が始まることから、さらなる上昇が見込まれる。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54611</xdr:rowOff>
    </xdr:to>
    <xdr:cxnSp macro="">
      <xdr:nvCxnSpPr>
        <xdr:cNvPr id="372" name="直線コネクタ 371"/>
        <xdr:cNvCxnSpPr/>
      </xdr:nvCxnSpPr>
      <xdr:spPr>
        <a:xfrm>
          <a:off x="3987800" y="13248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75" name="直線コネクタ 374"/>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46989</xdr:rowOff>
    </xdr:to>
    <xdr:cxnSp macro="">
      <xdr:nvCxnSpPr>
        <xdr:cNvPr id="378" name="直線コネクタ 377"/>
        <xdr:cNvCxnSpPr/>
      </xdr:nvCxnSpPr>
      <xdr:spPr>
        <a:xfrm>
          <a:off x="2209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31750</xdr:rowOff>
    </xdr:to>
    <xdr:cxnSp macro="">
      <xdr:nvCxnSpPr>
        <xdr:cNvPr id="381" name="直線コネクタ 380"/>
        <xdr:cNvCxnSpPr/>
      </xdr:nvCxnSpPr>
      <xdr:spPr>
        <a:xfrm flipV="1">
          <a:off x="1320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1" name="楕円 390"/>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92"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3" name="楕円 39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4" name="テキスト ボックス 393"/>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6" name="テキスト ボックス 39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7" name="楕円 396"/>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98" name="テキスト ボックス 397"/>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9" name="楕円 398"/>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400" name="テキスト ボックス 39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年々上昇傾向にある。前年度に比べ０．３ポイントの増となったのは、人件費や補助費等に押し上げられたものであり、ともに類似団体の平均を上回っていることから、各種サービスの提供方法や出資内容について今後精査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26415</xdr:rowOff>
    </xdr:to>
    <xdr:cxnSp macro="">
      <xdr:nvCxnSpPr>
        <xdr:cNvPr id="431" name="直線コネクタ 430"/>
        <xdr:cNvCxnSpPr/>
      </xdr:nvCxnSpPr>
      <xdr:spPr>
        <a:xfrm>
          <a:off x="15671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12700</xdr:rowOff>
    </xdr:to>
    <xdr:cxnSp macro="">
      <xdr:nvCxnSpPr>
        <xdr:cNvPr id="434" name="直線コネクタ 433"/>
        <xdr:cNvCxnSpPr/>
      </xdr:nvCxnSpPr>
      <xdr:spPr>
        <a:xfrm>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77</xdr:row>
      <xdr:rowOff>152146</xdr:rowOff>
    </xdr:to>
    <xdr:cxnSp macro="">
      <xdr:nvCxnSpPr>
        <xdr:cNvPr id="437" name="直線コネクタ 436"/>
        <xdr:cNvCxnSpPr/>
      </xdr:nvCxnSpPr>
      <xdr:spPr>
        <a:xfrm>
          <a:off x="13893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147574</xdr:rowOff>
    </xdr:to>
    <xdr:cxnSp macro="">
      <xdr:nvCxnSpPr>
        <xdr:cNvPr id="440" name="直線コネクタ 439"/>
        <xdr:cNvCxnSpPr/>
      </xdr:nvCxnSpPr>
      <xdr:spPr>
        <a:xfrm>
          <a:off x="13004800" y="13271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0" name="楕円 449"/>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163592</xdr:rowOff>
    </xdr:from>
    <xdr:ext cx="762000" cy="259045"/>
    <xdr:sp macro="" textlink="">
      <xdr:nvSpPr>
        <xdr:cNvPr id="451" name="公債費以外該当値テキスト"/>
        <xdr:cNvSpPr txBox="1"/>
      </xdr:nvSpPr>
      <xdr:spPr>
        <a:xfrm>
          <a:off x="16598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4" name="楕円 453"/>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5" name="テキスト ボックス 45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6" name="楕円 455"/>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57" name="テキスト ボックス 456"/>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8" name="楕円 457"/>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9" name="テキスト ボックス 45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81356</xdr:rowOff>
    </xdr:from>
    <xdr:to>
      <xdr:col>29</xdr:col>
      <xdr:colOff>127000</xdr:colOff>
      <xdr:row>17</xdr:row>
      <xdr:rowOff>120773</xdr:rowOff>
    </xdr:to>
    <xdr:cxnSp macro="">
      <xdr:nvCxnSpPr>
        <xdr:cNvPr id="52" name="直線コネクタ 51"/>
        <xdr:cNvCxnSpPr/>
      </xdr:nvCxnSpPr>
      <xdr:spPr bwMode="auto">
        <a:xfrm flipV="1">
          <a:off x="5003800" y="3043631"/>
          <a:ext cx="647700" cy="3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120773</xdr:rowOff>
    </xdr:from>
    <xdr:to>
      <xdr:col>26</xdr:col>
      <xdr:colOff>50800</xdr:colOff>
      <xdr:row>17</xdr:row>
      <xdr:rowOff>137347</xdr:rowOff>
    </xdr:to>
    <xdr:cxnSp macro="">
      <xdr:nvCxnSpPr>
        <xdr:cNvPr id="55" name="直線コネクタ 54"/>
        <xdr:cNvCxnSpPr/>
      </xdr:nvCxnSpPr>
      <xdr:spPr bwMode="auto">
        <a:xfrm flipV="1">
          <a:off x="4305300" y="3083048"/>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137347</xdr:rowOff>
    </xdr:from>
    <xdr:to>
      <xdr:col>22</xdr:col>
      <xdr:colOff>114300</xdr:colOff>
      <xdr:row>17</xdr:row>
      <xdr:rowOff>155978</xdr:rowOff>
    </xdr:to>
    <xdr:cxnSp macro="">
      <xdr:nvCxnSpPr>
        <xdr:cNvPr id="58" name="直線コネクタ 57"/>
        <xdr:cNvCxnSpPr/>
      </xdr:nvCxnSpPr>
      <xdr:spPr bwMode="auto">
        <a:xfrm flipV="1">
          <a:off x="3606800" y="309962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143731</xdr:rowOff>
    </xdr:from>
    <xdr:to>
      <xdr:col>18</xdr:col>
      <xdr:colOff>177800</xdr:colOff>
      <xdr:row>17</xdr:row>
      <xdr:rowOff>155978</xdr:rowOff>
    </xdr:to>
    <xdr:cxnSp macro="">
      <xdr:nvCxnSpPr>
        <xdr:cNvPr id="61" name="直線コネクタ 60"/>
        <xdr:cNvCxnSpPr/>
      </xdr:nvCxnSpPr>
      <xdr:spPr bwMode="auto">
        <a:xfrm>
          <a:off x="2908300" y="3106006"/>
          <a:ext cx="698500" cy="1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30556</xdr:rowOff>
    </xdr:from>
    <xdr:to>
      <xdr:col>29</xdr:col>
      <xdr:colOff>177800</xdr:colOff>
      <xdr:row>17</xdr:row>
      <xdr:rowOff>132156</xdr:rowOff>
    </xdr:to>
    <xdr:sp macro="" textlink="">
      <xdr:nvSpPr>
        <xdr:cNvPr id="71" name="楕円 70"/>
        <xdr:cNvSpPr/>
      </xdr:nvSpPr>
      <xdr:spPr bwMode="auto">
        <a:xfrm>
          <a:off x="56007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47083</xdr:rowOff>
    </xdr:from>
    <xdr:ext cx="762000" cy="259045"/>
    <xdr:sp macro="" textlink="">
      <xdr:nvSpPr>
        <xdr:cNvPr id="72" name="人口1人当たり決算額の推移該当値テキスト130"/>
        <xdr:cNvSpPr txBox="1"/>
      </xdr:nvSpPr>
      <xdr:spPr>
        <a:xfrm>
          <a:off x="5740400" y="28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69973</xdr:rowOff>
    </xdr:from>
    <xdr:to>
      <xdr:col>26</xdr:col>
      <xdr:colOff>101600</xdr:colOff>
      <xdr:row>18</xdr:row>
      <xdr:rowOff>123</xdr:rowOff>
    </xdr:to>
    <xdr:sp macro="" textlink="">
      <xdr:nvSpPr>
        <xdr:cNvPr id="73" name="楕円 72"/>
        <xdr:cNvSpPr/>
      </xdr:nvSpPr>
      <xdr:spPr bwMode="auto">
        <a:xfrm>
          <a:off x="4953000" y="303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10300</xdr:rowOff>
    </xdr:from>
    <xdr:ext cx="736600" cy="259045"/>
    <xdr:sp macro="" textlink="">
      <xdr:nvSpPr>
        <xdr:cNvPr id="74" name="テキスト ボックス 73"/>
        <xdr:cNvSpPr txBox="1"/>
      </xdr:nvSpPr>
      <xdr:spPr>
        <a:xfrm>
          <a:off x="4622800" y="280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86547</xdr:rowOff>
    </xdr:from>
    <xdr:to>
      <xdr:col>22</xdr:col>
      <xdr:colOff>165100</xdr:colOff>
      <xdr:row>18</xdr:row>
      <xdr:rowOff>16697</xdr:rowOff>
    </xdr:to>
    <xdr:sp macro="" textlink="">
      <xdr:nvSpPr>
        <xdr:cNvPr id="75" name="楕円 74"/>
        <xdr:cNvSpPr/>
      </xdr:nvSpPr>
      <xdr:spPr bwMode="auto">
        <a:xfrm>
          <a:off x="4254500" y="30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26874</xdr:rowOff>
    </xdr:from>
    <xdr:ext cx="762000" cy="259045"/>
    <xdr:sp macro="" textlink="">
      <xdr:nvSpPr>
        <xdr:cNvPr id="76" name="テキスト ボックス 75"/>
        <xdr:cNvSpPr txBox="1"/>
      </xdr:nvSpPr>
      <xdr:spPr>
        <a:xfrm>
          <a:off x="3924300" y="28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105178</xdr:rowOff>
    </xdr:from>
    <xdr:to>
      <xdr:col>19</xdr:col>
      <xdr:colOff>38100</xdr:colOff>
      <xdr:row>18</xdr:row>
      <xdr:rowOff>35328</xdr:rowOff>
    </xdr:to>
    <xdr:sp macro="" textlink="">
      <xdr:nvSpPr>
        <xdr:cNvPr id="77" name="楕円 76"/>
        <xdr:cNvSpPr/>
      </xdr:nvSpPr>
      <xdr:spPr bwMode="auto">
        <a:xfrm>
          <a:off x="3556000" y="306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45505</xdr:rowOff>
    </xdr:from>
    <xdr:ext cx="762000" cy="259045"/>
    <xdr:sp macro="" textlink="">
      <xdr:nvSpPr>
        <xdr:cNvPr id="78" name="テキスト ボックス 77"/>
        <xdr:cNvSpPr txBox="1"/>
      </xdr:nvSpPr>
      <xdr:spPr>
        <a:xfrm>
          <a:off x="3225800" y="283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92931</xdr:rowOff>
    </xdr:from>
    <xdr:to>
      <xdr:col>15</xdr:col>
      <xdr:colOff>101600</xdr:colOff>
      <xdr:row>18</xdr:row>
      <xdr:rowOff>23081</xdr:rowOff>
    </xdr:to>
    <xdr:sp macro="" textlink="">
      <xdr:nvSpPr>
        <xdr:cNvPr id="79" name="楕円 78"/>
        <xdr:cNvSpPr/>
      </xdr:nvSpPr>
      <xdr:spPr bwMode="auto">
        <a:xfrm>
          <a:off x="2857500" y="3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33258</xdr:rowOff>
    </xdr:from>
    <xdr:ext cx="762000" cy="259045"/>
    <xdr:sp macro="" textlink="">
      <xdr:nvSpPr>
        <xdr:cNvPr id="80" name="テキスト ボックス 79"/>
        <xdr:cNvSpPr txBox="1"/>
      </xdr:nvSpPr>
      <xdr:spPr>
        <a:xfrm>
          <a:off x="2527300" y="28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82097</xdr:rowOff>
    </xdr:from>
    <xdr:to>
      <xdr:col>29</xdr:col>
      <xdr:colOff>127000</xdr:colOff>
      <xdr:row>36</xdr:row>
      <xdr:rowOff>142545</xdr:rowOff>
    </xdr:to>
    <xdr:cxnSp macro="">
      <xdr:nvCxnSpPr>
        <xdr:cNvPr id="115" name="直線コネクタ 114"/>
        <xdr:cNvCxnSpPr/>
      </xdr:nvCxnSpPr>
      <xdr:spPr bwMode="auto">
        <a:xfrm flipV="1">
          <a:off x="5003800" y="7035347"/>
          <a:ext cx="647700" cy="60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142545</xdr:rowOff>
    </xdr:from>
    <xdr:to>
      <xdr:col>26</xdr:col>
      <xdr:colOff>50800</xdr:colOff>
      <xdr:row>37</xdr:row>
      <xdr:rowOff>8912</xdr:rowOff>
    </xdr:to>
    <xdr:cxnSp macro="">
      <xdr:nvCxnSpPr>
        <xdr:cNvPr id="118" name="直線コネクタ 117"/>
        <xdr:cNvCxnSpPr/>
      </xdr:nvCxnSpPr>
      <xdr:spPr bwMode="auto">
        <a:xfrm flipV="1">
          <a:off x="4305300" y="709579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1107</xdr:rowOff>
    </xdr:from>
    <xdr:to>
      <xdr:col>22</xdr:col>
      <xdr:colOff>114300</xdr:colOff>
      <xdr:row>37</xdr:row>
      <xdr:rowOff>8912</xdr:rowOff>
    </xdr:to>
    <xdr:cxnSp macro="">
      <xdr:nvCxnSpPr>
        <xdr:cNvPr id="121" name="直線コネクタ 120"/>
        <xdr:cNvCxnSpPr/>
      </xdr:nvCxnSpPr>
      <xdr:spPr bwMode="auto">
        <a:xfrm>
          <a:off x="3606800" y="7125807"/>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112696</xdr:rowOff>
    </xdr:from>
    <xdr:to>
      <xdr:col>18</xdr:col>
      <xdr:colOff>177800</xdr:colOff>
      <xdr:row>37</xdr:row>
      <xdr:rowOff>1107</xdr:rowOff>
    </xdr:to>
    <xdr:cxnSp macro="">
      <xdr:nvCxnSpPr>
        <xdr:cNvPr id="124" name="直線コネクタ 123"/>
        <xdr:cNvCxnSpPr/>
      </xdr:nvCxnSpPr>
      <xdr:spPr bwMode="auto">
        <a:xfrm>
          <a:off x="2908300" y="7065946"/>
          <a:ext cx="698500" cy="5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31297</xdr:rowOff>
    </xdr:from>
    <xdr:to>
      <xdr:col>29</xdr:col>
      <xdr:colOff>177800</xdr:colOff>
      <xdr:row>36</xdr:row>
      <xdr:rowOff>132897</xdr:rowOff>
    </xdr:to>
    <xdr:sp macro="" textlink="">
      <xdr:nvSpPr>
        <xdr:cNvPr id="134" name="楕円 133"/>
        <xdr:cNvSpPr/>
      </xdr:nvSpPr>
      <xdr:spPr bwMode="auto">
        <a:xfrm>
          <a:off x="56007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3374</xdr:rowOff>
    </xdr:from>
    <xdr:ext cx="762000" cy="259045"/>
    <xdr:sp macro="" textlink="">
      <xdr:nvSpPr>
        <xdr:cNvPr id="135" name="人口1人当たり決算額の推移該当値テキスト445"/>
        <xdr:cNvSpPr txBox="1"/>
      </xdr:nvSpPr>
      <xdr:spPr>
        <a:xfrm>
          <a:off x="5740400" y="69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91745</xdr:rowOff>
    </xdr:from>
    <xdr:to>
      <xdr:col>26</xdr:col>
      <xdr:colOff>101600</xdr:colOff>
      <xdr:row>37</xdr:row>
      <xdr:rowOff>21895</xdr:rowOff>
    </xdr:to>
    <xdr:sp macro="" textlink="">
      <xdr:nvSpPr>
        <xdr:cNvPr id="136" name="楕円 135"/>
        <xdr:cNvSpPr/>
      </xdr:nvSpPr>
      <xdr:spPr bwMode="auto">
        <a:xfrm>
          <a:off x="4953000" y="70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6672</xdr:rowOff>
    </xdr:from>
    <xdr:ext cx="736600" cy="259045"/>
    <xdr:sp macro="" textlink="">
      <xdr:nvSpPr>
        <xdr:cNvPr id="137" name="テキスト ボックス 136"/>
        <xdr:cNvSpPr txBox="1"/>
      </xdr:nvSpPr>
      <xdr:spPr>
        <a:xfrm>
          <a:off x="4622800" y="713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129562</xdr:rowOff>
    </xdr:from>
    <xdr:to>
      <xdr:col>22</xdr:col>
      <xdr:colOff>165100</xdr:colOff>
      <xdr:row>37</xdr:row>
      <xdr:rowOff>59712</xdr:rowOff>
    </xdr:to>
    <xdr:sp macro="" textlink="">
      <xdr:nvSpPr>
        <xdr:cNvPr id="138" name="楕円 137"/>
        <xdr:cNvSpPr/>
      </xdr:nvSpPr>
      <xdr:spPr bwMode="auto">
        <a:xfrm>
          <a:off x="4254500" y="70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44489</xdr:rowOff>
    </xdr:from>
    <xdr:ext cx="762000" cy="259045"/>
    <xdr:sp macro="" textlink="">
      <xdr:nvSpPr>
        <xdr:cNvPr id="139" name="テキスト ボックス 138"/>
        <xdr:cNvSpPr txBox="1"/>
      </xdr:nvSpPr>
      <xdr:spPr>
        <a:xfrm>
          <a:off x="3924300" y="716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121757</xdr:rowOff>
    </xdr:from>
    <xdr:to>
      <xdr:col>19</xdr:col>
      <xdr:colOff>38100</xdr:colOff>
      <xdr:row>37</xdr:row>
      <xdr:rowOff>51907</xdr:rowOff>
    </xdr:to>
    <xdr:sp macro="" textlink="">
      <xdr:nvSpPr>
        <xdr:cNvPr id="140" name="楕円 139"/>
        <xdr:cNvSpPr/>
      </xdr:nvSpPr>
      <xdr:spPr bwMode="auto">
        <a:xfrm>
          <a:off x="3556000" y="707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36684</xdr:rowOff>
    </xdr:from>
    <xdr:ext cx="762000" cy="259045"/>
    <xdr:sp macro="" textlink="">
      <xdr:nvSpPr>
        <xdr:cNvPr id="141" name="テキスト ボックス 140"/>
        <xdr:cNvSpPr txBox="1"/>
      </xdr:nvSpPr>
      <xdr:spPr>
        <a:xfrm>
          <a:off x="3225800" y="716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61896</xdr:rowOff>
    </xdr:from>
    <xdr:to>
      <xdr:col>15</xdr:col>
      <xdr:colOff>101600</xdr:colOff>
      <xdr:row>36</xdr:row>
      <xdr:rowOff>163496</xdr:rowOff>
    </xdr:to>
    <xdr:sp macro="" textlink="">
      <xdr:nvSpPr>
        <xdr:cNvPr id="142" name="楕円 141"/>
        <xdr:cNvSpPr/>
      </xdr:nvSpPr>
      <xdr:spPr bwMode="auto">
        <a:xfrm>
          <a:off x="2857500" y="701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148273</xdr:rowOff>
    </xdr:from>
    <xdr:ext cx="762000" cy="259045"/>
    <xdr:sp macro="" textlink="">
      <xdr:nvSpPr>
        <xdr:cNvPr id="143" name="テキスト ボックス 142"/>
        <xdr:cNvSpPr txBox="1"/>
      </xdr:nvSpPr>
      <xdr:spPr>
        <a:xfrm>
          <a:off x="2527300" y="710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52222</xdr:rowOff>
    </xdr:from>
    <xdr:to>
      <xdr:col>24</xdr:col>
      <xdr:colOff>63500</xdr:colOff>
      <xdr:row>37</xdr:row>
      <xdr:rowOff>63443</xdr:rowOff>
    </xdr:to>
    <xdr:cxnSp macro="">
      <xdr:nvCxnSpPr>
        <xdr:cNvPr id="61" name="直線コネクタ 60"/>
        <xdr:cNvCxnSpPr/>
      </xdr:nvCxnSpPr>
      <xdr:spPr>
        <a:xfrm flipV="1">
          <a:off x="3797300" y="6395872"/>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38297</xdr:rowOff>
    </xdr:from>
    <xdr:to>
      <xdr:col>19</xdr:col>
      <xdr:colOff>177800</xdr:colOff>
      <xdr:row>37</xdr:row>
      <xdr:rowOff>63443</xdr:rowOff>
    </xdr:to>
    <xdr:cxnSp macro="">
      <xdr:nvCxnSpPr>
        <xdr:cNvPr id="64" name="直線コネクタ 63"/>
        <xdr:cNvCxnSpPr/>
      </xdr:nvCxnSpPr>
      <xdr:spPr>
        <a:xfrm>
          <a:off x="2908300" y="638194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38297</xdr:rowOff>
    </xdr:from>
    <xdr:to>
      <xdr:col>15</xdr:col>
      <xdr:colOff>50800</xdr:colOff>
      <xdr:row>37</xdr:row>
      <xdr:rowOff>40640</xdr:rowOff>
    </xdr:to>
    <xdr:cxnSp macro="">
      <xdr:nvCxnSpPr>
        <xdr:cNvPr id="67" name="直線コネクタ 66"/>
        <xdr:cNvCxnSpPr/>
      </xdr:nvCxnSpPr>
      <xdr:spPr>
        <a:xfrm flipV="1">
          <a:off x="2019300" y="6381947"/>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35058</xdr:rowOff>
    </xdr:from>
    <xdr:to>
      <xdr:col>10</xdr:col>
      <xdr:colOff>114300</xdr:colOff>
      <xdr:row>37</xdr:row>
      <xdr:rowOff>40640</xdr:rowOff>
    </xdr:to>
    <xdr:cxnSp macro="">
      <xdr:nvCxnSpPr>
        <xdr:cNvPr id="70" name="直線コネクタ 69"/>
        <xdr:cNvCxnSpPr/>
      </xdr:nvCxnSpPr>
      <xdr:spPr>
        <a:xfrm>
          <a:off x="1130300" y="6378708"/>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xdr:rowOff>
    </xdr:from>
    <xdr:to>
      <xdr:col>24</xdr:col>
      <xdr:colOff>114300</xdr:colOff>
      <xdr:row>37</xdr:row>
      <xdr:rowOff>103022</xdr:rowOff>
    </xdr:to>
    <xdr:sp macro="" textlink="">
      <xdr:nvSpPr>
        <xdr:cNvPr id="80" name="楕円 79"/>
        <xdr:cNvSpPr/>
      </xdr:nvSpPr>
      <xdr:spPr>
        <a:xfrm>
          <a:off x="45847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24299</xdr:rowOff>
    </xdr:from>
    <xdr:ext cx="534377" cy="259045"/>
    <xdr:sp macro="" textlink="">
      <xdr:nvSpPr>
        <xdr:cNvPr id="81" name="人件費該当値テキスト"/>
        <xdr:cNvSpPr txBox="1"/>
      </xdr:nvSpPr>
      <xdr:spPr>
        <a:xfrm>
          <a:off x="4686300" y="61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12643</xdr:rowOff>
    </xdr:from>
    <xdr:to>
      <xdr:col>20</xdr:col>
      <xdr:colOff>38100</xdr:colOff>
      <xdr:row>37</xdr:row>
      <xdr:rowOff>114243</xdr:rowOff>
    </xdr:to>
    <xdr:sp macro="" textlink="">
      <xdr:nvSpPr>
        <xdr:cNvPr id="82" name="楕円 81"/>
        <xdr:cNvSpPr/>
      </xdr:nvSpPr>
      <xdr:spPr>
        <a:xfrm>
          <a:off x="3746500" y="63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130770</xdr:rowOff>
    </xdr:from>
    <xdr:ext cx="534377" cy="259045"/>
    <xdr:sp macro="" textlink="">
      <xdr:nvSpPr>
        <xdr:cNvPr id="83" name="テキスト ボックス 82"/>
        <xdr:cNvSpPr txBox="1"/>
      </xdr:nvSpPr>
      <xdr:spPr>
        <a:xfrm>
          <a:off x="3530111" y="6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158947</xdr:rowOff>
    </xdr:from>
    <xdr:to>
      <xdr:col>15</xdr:col>
      <xdr:colOff>101600</xdr:colOff>
      <xdr:row>37</xdr:row>
      <xdr:rowOff>89097</xdr:rowOff>
    </xdr:to>
    <xdr:sp macro="" textlink="">
      <xdr:nvSpPr>
        <xdr:cNvPr id="84" name="楕円 83"/>
        <xdr:cNvSpPr/>
      </xdr:nvSpPr>
      <xdr:spPr>
        <a:xfrm>
          <a:off x="2857500" y="63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85" name="テキスト ボックス 84"/>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161290</xdr:rowOff>
    </xdr:from>
    <xdr:to>
      <xdr:col>10</xdr:col>
      <xdr:colOff>165100</xdr:colOff>
      <xdr:row>37</xdr:row>
      <xdr:rowOff>91440</xdr:rowOff>
    </xdr:to>
    <xdr:sp macro="" textlink="">
      <xdr:nvSpPr>
        <xdr:cNvPr id="86" name="楕円 85"/>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107967</xdr:rowOff>
    </xdr:from>
    <xdr:ext cx="534377" cy="259045"/>
    <xdr:sp macro="" textlink="">
      <xdr:nvSpPr>
        <xdr:cNvPr id="87" name="テキスト ボックス 86"/>
        <xdr:cNvSpPr txBox="1"/>
      </xdr:nvSpPr>
      <xdr:spPr>
        <a:xfrm>
          <a:off x="1752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155708</xdr:rowOff>
    </xdr:from>
    <xdr:to>
      <xdr:col>6</xdr:col>
      <xdr:colOff>38100</xdr:colOff>
      <xdr:row>37</xdr:row>
      <xdr:rowOff>85858</xdr:rowOff>
    </xdr:to>
    <xdr:sp macro="" textlink="">
      <xdr:nvSpPr>
        <xdr:cNvPr id="88" name="楕円 87"/>
        <xdr:cNvSpPr/>
      </xdr:nvSpPr>
      <xdr:spPr>
        <a:xfrm>
          <a:off x="1079500" y="6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102385</xdr:rowOff>
    </xdr:from>
    <xdr:ext cx="534377" cy="259045"/>
    <xdr:sp macro="" textlink="">
      <xdr:nvSpPr>
        <xdr:cNvPr id="89" name="テキスト ボックス 88"/>
        <xdr:cNvSpPr txBox="1"/>
      </xdr:nvSpPr>
      <xdr:spPr>
        <a:xfrm>
          <a:off x="863111" y="61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89980</xdr:rowOff>
    </xdr:from>
    <xdr:to>
      <xdr:col>24</xdr:col>
      <xdr:colOff>63500</xdr:colOff>
      <xdr:row>57</xdr:row>
      <xdr:rowOff>95542</xdr:rowOff>
    </xdr:to>
    <xdr:cxnSp macro="">
      <xdr:nvCxnSpPr>
        <xdr:cNvPr id="119" name="直線コネクタ 118"/>
        <xdr:cNvCxnSpPr/>
      </xdr:nvCxnSpPr>
      <xdr:spPr>
        <a:xfrm flipV="1">
          <a:off x="3797300" y="9691180"/>
          <a:ext cx="838200" cy="1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95542</xdr:rowOff>
    </xdr:from>
    <xdr:to>
      <xdr:col>19</xdr:col>
      <xdr:colOff>177800</xdr:colOff>
      <xdr:row>57</xdr:row>
      <xdr:rowOff>130086</xdr:rowOff>
    </xdr:to>
    <xdr:cxnSp macro="">
      <xdr:nvCxnSpPr>
        <xdr:cNvPr id="122" name="直線コネクタ 121"/>
        <xdr:cNvCxnSpPr/>
      </xdr:nvCxnSpPr>
      <xdr:spPr>
        <a:xfrm flipV="1">
          <a:off x="2908300" y="9868192"/>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130086</xdr:rowOff>
    </xdr:from>
    <xdr:to>
      <xdr:col>15</xdr:col>
      <xdr:colOff>50800</xdr:colOff>
      <xdr:row>57</xdr:row>
      <xdr:rowOff>158153</xdr:rowOff>
    </xdr:to>
    <xdr:cxnSp macro="">
      <xdr:nvCxnSpPr>
        <xdr:cNvPr id="125" name="直線コネクタ 124"/>
        <xdr:cNvCxnSpPr/>
      </xdr:nvCxnSpPr>
      <xdr:spPr>
        <a:xfrm flipV="1">
          <a:off x="2019300" y="9902736"/>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158153</xdr:rowOff>
    </xdr:from>
    <xdr:to>
      <xdr:col>10</xdr:col>
      <xdr:colOff>114300</xdr:colOff>
      <xdr:row>57</xdr:row>
      <xdr:rowOff>158585</xdr:rowOff>
    </xdr:to>
    <xdr:cxnSp macro="">
      <xdr:nvCxnSpPr>
        <xdr:cNvPr id="128" name="直線コネクタ 127"/>
        <xdr:cNvCxnSpPr/>
      </xdr:nvCxnSpPr>
      <xdr:spPr>
        <a:xfrm flipV="1">
          <a:off x="1130300" y="9930803"/>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39180</xdr:rowOff>
    </xdr:from>
    <xdr:to>
      <xdr:col>24</xdr:col>
      <xdr:colOff>114300</xdr:colOff>
      <xdr:row>56</xdr:row>
      <xdr:rowOff>140780</xdr:rowOff>
    </xdr:to>
    <xdr:sp macro="" textlink="">
      <xdr:nvSpPr>
        <xdr:cNvPr id="138" name="楕円 137"/>
        <xdr:cNvSpPr/>
      </xdr:nvSpPr>
      <xdr:spPr>
        <a:xfrm>
          <a:off x="45847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62057</xdr:rowOff>
    </xdr:from>
    <xdr:ext cx="534377" cy="259045"/>
    <xdr:sp macro="" textlink="">
      <xdr:nvSpPr>
        <xdr:cNvPr id="139" name="物件費該当値テキスト"/>
        <xdr:cNvSpPr txBox="1"/>
      </xdr:nvSpPr>
      <xdr:spPr>
        <a:xfrm>
          <a:off x="4686300" y="94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44742</xdr:rowOff>
    </xdr:from>
    <xdr:to>
      <xdr:col>20</xdr:col>
      <xdr:colOff>38100</xdr:colOff>
      <xdr:row>57</xdr:row>
      <xdr:rowOff>146342</xdr:rowOff>
    </xdr:to>
    <xdr:sp macro="" textlink="">
      <xdr:nvSpPr>
        <xdr:cNvPr id="140" name="楕円 139"/>
        <xdr:cNvSpPr/>
      </xdr:nvSpPr>
      <xdr:spPr>
        <a:xfrm>
          <a:off x="3746500" y="98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137469</xdr:rowOff>
    </xdr:from>
    <xdr:ext cx="534377" cy="259045"/>
    <xdr:sp macro="" textlink="">
      <xdr:nvSpPr>
        <xdr:cNvPr id="141" name="テキスト ボックス 140"/>
        <xdr:cNvSpPr txBox="1"/>
      </xdr:nvSpPr>
      <xdr:spPr>
        <a:xfrm>
          <a:off x="3530111" y="99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79286</xdr:rowOff>
    </xdr:from>
    <xdr:to>
      <xdr:col>15</xdr:col>
      <xdr:colOff>101600</xdr:colOff>
      <xdr:row>58</xdr:row>
      <xdr:rowOff>9436</xdr:rowOff>
    </xdr:to>
    <xdr:sp macro="" textlink="">
      <xdr:nvSpPr>
        <xdr:cNvPr id="142" name="楕円 141"/>
        <xdr:cNvSpPr/>
      </xdr:nvSpPr>
      <xdr:spPr>
        <a:xfrm>
          <a:off x="2857500" y="98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563</xdr:rowOff>
    </xdr:from>
    <xdr:ext cx="534377" cy="259045"/>
    <xdr:sp macro="" textlink="">
      <xdr:nvSpPr>
        <xdr:cNvPr id="143" name="テキスト ボックス 142"/>
        <xdr:cNvSpPr txBox="1"/>
      </xdr:nvSpPr>
      <xdr:spPr>
        <a:xfrm>
          <a:off x="2641111" y="99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107353</xdr:rowOff>
    </xdr:from>
    <xdr:to>
      <xdr:col>10</xdr:col>
      <xdr:colOff>165100</xdr:colOff>
      <xdr:row>58</xdr:row>
      <xdr:rowOff>37503</xdr:rowOff>
    </xdr:to>
    <xdr:sp macro="" textlink="">
      <xdr:nvSpPr>
        <xdr:cNvPr id="144" name="楕円 143"/>
        <xdr:cNvSpPr/>
      </xdr:nvSpPr>
      <xdr:spPr>
        <a:xfrm>
          <a:off x="1968500" y="98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28630</xdr:rowOff>
    </xdr:from>
    <xdr:ext cx="534377" cy="259045"/>
    <xdr:sp macro="" textlink="">
      <xdr:nvSpPr>
        <xdr:cNvPr id="145" name="テキスト ボックス 144"/>
        <xdr:cNvSpPr txBox="1"/>
      </xdr:nvSpPr>
      <xdr:spPr>
        <a:xfrm>
          <a:off x="1752111" y="99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107785</xdr:rowOff>
    </xdr:from>
    <xdr:to>
      <xdr:col>6</xdr:col>
      <xdr:colOff>38100</xdr:colOff>
      <xdr:row>58</xdr:row>
      <xdr:rowOff>37935</xdr:rowOff>
    </xdr:to>
    <xdr:sp macro="" textlink="">
      <xdr:nvSpPr>
        <xdr:cNvPr id="146" name="楕円 145"/>
        <xdr:cNvSpPr/>
      </xdr:nvSpPr>
      <xdr:spPr>
        <a:xfrm>
          <a:off x="1079500" y="98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29062</xdr:rowOff>
    </xdr:from>
    <xdr:ext cx="534377" cy="259045"/>
    <xdr:sp macro="" textlink="">
      <xdr:nvSpPr>
        <xdr:cNvPr id="147" name="テキスト ボックス 146"/>
        <xdr:cNvSpPr txBox="1"/>
      </xdr:nvSpPr>
      <xdr:spPr>
        <a:xfrm>
          <a:off x="863111" y="99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40773</xdr:rowOff>
    </xdr:from>
    <xdr:to>
      <xdr:col>24</xdr:col>
      <xdr:colOff>63500</xdr:colOff>
      <xdr:row>77</xdr:row>
      <xdr:rowOff>68948</xdr:rowOff>
    </xdr:to>
    <xdr:cxnSp macro="">
      <xdr:nvCxnSpPr>
        <xdr:cNvPr id="172" name="直線コネクタ 171"/>
        <xdr:cNvCxnSpPr/>
      </xdr:nvCxnSpPr>
      <xdr:spPr>
        <a:xfrm flipV="1">
          <a:off x="3797300" y="13242423"/>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68948</xdr:rowOff>
    </xdr:from>
    <xdr:to>
      <xdr:col>19</xdr:col>
      <xdr:colOff>177800</xdr:colOff>
      <xdr:row>77</xdr:row>
      <xdr:rowOff>75806</xdr:rowOff>
    </xdr:to>
    <xdr:cxnSp macro="">
      <xdr:nvCxnSpPr>
        <xdr:cNvPr id="175" name="直線コネクタ 174"/>
        <xdr:cNvCxnSpPr/>
      </xdr:nvCxnSpPr>
      <xdr:spPr>
        <a:xfrm flipV="1">
          <a:off x="2908300" y="13270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53803</xdr:rowOff>
    </xdr:from>
    <xdr:to>
      <xdr:col>15</xdr:col>
      <xdr:colOff>50800</xdr:colOff>
      <xdr:row>77</xdr:row>
      <xdr:rowOff>75806</xdr:rowOff>
    </xdr:to>
    <xdr:cxnSp macro="">
      <xdr:nvCxnSpPr>
        <xdr:cNvPr id="178" name="直線コネクタ 177"/>
        <xdr:cNvCxnSpPr/>
      </xdr:nvCxnSpPr>
      <xdr:spPr>
        <a:xfrm>
          <a:off x="2019300" y="13255453"/>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53803</xdr:rowOff>
    </xdr:from>
    <xdr:to>
      <xdr:col>10</xdr:col>
      <xdr:colOff>114300</xdr:colOff>
      <xdr:row>77</xdr:row>
      <xdr:rowOff>86722</xdr:rowOff>
    </xdr:to>
    <xdr:cxnSp macro="">
      <xdr:nvCxnSpPr>
        <xdr:cNvPr id="181" name="直線コネクタ 180"/>
        <xdr:cNvCxnSpPr/>
      </xdr:nvCxnSpPr>
      <xdr:spPr>
        <a:xfrm flipV="1">
          <a:off x="1130300" y="1325545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161423</xdr:rowOff>
    </xdr:from>
    <xdr:to>
      <xdr:col>24</xdr:col>
      <xdr:colOff>114300</xdr:colOff>
      <xdr:row>77</xdr:row>
      <xdr:rowOff>91573</xdr:rowOff>
    </xdr:to>
    <xdr:sp macro="" textlink="">
      <xdr:nvSpPr>
        <xdr:cNvPr id="191" name="楕円 190"/>
        <xdr:cNvSpPr/>
      </xdr:nvSpPr>
      <xdr:spPr>
        <a:xfrm>
          <a:off x="45847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139850</xdr:rowOff>
    </xdr:from>
    <xdr:ext cx="469744" cy="259045"/>
    <xdr:sp macro="" textlink="">
      <xdr:nvSpPr>
        <xdr:cNvPr id="192" name="維持補修費該当値テキスト"/>
        <xdr:cNvSpPr txBox="1"/>
      </xdr:nvSpPr>
      <xdr:spPr>
        <a:xfrm>
          <a:off x="4686300" y="131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18148</xdr:rowOff>
    </xdr:from>
    <xdr:to>
      <xdr:col>20</xdr:col>
      <xdr:colOff>38100</xdr:colOff>
      <xdr:row>77</xdr:row>
      <xdr:rowOff>119748</xdr:rowOff>
    </xdr:to>
    <xdr:sp macro="" textlink="">
      <xdr:nvSpPr>
        <xdr:cNvPr id="193" name="楕円 192"/>
        <xdr:cNvSpPr/>
      </xdr:nvSpPr>
      <xdr:spPr>
        <a:xfrm>
          <a:off x="37465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110875</xdr:rowOff>
    </xdr:from>
    <xdr:ext cx="469744" cy="259045"/>
    <xdr:sp macro="" textlink="">
      <xdr:nvSpPr>
        <xdr:cNvPr id="194" name="テキスト ボックス 193"/>
        <xdr:cNvSpPr txBox="1"/>
      </xdr:nvSpPr>
      <xdr:spPr>
        <a:xfrm>
          <a:off x="3562428" y="133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25006</xdr:rowOff>
    </xdr:from>
    <xdr:to>
      <xdr:col>15</xdr:col>
      <xdr:colOff>101600</xdr:colOff>
      <xdr:row>77</xdr:row>
      <xdr:rowOff>126606</xdr:rowOff>
    </xdr:to>
    <xdr:sp macro="" textlink="">
      <xdr:nvSpPr>
        <xdr:cNvPr id="195" name="楕円 194"/>
        <xdr:cNvSpPr/>
      </xdr:nvSpPr>
      <xdr:spPr>
        <a:xfrm>
          <a:off x="2857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117733</xdr:rowOff>
    </xdr:from>
    <xdr:ext cx="469744" cy="259045"/>
    <xdr:sp macro="" textlink="">
      <xdr:nvSpPr>
        <xdr:cNvPr id="196" name="テキスト ボックス 195"/>
        <xdr:cNvSpPr txBox="1"/>
      </xdr:nvSpPr>
      <xdr:spPr>
        <a:xfrm>
          <a:off x="2673428" y="133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3003</xdr:rowOff>
    </xdr:from>
    <xdr:to>
      <xdr:col>10</xdr:col>
      <xdr:colOff>165100</xdr:colOff>
      <xdr:row>77</xdr:row>
      <xdr:rowOff>104603</xdr:rowOff>
    </xdr:to>
    <xdr:sp macro="" textlink="">
      <xdr:nvSpPr>
        <xdr:cNvPr id="197" name="楕円 196"/>
        <xdr:cNvSpPr/>
      </xdr:nvSpPr>
      <xdr:spPr>
        <a:xfrm>
          <a:off x="1968500" y="132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95730</xdr:rowOff>
    </xdr:from>
    <xdr:ext cx="469744" cy="259045"/>
    <xdr:sp macro="" textlink="">
      <xdr:nvSpPr>
        <xdr:cNvPr id="198" name="テキスト ボックス 197"/>
        <xdr:cNvSpPr txBox="1"/>
      </xdr:nvSpPr>
      <xdr:spPr>
        <a:xfrm>
          <a:off x="1784428" y="132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35922</xdr:rowOff>
    </xdr:from>
    <xdr:to>
      <xdr:col>6</xdr:col>
      <xdr:colOff>38100</xdr:colOff>
      <xdr:row>77</xdr:row>
      <xdr:rowOff>137522</xdr:rowOff>
    </xdr:to>
    <xdr:sp macro="" textlink="">
      <xdr:nvSpPr>
        <xdr:cNvPr id="199" name="楕円 198"/>
        <xdr:cNvSpPr/>
      </xdr:nvSpPr>
      <xdr:spPr>
        <a:xfrm>
          <a:off x="1079500" y="132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128649</xdr:rowOff>
    </xdr:from>
    <xdr:ext cx="469744" cy="259045"/>
    <xdr:sp macro="" textlink="">
      <xdr:nvSpPr>
        <xdr:cNvPr id="200" name="テキスト ボックス 199"/>
        <xdr:cNvSpPr txBox="1"/>
      </xdr:nvSpPr>
      <xdr:spPr>
        <a:xfrm>
          <a:off x="895428" y="133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161596</xdr:rowOff>
    </xdr:from>
    <xdr:to>
      <xdr:col>24</xdr:col>
      <xdr:colOff>63500</xdr:colOff>
      <xdr:row>99</xdr:row>
      <xdr:rowOff>46431</xdr:rowOff>
    </xdr:to>
    <xdr:cxnSp macro="">
      <xdr:nvCxnSpPr>
        <xdr:cNvPr id="232" name="直線コネクタ 231"/>
        <xdr:cNvCxnSpPr/>
      </xdr:nvCxnSpPr>
      <xdr:spPr>
        <a:xfrm flipV="1">
          <a:off x="3797300" y="16963696"/>
          <a:ext cx="8382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17644</xdr:rowOff>
    </xdr:from>
    <xdr:to>
      <xdr:col>19</xdr:col>
      <xdr:colOff>177800</xdr:colOff>
      <xdr:row>99</xdr:row>
      <xdr:rowOff>46431</xdr:rowOff>
    </xdr:to>
    <xdr:cxnSp macro="">
      <xdr:nvCxnSpPr>
        <xdr:cNvPr id="235" name="直線コネクタ 234"/>
        <xdr:cNvCxnSpPr/>
      </xdr:nvCxnSpPr>
      <xdr:spPr>
        <a:xfrm>
          <a:off x="2908300" y="16991194"/>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17644</xdr:rowOff>
    </xdr:from>
    <xdr:to>
      <xdr:col>15</xdr:col>
      <xdr:colOff>50800</xdr:colOff>
      <xdr:row>99</xdr:row>
      <xdr:rowOff>22068</xdr:rowOff>
    </xdr:to>
    <xdr:cxnSp macro="">
      <xdr:nvCxnSpPr>
        <xdr:cNvPr id="238" name="直線コネクタ 237"/>
        <xdr:cNvCxnSpPr/>
      </xdr:nvCxnSpPr>
      <xdr:spPr>
        <a:xfrm flipV="1">
          <a:off x="2019300" y="1699119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22068</xdr:rowOff>
    </xdr:from>
    <xdr:to>
      <xdr:col>10</xdr:col>
      <xdr:colOff>114300</xdr:colOff>
      <xdr:row>99</xdr:row>
      <xdr:rowOff>88086</xdr:rowOff>
    </xdr:to>
    <xdr:cxnSp macro="">
      <xdr:nvCxnSpPr>
        <xdr:cNvPr id="241" name="直線コネクタ 240"/>
        <xdr:cNvCxnSpPr/>
      </xdr:nvCxnSpPr>
      <xdr:spPr>
        <a:xfrm flipV="1">
          <a:off x="1130300" y="16995618"/>
          <a:ext cx="889000" cy="6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110796</xdr:rowOff>
    </xdr:from>
    <xdr:to>
      <xdr:col>24</xdr:col>
      <xdr:colOff>114300</xdr:colOff>
      <xdr:row>99</xdr:row>
      <xdr:rowOff>40946</xdr:rowOff>
    </xdr:to>
    <xdr:sp macro="" textlink="">
      <xdr:nvSpPr>
        <xdr:cNvPr id="251" name="楕円 250"/>
        <xdr:cNvSpPr/>
      </xdr:nvSpPr>
      <xdr:spPr>
        <a:xfrm>
          <a:off x="45847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25723</xdr:rowOff>
    </xdr:from>
    <xdr:ext cx="534377" cy="259045"/>
    <xdr:sp macro="" textlink="">
      <xdr:nvSpPr>
        <xdr:cNvPr id="252" name="扶助費該当値テキスト"/>
        <xdr:cNvSpPr txBox="1"/>
      </xdr:nvSpPr>
      <xdr:spPr>
        <a:xfrm>
          <a:off x="4686300" y="168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167081</xdr:rowOff>
    </xdr:from>
    <xdr:to>
      <xdr:col>20</xdr:col>
      <xdr:colOff>38100</xdr:colOff>
      <xdr:row>99</xdr:row>
      <xdr:rowOff>97231</xdr:rowOff>
    </xdr:to>
    <xdr:sp macro="" textlink="">
      <xdr:nvSpPr>
        <xdr:cNvPr id="253" name="楕円 252"/>
        <xdr:cNvSpPr/>
      </xdr:nvSpPr>
      <xdr:spPr>
        <a:xfrm>
          <a:off x="3746500" y="169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88358</xdr:rowOff>
    </xdr:from>
    <xdr:ext cx="534377" cy="259045"/>
    <xdr:sp macro="" textlink="">
      <xdr:nvSpPr>
        <xdr:cNvPr id="254" name="テキスト ボックス 253"/>
        <xdr:cNvSpPr txBox="1"/>
      </xdr:nvSpPr>
      <xdr:spPr>
        <a:xfrm>
          <a:off x="3530111" y="170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138294</xdr:rowOff>
    </xdr:from>
    <xdr:to>
      <xdr:col>15</xdr:col>
      <xdr:colOff>101600</xdr:colOff>
      <xdr:row>99</xdr:row>
      <xdr:rowOff>68444</xdr:rowOff>
    </xdr:to>
    <xdr:sp macro="" textlink="">
      <xdr:nvSpPr>
        <xdr:cNvPr id="255" name="楕円 254"/>
        <xdr:cNvSpPr/>
      </xdr:nvSpPr>
      <xdr:spPr>
        <a:xfrm>
          <a:off x="2857500" y="169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59571</xdr:rowOff>
    </xdr:from>
    <xdr:ext cx="534377" cy="259045"/>
    <xdr:sp macro="" textlink="">
      <xdr:nvSpPr>
        <xdr:cNvPr id="256" name="テキスト ボックス 255"/>
        <xdr:cNvSpPr txBox="1"/>
      </xdr:nvSpPr>
      <xdr:spPr>
        <a:xfrm>
          <a:off x="2641111" y="170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142718</xdr:rowOff>
    </xdr:from>
    <xdr:to>
      <xdr:col>10</xdr:col>
      <xdr:colOff>165100</xdr:colOff>
      <xdr:row>99</xdr:row>
      <xdr:rowOff>72868</xdr:rowOff>
    </xdr:to>
    <xdr:sp macro="" textlink="">
      <xdr:nvSpPr>
        <xdr:cNvPr id="257" name="楕円 256"/>
        <xdr:cNvSpPr/>
      </xdr:nvSpPr>
      <xdr:spPr>
        <a:xfrm>
          <a:off x="1968500" y="169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63995</xdr:rowOff>
    </xdr:from>
    <xdr:ext cx="534377" cy="259045"/>
    <xdr:sp macro="" textlink="">
      <xdr:nvSpPr>
        <xdr:cNvPr id="258" name="テキスト ボックス 257"/>
        <xdr:cNvSpPr txBox="1"/>
      </xdr:nvSpPr>
      <xdr:spPr>
        <a:xfrm>
          <a:off x="1752111" y="17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37286</xdr:rowOff>
    </xdr:from>
    <xdr:to>
      <xdr:col>6</xdr:col>
      <xdr:colOff>38100</xdr:colOff>
      <xdr:row>99</xdr:row>
      <xdr:rowOff>138886</xdr:rowOff>
    </xdr:to>
    <xdr:sp macro="" textlink="">
      <xdr:nvSpPr>
        <xdr:cNvPr id="259" name="楕円 258"/>
        <xdr:cNvSpPr/>
      </xdr:nvSpPr>
      <xdr:spPr>
        <a:xfrm>
          <a:off x="1079500" y="170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130013</xdr:rowOff>
    </xdr:from>
    <xdr:ext cx="534377" cy="259045"/>
    <xdr:sp macro="" textlink="">
      <xdr:nvSpPr>
        <xdr:cNvPr id="260" name="テキスト ボックス 259"/>
        <xdr:cNvSpPr txBox="1"/>
      </xdr:nvSpPr>
      <xdr:spPr>
        <a:xfrm>
          <a:off x="863111" y="171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64741</xdr:rowOff>
    </xdr:from>
    <xdr:to>
      <xdr:col>55</xdr:col>
      <xdr:colOff>0</xdr:colOff>
      <xdr:row>36</xdr:row>
      <xdr:rowOff>168079</xdr:rowOff>
    </xdr:to>
    <xdr:cxnSp macro="">
      <xdr:nvCxnSpPr>
        <xdr:cNvPr id="291" name="直線コネクタ 290"/>
        <xdr:cNvCxnSpPr/>
      </xdr:nvCxnSpPr>
      <xdr:spPr>
        <a:xfrm flipV="1">
          <a:off x="9639300" y="6236941"/>
          <a:ext cx="838200" cy="10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166468</xdr:rowOff>
    </xdr:from>
    <xdr:to>
      <xdr:col>50</xdr:col>
      <xdr:colOff>114300</xdr:colOff>
      <xdr:row>36</xdr:row>
      <xdr:rowOff>168079</xdr:rowOff>
    </xdr:to>
    <xdr:cxnSp macro="">
      <xdr:nvCxnSpPr>
        <xdr:cNvPr id="294" name="直線コネクタ 293"/>
        <xdr:cNvCxnSpPr/>
      </xdr:nvCxnSpPr>
      <xdr:spPr>
        <a:xfrm>
          <a:off x="8750300" y="6338668"/>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19413</xdr:rowOff>
    </xdr:from>
    <xdr:to>
      <xdr:col>45</xdr:col>
      <xdr:colOff>177800</xdr:colOff>
      <xdr:row>36</xdr:row>
      <xdr:rowOff>166468</xdr:rowOff>
    </xdr:to>
    <xdr:cxnSp macro="">
      <xdr:nvCxnSpPr>
        <xdr:cNvPr id="297" name="直線コネクタ 296"/>
        <xdr:cNvCxnSpPr/>
      </xdr:nvCxnSpPr>
      <xdr:spPr>
        <a:xfrm>
          <a:off x="7861300" y="6191613"/>
          <a:ext cx="889000" cy="1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115653</xdr:rowOff>
    </xdr:from>
    <xdr:to>
      <xdr:col>41</xdr:col>
      <xdr:colOff>50800</xdr:colOff>
      <xdr:row>36</xdr:row>
      <xdr:rowOff>19413</xdr:rowOff>
    </xdr:to>
    <xdr:cxnSp macro="">
      <xdr:nvCxnSpPr>
        <xdr:cNvPr id="300" name="直線コネクタ 299"/>
        <xdr:cNvCxnSpPr/>
      </xdr:nvCxnSpPr>
      <xdr:spPr>
        <a:xfrm>
          <a:off x="6972300" y="6116403"/>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13941</xdr:rowOff>
    </xdr:from>
    <xdr:to>
      <xdr:col>55</xdr:col>
      <xdr:colOff>50800</xdr:colOff>
      <xdr:row>36</xdr:row>
      <xdr:rowOff>115541</xdr:rowOff>
    </xdr:to>
    <xdr:sp macro="" textlink="">
      <xdr:nvSpPr>
        <xdr:cNvPr id="310" name="楕円 309"/>
        <xdr:cNvSpPr/>
      </xdr:nvSpPr>
      <xdr:spPr>
        <a:xfrm>
          <a:off x="10426700" y="61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36818</xdr:rowOff>
    </xdr:from>
    <xdr:ext cx="534377" cy="259045"/>
    <xdr:sp macro="" textlink="">
      <xdr:nvSpPr>
        <xdr:cNvPr id="311" name="補助費等該当値テキスト"/>
        <xdr:cNvSpPr txBox="1"/>
      </xdr:nvSpPr>
      <xdr:spPr>
        <a:xfrm>
          <a:off x="10528300" y="60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117279</xdr:rowOff>
    </xdr:from>
    <xdr:to>
      <xdr:col>50</xdr:col>
      <xdr:colOff>165100</xdr:colOff>
      <xdr:row>37</xdr:row>
      <xdr:rowOff>47429</xdr:rowOff>
    </xdr:to>
    <xdr:sp macro="" textlink="">
      <xdr:nvSpPr>
        <xdr:cNvPr id="312" name="楕円 311"/>
        <xdr:cNvSpPr/>
      </xdr:nvSpPr>
      <xdr:spPr>
        <a:xfrm>
          <a:off x="9588500" y="6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38556</xdr:rowOff>
    </xdr:from>
    <xdr:ext cx="534377" cy="259045"/>
    <xdr:sp macro="" textlink="">
      <xdr:nvSpPr>
        <xdr:cNvPr id="313" name="テキスト ボックス 312"/>
        <xdr:cNvSpPr txBox="1"/>
      </xdr:nvSpPr>
      <xdr:spPr>
        <a:xfrm>
          <a:off x="9372111" y="63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115668</xdr:rowOff>
    </xdr:from>
    <xdr:to>
      <xdr:col>46</xdr:col>
      <xdr:colOff>38100</xdr:colOff>
      <xdr:row>37</xdr:row>
      <xdr:rowOff>45818</xdr:rowOff>
    </xdr:to>
    <xdr:sp macro="" textlink="">
      <xdr:nvSpPr>
        <xdr:cNvPr id="314" name="楕円 313"/>
        <xdr:cNvSpPr/>
      </xdr:nvSpPr>
      <xdr:spPr>
        <a:xfrm>
          <a:off x="8699500" y="62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36945</xdr:rowOff>
    </xdr:from>
    <xdr:ext cx="534377" cy="259045"/>
    <xdr:sp macro="" textlink="">
      <xdr:nvSpPr>
        <xdr:cNvPr id="315" name="テキスト ボックス 314"/>
        <xdr:cNvSpPr txBox="1"/>
      </xdr:nvSpPr>
      <xdr:spPr>
        <a:xfrm>
          <a:off x="8483111" y="63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140063</xdr:rowOff>
    </xdr:from>
    <xdr:to>
      <xdr:col>41</xdr:col>
      <xdr:colOff>101600</xdr:colOff>
      <xdr:row>36</xdr:row>
      <xdr:rowOff>70213</xdr:rowOff>
    </xdr:to>
    <xdr:sp macro="" textlink="">
      <xdr:nvSpPr>
        <xdr:cNvPr id="316" name="楕円 315"/>
        <xdr:cNvSpPr/>
      </xdr:nvSpPr>
      <xdr:spPr>
        <a:xfrm>
          <a:off x="7810500" y="61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86740</xdr:rowOff>
    </xdr:from>
    <xdr:ext cx="534377" cy="259045"/>
    <xdr:sp macro="" textlink="">
      <xdr:nvSpPr>
        <xdr:cNvPr id="317" name="テキスト ボックス 316"/>
        <xdr:cNvSpPr txBox="1"/>
      </xdr:nvSpPr>
      <xdr:spPr>
        <a:xfrm>
          <a:off x="7594111" y="59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64853</xdr:rowOff>
    </xdr:from>
    <xdr:to>
      <xdr:col>36</xdr:col>
      <xdr:colOff>165100</xdr:colOff>
      <xdr:row>35</xdr:row>
      <xdr:rowOff>166453</xdr:rowOff>
    </xdr:to>
    <xdr:sp macro="" textlink="">
      <xdr:nvSpPr>
        <xdr:cNvPr id="318" name="楕円 317"/>
        <xdr:cNvSpPr/>
      </xdr:nvSpPr>
      <xdr:spPr>
        <a:xfrm>
          <a:off x="6921500" y="60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11530</xdr:rowOff>
    </xdr:from>
    <xdr:ext cx="534377" cy="259045"/>
    <xdr:sp macro="" textlink="">
      <xdr:nvSpPr>
        <xdr:cNvPr id="319" name="テキスト ボックス 318"/>
        <xdr:cNvSpPr txBox="1"/>
      </xdr:nvSpPr>
      <xdr:spPr>
        <a:xfrm>
          <a:off x="6705111" y="58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5204</xdr:rowOff>
    </xdr:from>
    <xdr:to>
      <xdr:col>55</xdr:col>
      <xdr:colOff>0</xdr:colOff>
      <xdr:row>58</xdr:row>
      <xdr:rowOff>32489</xdr:rowOff>
    </xdr:to>
    <xdr:cxnSp macro="">
      <xdr:nvCxnSpPr>
        <xdr:cNvPr id="346" name="直線コネクタ 345"/>
        <xdr:cNvCxnSpPr/>
      </xdr:nvCxnSpPr>
      <xdr:spPr>
        <a:xfrm flipV="1">
          <a:off x="9639300" y="9949304"/>
          <a:ext cx="8382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32489</xdr:rowOff>
    </xdr:from>
    <xdr:to>
      <xdr:col>50</xdr:col>
      <xdr:colOff>114300</xdr:colOff>
      <xdr:row>58</xdr:row>
      <xdr:rowOff>48214</xdr:rowOff>
    </xdr:to>
    <xdr:cxnSp macro="">
      <xdr:nvCxnSpPr>
        <xdr:cNvPr id="349" name="直線コネクタ 348"/>
        <xdr:cNvCxnSpPr/>
      </xdr:nvCxnSpPr>
      <xdr:spPr>
        <a:xfrm flipV="1">
          <a:off x="8750300" y="9976589"/>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48214</xdr:rowOff>
    </xdr:from>
    <xdr:to>
      <xdr:col>45</xdr:col>
      <xdr:colOff>177800</xdr:colOff>
      <xdr:row>58</xdr:row>
      <xdr:rowOff>67542</xdr:rowOff>
    </xdr:to>
    <xdr:cxnSp macro="">
      <xdr:nvCxnSpPr>
        <xdr:cNvPr id="352" name="直線コネクタ 351"/>
        <xdr:cNvCxnSpPr/>
      </xdr:nvCxnSpPr>
      <xdr:spPr>
        <a:xfrm flipV="1">
          <a:off x="7861300" y="9992314"/>
          <a:ext cx="889000" cy="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154623</xdr:rowOff>
    </xdr:from>
    <xdr:to>
      <xdr:col>41</xdr:col>
      <xdr:colOff>50800</xdr:colOff>
      <xdr:row>58</xdr:row>
      <xdr:rowOff>67542</xdr:rowOff>
    </xdr:to>
    <xdr:cxnSp macro="">
      <xdr:nvCxnSpPr>
        <xdr:cNvPr id="355" name="直線コネクタ 354"/>
        <xdr:cNvCxnSpPr/>
      </xdr:nvCxnSpPr>
      <xdr:spPr>
        <a:xfrm>
          <a:off x="6972300" y="9927273"/>
          <a:ext cx="889000" cy="8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125854</xdr:rowOff>
    </xdr:from>
    <xdr:to>
      <xdr:col>55</xdr:col>
      <xdr:colOff>50800</xdr:colOff>
      <xdr:row>58</xdr:row>
      <xdr:rowOff>56004</xdr:rowOff>
    </xdr:to>
    <xdr:sp macro="" textlink="">
      <xdr:nvSpPr>
        <xdr:cNvPr id="365" name="楕円 364"/>
        <xdr:cNvSpPr/>
      </xdr:nvSpPr>
      <xdr:spPr>
        <a:xfrm>
          <a:off x="10426700" y="98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85231</xdr:rowOff>
    </xdr:from>
    <xdr:ext cx="534377" cy="259045"/>
    <xdr:sp macro="" textlink="">
      <xdr:nvSpPr>
        <xdr:cNvPr id="366" name="普通建設事業費該当値テキスト"/>
        <xdr:cNvSpPr txBox="1"/>
      </xdr:nvSpPr>
      <xdr:spPr>
        <a:xfrm>
          <a:off x="10528300" y="96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153139</xdr:rowOff>
    </xdr:from>
    <xdr:to>
      <xdr:col>50</xdr:col>
      <xdr:colOff>165100</xdr:colOff>
      <xdr:row>58</xdr:row>
      <xdr:rowOff>83289</xdr:rowOff>
    </xdr:to>
    <xdr:sp macro="" textlink="">
      <xdr:nvSpPr>
        <xdr:cNvPr id="367" name="楕円 366"/>
        <xdr:cNvSpPr/>
      </xdr:nvSpPr>
      <xdr:spPr>
        <a:xfrm>
          <a:off x="9588500" y="99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74416</xdr:rowOff>
    </xdr:from>
    <xdr:ext cx="534377" cy="259045"/>
    <xdr:sp macro="" textlink="">
      <xdr:nvSpPr>
        <xdr:cNvPr id="368" name="テキスト ボックス 367"/>
        <xdr:cNvSpPr txBox="1"/>
      </xdr:nvSpPr>
      <xdr:spPr>
        <a:xfrm>
          <a:off x="9372111" y="10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168864</xdr:rowOff>
    </xdr:from>
    <xdr:to>
      <xdr:col>46</xdr:col>
      <xdr:colOff>38100</xdr:colOff>
      <xdr:row>58</xdr:row>
      <xdr:rowOff>99014</xdr:rowOff>
    </xdr:to>
    <xdr:sp macro="" textlink="">
      <xdr:nvSpPr>
        <xdr:cNvPr id="369" name="楕円 368"/>
        <xdr:cNvSpPr/>
      </xdr:nvSpPr>
      <xdr:spPr>
        <a:xfrm>
          <a:off x="8699500" y="99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90141</xdr:rowOff>
    </xdr:from>
    <xdr:ext cx="534377" cy="259045"/>
    <xdr:sp macro="" textlink="">
      <xdr:nvSpPr>
        <xdr:cNvPr id="370" name="テキスト ボックス 369"/>
        <xdr:cNvSpPr txBox="1"/>
      </xdr:nvSpPr>
      <xdr:spPr>
        <a:xfrm>
          <a:off x="8483111" y="100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16742</xdr:rowOff>
    </xdr:from>
    <xdr:to>
      <xdr:col>41</xdr:col>
      <xdr:colOff>101600</xdr:colOff>
      <xdr:row>58</xdr:row>
      <xdr:rowOff>118342</xdr:rowOff>
    </xdr:to>
    <xdr:sp macro="" textlink="">
      <xdr:nvSpPr>
        <xdr:cNvPr id="371" name="楕円 370"/>
        <xdr:cNvSpPr/>
      </xdr:nvSpPr>
      <xdr:spPr>
        <a:xfrm>
          <a:off x="7810500" y="99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109469</xdr:rowOff>
    </xdr:from>
    <xdr:ext cx="534377" cy="259045"/>
    <xdr:sp macro="" textlink="">
      <xdr:nvSpPr>
        <xdr:cNvPr id="372" name="テキスト ボックス 371"/>
        <xdr:cNvSpPr txBox="1"/>
      </xdr:nvSpPr>
      <xdr:spPr>
        <a:xfrm>
          <a:off x="7594111" y="10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103823</xdr:rowOff>
    </xdr:from>
    <xdr:to>
      <xdr:col>36</xdr:col>
      <xdr:colOff>165100</xdr:colOff>
      <xdr:row>58</xdr:row>
      <xdr:rowOff>33973</xdr:rowOff>
    </xdr:to>
    <xdr:sp macro="" textlink="">
      <xdr:nvSpPr>
        <xdr:cNvPr id="373" name="楕円 372"/>
        <xdr:cNvSpPr/>
      </xdr:nvSpPr>
      <xdr:spPr>
        <a:xfrm>
          <a:off x="6921500" y="98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50500</xdr:rowOff>
    </xdr:from>
    <xdr:ext cx="534377" cy="259045"/>
    <xdr:sp macro="" textlink="">
      <xdr:nvSpPr>
        <xdr:cNvPr id="374" name="テキスト ボックス 373"/>
        <xdr:cNvSpPr txBox="1"/>
      </xdr:nvSpPr>
      <xdr:spPr>
        <a:xfrm>
          <a:off x="6705111" y="96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52319</xdr:rowOff>
    </xdr:from>
    <xdr:to>
      <xdr:col>55</xdr:col>
      <xdr:colOff>0</xdr:colOff>
      <xdr:row>78</xdr:row>
      <xdr:rowOff>76629</xdr:rowOff>
    </xdr:to>
    <xdr:cxnSp macro="">
      <xdr:nvCxnSpPr>
        <xdr:cNvPr id="401" name="直線コネクタ 400"/>
        <xdr:cNvCxnSpPr/>
      </xdr:nvCxnSpPr>
      <xdr:spPr>
        <a:xfrm flipV="1">
          <a:off x="9639300" y="13425419"/>
          <a:ext cx="8382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76629</xdr:rowOff>
    </xdr:from>
    <xdr:to>
      <xdr:col>50</xdr:col>
      <xdr:colOff>114300</xdr:colOff>
      <xdr:row>78</xdr:row>
      <xdr:rowOff>102715</xdr:rowOff>
    </xdr:to>
    <xdr:cxnSp macro="">
      <xdr:nvCxnSpPr>
        <xdr:cNvPr id="404" name="直線コネクタ 403"/>
        <xdr:cNvCxnSpPr/>
      </xdr:nvCxnSpPr>
      <xdr:spPr>
        <a:xfrm flipV="1">
          <a:off x="8750300" y="13449729"/>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81919</xdr:rowOff>
    </xdr:from>
    <xdr:to>
      <xdr:col>45</xdr:col>
      <xdr:colOff>177800</xdr:colOff>
      <xdr:row>78</xdr:row>
      <xdr:rowOff>102715</xdr:rowOff>
    </xdr:to>
    <xdr:cxnSp macro="">
      <xdr:nvCxnSpPr>
        <xdr:cNvPr id="407" name="直線コネクタ 406"/>
        <xdr:cNvCxnSpPr/>
      </xdr:nvCxnSpPr>
      <xdr:spPr>
        <a:xfrm>
          <a:off x="7861300" y="13455019"/>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6449</xdr:rowOff>
    </xdr:from>
    <xdr:to>
      <xdr:col>41</xdr:col>
      <xdr:colOff>50800</xdr:colOff>
      <xdr:row>78</xdr:row>
      <xdr:rowOff>81919</xdr:rowOff>
    </xdr:to>
    <xdr:cxnSp macro="">
      <xdr:nvCxnSpPr>
        <xdr:cNvPr id="410" name="直線コネクタ 409"/>
        <xdr:cNvCxnSpPr/>
      </xdr:nvCxnSpPr>
      <xdr:spPr>
        <a:xfrm>
          <a:off x="6972300" y="13379549"/>
          <a:ext cx="889000" cy="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xdr:rowOff>
    </xdr:from>
    <xdr:to>
      <xdr:col>55</xdr:col>
      <xdr:colOff>50800</xdr:colOff>
      <xdr:row>78</xdr:row>
      <xdr:rowOff>103119</xdr:rowOff>
    </xdr:to>
    <xdr:sp macro="" textlink="">
      <xdr:nvSpPr>
        <xdr:cNvPr id="420" name="楕円 419"/>
        <xdr:cNvSpPr/>
      </xdr:nvSpPr>
      <xdr:spPr>
        <a:xfrm>
          <a:off x="10426700" y="133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132346</xdr:rowOff>
    </xdr:from>
    <xdr:ext cx="534377" cy="259045"/>
    <xdr:sp macro="" textlink="">
      <xdr:nvSpPr>
        <xdr:cNvPr id="421" name="普通建設事業費 （ うち新規整備　）該当値テキスト"/>
        <xdr:cNvSpPr txBox="1"/>
      </xdr:nvSpPr>
      <xdr:spPr>
        <a:xfrm>
          <a:off x="10528300" y="131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25829</xdr:rowOff>
    </xdr:from>
    <xdr:to>
      <xdr:col>50</xdr:col>
      <xdr:colOff>165100</xdr:colOff>
      <xdr:row>78</xdr:row>
      <xdr:rowOff>127429</xdr:rowOff>
    </xdr:to>
    <xdr:sp macro="" textlink="">
      <xdr:nvSpPr>
        <xdr:cNvPr id="422" name="楕円 421"/>
        <xdr:cNvSpPr/>
      </xdr:nvSpPr>
      <xdr:spPr>
        <a:xfrm>
          <a:off x="9588500" y="13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143956</xdr:rowOff>
    </xdr:from>
    <xdr:ext cx="534377" cy="259045"/>
    <xdr:sp macro="" textlink="">
      <xdr:nvSpPr>
        <xdr:cNvPr id="423" name="テキスト ボックス 422"/>
        <xdr:cNvSpPr txBox="1"/>
      </xdr:nvSpPr>
      <xdr:spPr>
        <a:xfrm>
          <a:off x="9372111" y="13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51915</xdr:rowOff>
    </xdr:from>
    <xdr:to>
      <xdr:col>46</xdr:col>
      <xdr:colOff>38100</xdr:colOff>
      <xdr:row>78</xdr:row>
      <xdr:rowOff>153515</xdr:rowOff>
    </xdr:to>
    <xdr:sp macro="" textlink="">
      <xdr:nvSpPr>
        <xdr:cNvPr id="424" name="楕円 423"/>
        <xdr:cNvSpPr/>
      </xdr:nvSpPr>
      <xdr:spPr>
        <a:xfrm>
          <a:off x="8699500" y="134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170042</xdr:rowOff>
    </xdr:from>
    <xdr:ext cx="534377" cy="259045"/>
    <xdr:sp macro="" textlink="">
      <xdr:nvSpPr>
        <xdr:cNvPr id="425" name="テキスト ボックス 424"/>
        <xdr:cNvSpPr txBox="1"/>
      </xdr:nvSpPr>
      <xdr:spPr>
        <a:xfrm>
          <a:off x="8483111" y="132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31119</xdr:rowOff>
    </xdr:from>
    <xdr:to>
      <xdr:col>41</xdr:col>
      <xdr:colOff>101600</xdr:colOff>
      <xdr:row>78</xdr:row>
      <xdr:rowOff>132719</xdr:rowOff>
    </xdr:to>
    <xdr:sp macro="" textlink="">
      <xdr:nvSpPr>
        <xdr:cNvPr id="426" name="楕円 425"/>
        <xdr:cNvSpPr/>
      </xdr:nvSpPr>
      <xdr:spPr>
        <a:xfrm>
          <a:off x="7810500" y="134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149246</xdr:rowOff>
    </xdr:from>
    <xdr:ext cx="534377" cy="259045"/>
    <xdr:sp macro="" textlink="">
      <xdr:nvSpPr>
        <xdr:cNvPr id="427" name="テキスト ボックス 426"/>
        <xdr:cNvSpPr txBox="1"/>
      </xdr:nvSpPr>
      <xdr:spPr>
        <a:xfrm>
          <a:off x="7594111" y="131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127099</xdr:rowOff>
    </xdr:from>
    <xdr:to>
      <xdr:col>36</xdr:col>
      <xdr:colOff>165100</xdr:colOff>
      <xdr:row>78</xdr:row>
      <xdr:rowOff>57249</xdr:rowOff>
    </xdr:to>
    <xdr:sp macro="" textlink="">
      <xdr:nvSpPr>
        <xdr:cNvPr id="428" name="楕円 427"/>
        <xdr:cNvSpPr/>
      </xdr:nvSpPr>
      <xdr:spPr>
        <a:xfrm>
          <a:off x="6921500" y="133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73776</xdr:rowOff>
    </xdr:from>
    <xdr:ext cx="534377" cy="259045"/>
    <xdr:sp macro="" textlink="">
      <xdr:nvSpPr>
        <xdr:cNvPr id="429" name="テキスト ボックス 428"/>
        <xdr:cNvSpPr txBox="1"/>
      </xdr:nvSpPr>
      <xdr:spPr>
        <a:xfrm>
          <a:off x="6705111" y="131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90376</xdr:rowOff>
    </xdr:from>
    <xdr:to>
      <xdr:col>55</xdr:col>
      <xdr:colOff>0</xdr:colOff>
      <xdr:row>98</xdr:row>
      <xdr:rowOff>107947</xdr:rowOff>
    </xdr:to>
    <xdr:cxnSp macro="">
      <xdr:nvCxnSpPr>
        <xdr:cNvPr id="458" name="直線コネクタ 457"/>
        <xdr:cNvCxnSpPr/>
      </xdr:nvCxnSpPr>
      <xdr:spPr>
        <a:xfrm flipV="1">
          <a:off x="9639300" y="16892476"/>
          <a:ext cx="8382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45114</xdr:rowOff>
    </xdr:from>
    <xdr:to>
      <xdr:col>50</xdr:col>
      <xdr:colOff>114300</xdr:colOff>
      <xdr:row>98</xdr:row>
      <xdr:rowOff>107947</xdr:rowOff>
    </xdr:to>
    <xdr:cxnSp macro="">
      <xdr:nvCxnSpPr>
        <xdr:cNvPr id="461" name="直線コネクタ 460"/>
        <xdr:cNvCxnSpPr/>
      </xdr:nvCxnSpPr>
      <xdr:spPr>
        <a:xfrm>
          <a:off x="8750300" y="1684721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45114</xdr:rowOff>
    </xdr:from>
    <xdr:to>
      <xdr:col>45</xdr:col>
      <xdr:colOff>177800</xdr:colOff>
      <xdr:row>98</xdr:row>
      <xdr:rowOff>171438</xdr:rowOff>
    </xdr:to>
    <xdr:cxnSp macro="">
      <xdr:nvCxnSpPr>
        <xdr:cNvPr id="464" name="直線コネクタ 463"/>
        <xdr:cNvCxnSpPr/>
      </xdr:nvCxnSpPr>
      <xdr:spPr>
        <a:xfrm flipV="1">
          <a:off x="7861300" y="16847214"/>
          <a:ext cx="889000" cy="1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142878</xdr:rowOff>
    </xdr:from>
    <xdr:to>
      <xdr:col>41</xdr:col>
      <xdr:colOff>50800</xdr:colOff>
      <xdr:row>98</xdr:row>
      <xdr:rowOff>171438</xdr:rowOff>
    </xdr:to>
    <xdr:cxnSp macro="">
      <xdr:nvCxnSpPr>
        <xdr:cNvPr id="467" name="直線コネクタ 466"/>
        <xdr:cNvCxnSpPr/>
      </xdr:nvCxnSpPr>
      <xdr:spPr>
        <a:xfrm>
          <a:off x="6972300" y="16944978"/>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39576</xdr:rowOff>
    </xdr:from>
    <xdr:to>
      <xdr:col>55</xdr:col>
      <xdr:colOff>50800</xdr:colOff>
      <xdr:row>98</xdr:row>
      <xdr:rowOff>141176</xdr:rowOff>
    </xdr:to>
    <xdr:sp macro="" textlink="">
      <xdr:nvSpPr>
        <xdr:cNvPr id="477" name="楕円 476"/>
        <xdr:cNvSpPr/>
      </xdr:nvSpPr>
      <xdr:spPr>
        <a:xfrm>
          <a:off x="10426700" y="168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125953</xdr:rowOff>
    </xdr:from>
    <xdr:ext cx="534377" cy="259045"/>
    <xdr:sp macro="" textlink="">
      <xdr:nvSpPr>
        <xdr:cNvPr id="478" name="普通建設事業費 （ うち更新整備　）該当値テキスト"/>
        <xdr:cNvSpPr txBox="1"/>
      </xdr:nvSpPr>
      <xdr:spPr>
        <a:xfrm>
          <a:off x="10528300" y="167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57147</xdr:rowOff>
    </xdr:from>
    <xdr:to>
      <xdr:col>50</xdr:col>
      <xdr:colOff>165100</xdr:colOff>
      <xdr:row>98</xdr:row>
      <xdr:rowOff>158747</xdr:rowOff>
    </xdr:to>
    <xdr:sp macro="" textlink="">
      <xdr:nvSpPr>
        <xdr:cNvPr id="479" name="楕円 478"/>
        <xdr:cNvSpPr/>
      </xdr:nvSpPr>
      <xdr:spPr>
        <a:xfrm>
          <a:off x="9588500" y="168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149874</xdr:rowOff>
    </xdr:from>
    <xdr:ext cx="534377" cy="259045"/>
    <xdr:sp macro="" textlink="">
      <xdr:nvSpPr>
        <xdr:cNvPr id="480" name="テキスト ボックス 479"/>
        <xdr:cNvSpPr txBox="1"/>
      </xdr:nvSpPr>
      <xdr:spPr>
        <a:xfrm>
          <a:off x="9372111" y="16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165764</xdr:rowOff>
    </xdr:from>
    <xdr:to>
      <xdr:col>46</xdr:col>
      <xdr:colOff>38100</xdr:colOff>
      <xdr:row>98</xdr:row>
      <xdr:rowOff>95914</xdr:rowOff>
    </xdr:to>
    <xdr:sp macro="" textlink="">
      <xdr:nvSpPr>
        <xdr:cNvPr id="481" name="楕円 480"/>
        <xdr:cNvSpPr/>
      </xdr:nvSpPr>
      <xdr:spPr>
        <a:xfrm>
          <a:off x="8699500" y="167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87041</xdr:rowOff>
    </xdr:from>
    <xdr:ext cx="534377" cy="259045"/>
    <xdr:sp macro="" textlink="">
      <xdr:nvSpPr>
        <xdr:cNvPr id="482" name="テキスト ボックス 481"/>
        <xdr:cNvSpPr txBox="1"/>
      </xdr:nvSpPr>
      <xdr:spPr>
        <a:xfrm>
          <a:off x="8483111" y="168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120638</xdr:rowOff>
    </xdr:from>
    <xdr:to>
      <xdr:col>41</xdr:col>
      <xdr:colOff>101600</xdr:colOff>
      <xdr:row>99</xdr:row>
      <xdr:rowOff>50788</xdr:rowOff>
    </xdr:to>
    <xdr:sp macro="" textlink="">
      <xdr:nvSpPr>
        <xdr:cNvPr id="483" name="楕円 482"/>
        <xdr:cNvSpPr/>
      </xdr:nvSpPr>
      <xdr:spPr>
        <a:xfrm>
          <a:off x="7810500" y="169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41915</xdr:rowOff>
    </xdr:from>
    <xdr:ext cx="469744" cy="259045"/>
    <xdr:sp macro="" textlink="">
      <xdr:nvSpPr>
        <xdr:cNvPr id="484" name="テキスト ボックス 483"/>
        <xdr:cNvSpPr txBox="1"/>
      </xdr:nvSpPr>
      <xdr:spPr>
        <a:xfrm>
          <a:off x="7626428" y="1701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92078</xdr:rowOff>
    </xdr:from>
    <xdr:to>
      <xdr:col>36</xdr:col>
      <xdr:colOff>165100</xdr:colOff>
      <xdr:row>99</xdr:row>
      <xdr:rowOff>22228</xdr:rowOff>
    </xdr:to>
    <xdr:sp macro="" textlink="">
      <xdr:nvSpPr>
        <xdr:cNvPr id="485" name="楕円 484"/>
        <xdr:cNvSpPr/>
      </xdr:nvSpPr>
      <xdr:spPr>
        <a:xfrm>
          <a:off x="6921500" y="16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13355</xdr:rowOff>
    </xdr:from>
    <xdr:ext cx="469744" cy="259045"/>
    <xdr:sp macro="" textlink="">
      <xdr:nvSpPr>
        <xdr:cNvPr id="486" name="テキスト ボックス 485"/>
        <xdr:cNvSpPr txBox="1"/>
      </xdr:nvSpPr>
      <xdr:spPr>
        <a:xfrm>
          <a:off x="6737428" y="1698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26227</xdr:rowOff>
    </xdr:from>
    <xdr:to>
      <xdr:col>85</xdr:col>
      <xdr:colOff>127000</xdr:colOff>
      <xdr:row>39</xdr:row>
      <xdr:rowOff>40735</xdr:rowOff>
    </xdr:to>
    <xdr:cxnSp macro="">
      <xdr:nvCxnSpPr>
        <xdr:cNvPr id="515" name="直線コネクタ 514"/>
        <xdr:cNvCxnSpPr/>
      </xdr:nvCxnSpPr>
      <xdr:spPr>
        <a:xfrm flipV="1">
          <a:off x="15481300" y="6712777"/>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40735</xdr:rowOff>
    </xdr:from>
    <xdr:to>
      <xdr:col>81</xdr:col>
      <xdr:colOff>50800</xdr:colOff>
      <xdr:row>39</xdr:row>
      <xdr:rowOff>44153</xdr:rowOff>
    </xdr:to>
    <xdr:cxnSp macro="">
      <xdr:nvCxnSpPr>
        <xdr:cNvPr id="518" name="直線コネクタ 517"/>
        <xdr:cNvCxnSpPr/>
      </xdr:nvCxnSpPr>
      <xdr:spPr>
        <a:xfrm flipV="1">
          <a:off x="14592300" y="6727285"/>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29435</xdr:rowOff>
    </xdr:from>
    <xdr:to>
      <xdr:col>76</xdr:col>
      <xdr:colOff>114300</xdr:colOff>
      <xdr:row>39</xdr:row>
      <xdr:rowOff>44153</xdr:rowOff>
    </xdr:to>
    <xdr:cxnSp macro="">
      <xdr:nvCxnSpPr>
        <xdr:cNvPr id="521" name="直線コネクタ 520"/>
        <xdr:cNvCxnSpPr/>
      </xdr:nvCxnSpPr>
      <xdr:spPr>
        <a:xfrm>
          <a:off x="13703300" y="6715985"/>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28856</xdr:rowOff>
    </xdr:from>
    <xdr:to>
      <xdr:col>71</xdr:col>
      <xdr:colOff>177800</xdr:colOff>
      <xdr:row>39</xdr:row>
      <xdr:rowOff>29435</xdr:rowOff>
    </xdr:to>
    <xdr:cxnSp macro="">
      <xdr:nvCxnSpPr>
        <xdr:cNvPr id="524" name="直線コネクタ 523"/>
        <xdr:cNvCxnSpPr/>
      </xdr:nvCxnSpPr>
      <xdr:spPr>
        <a:xfrm>
          <a:off x="12814300" y="671540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146877</xdr:rowOff>
    </xdr:from>
    <xdr:to>
      <xdr:col>85</xdr:col>
      <xdr:colOff>177800</xdr:colOff>
      <xdr:row>39</xdr:row>
      <xdr:rowOff>77027</xdr:rowOff>
    </xdr:to>
    <xdr:sp macro="" textlink="">
      <xdr:nvSpPr>
        <xdr:cNvPr id="534" name="楕円 533"/>
        <xdr:cNvSpPr/>
      </xdr:nvSpPr>
      <xdr:spPr>
        <a:xfrm>
          <a:off x="16268700" y="66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106254</xdr:rowOff>
    </xdr:from>
    <xdr:ext cx="469744" cy="259045"/>
    <xdr:sp macro="" textlink="">
      <xdr:nvSpPr>
        <xdr:cNvPr id="535" name="災害復旧事業費該当値テキスト"/>
        <xdr:cNvSpPr txBox="1"/>
      </xdr:nvSpPr>
      <xdr:spPr>
        <a:xfrm>
          <a:off x="16370300" y="64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161385</xdr:rowOff>
    </xdr:from>
    <xdr:to>
      <xdr:col>81</xdr:col>
      <xdr:colOff>101600</xdr:colOff>
      <xdr:row>39</xdr:row>
      <xdr:rowOff>91535</xdr:rowOff>
    </xdr:to>
    <xdr:sp macro="" textlink="">
      <xdr:nvSpPr>
        <xdr:cNvPr id="536" name="楕円 535"/>
        <xdr:cNvSpPr/>
      </xdr:nvSpPr>
      <xdr:spPr>
        <a:xfrm>
          <a:off x="15430500" y="66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82662</xdr:rowOff>
    </xdr:from>
    <xdr:ext cx="378565" cy="259045"/>
    <xdr:sp macro="" textlink="">
      <xdr:nvSpPr>
        <xdr:cNvPr id="537" name="テキスト ボックス 536"/>
        <xdr:cNvSpPr txBox="1"/>
      </xdr:nvSpPr>
      <xdr:spPr>
        <a:xfrm>
          <a:off x="15292017" y="676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164803</xdr:rowOff>
    </xdr:from>
    <xdr:to>
      <xdr:col>76</xdr:col>
      <xdr:colOff>165100</xdr:colOff>
      <xdr:row>39</xdr:row>
      <xdr:rowOff>94953</xdr:rowOff>
    </xdr:to>
    <xdr:sp macro="" textlink="">
      <xdr:nvSpPr>
        <xdr:cNvPr id="538" name="楕円 537"/>
        <xdr:cNvSpPr/>
      </xdr:nvSpPr>
      <xdr:spPr>
        <a:xfrm>
          <a:off x="14541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86080</xdr:rowOff>
    </xdr:from>
    <xdr:ext cx="313932" cy="259045"/>
    <xdr:sp macro="" textlink="">
      <xdr:nvSpPr>
        <xdr:cNvPr id="539" name="テキスト ボックス 538"/>
        <xdr:cNvSpPr txBox="1"/>
      </xdr:nvSpPr>
      <xdr:spPr>
        <a:xfrm>
          <a:off x="14435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150085</xdr:rowOff>
    </xdr:from>
    <xdr:to>
      <xdr:col>72</xdr:col>
      <xdr:colOff>38100</xdr:colOff>
      <xdr:row>39</xdr:row>
      <xdr:rowOff>80235</xdr:rowOff>
    </xdr:to>
    <xdr:sp macro="" textlink="">
      <xdr:nvSpPr>
        <xdr:cNvPr id="540" name="楕円 539"/>
        <xdr:cNvSpPr/>
      </xdr:nvSpPr>
      <xdr:spPr>
        <a:xfrm>
          <a:off x="13652500" y="66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96762</xdr:rowOff>
    </xdr:from>
    <xdr:ext cx="469744" cy="259045"/>
    <xdr:sp macro="" textlink="">
      <xdr:nvSpPr>
        <xdr:cNvPr id="541" name="テキスト ボックス 540"/>
        <xdr:cNvSpPr txBox="1"/>
      </xdr:nvSpPr>
      <xdr:spPr>
        <a:xfrm>
          <a:off x="13468428" y="64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149506</xdr:rowOff>
    </xdr:from>
    <xdr:to>
      <xdr:col>67</xdr:col>
      <xdr:colOff>101600</xdr:colOff>
      <xdr:row>39</xdr:row>
      <xdr:rowOff>79656</xdr:rowOff>
    </xdr:to>
    <xdr:sp macro="" textlink="">
      <xdr:nvSpPr>
        <xdr:cNvPr id="542" name="楕円 541"/>
        <xdr:cNvSpPr/>
      </xdr:nvSpPr>
      <xdr:spPr>
        <a:xfrm>
          <a:off x="12763500" y="66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96183</xdr:rowOff>
    </xdr:from>
    <xdr:ext cx="469744" cy="259045"/>
    <xdr:sp macro="" textlink="">
      <xdr:nvSpPr>
        <xdr:cNvPr id="543" name="テキスト ボックス 542"/>
        <xdr:cNvSpPr txBox="1"/>
      </xdr:nvSpPr>
      <xdr:spPr>
        <a:xfrm>
          <a:off x="12579428" y="6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133641</xdr:rowOff>
    </xdr:from>
    <xdr:to>
      <xdr:col>85</xdr:col>
      <xdr:colOff>127000</xdr:colOff>
      <xdr:row>76</xdr:row>
      <xdr:rowOff>140779</xdr:rowOff>
    </xdr:to>
    <xdr:cxnSp macro="">
      <xdr:nvCxnSpPr>
        <xdr:cNvPr id="621" name="直線コネクタ 620"/>
        <xdr:cNvCxnSpPr/>
      </xdr:nvCxnSpPr>
      <xdr:spPr>
        <a:xfrm flipV="1">
          <a:off x="15481300" y="13163841"/>
          <a:ext cx="8382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140779</xdr:rowOff>
    </xdr:from>
    <xdr:to>
      <xdr:col>81</xdr:col>
      <xdr:colOff>50800</xdr:colOff>
      <xdr:row>76</xdr:row>
      <xdr:rowOff>147929</xdr:rowOff>
    </xdr:to>
    <xdr:cxnSp macro="">
      <xdr:nvCxnSpPr>
        <xdr:cNvPr id="624" name="直線コネクタ 623"/>
        <xdr:cNvCxnSpPr/>
      </xdr:nvCxnSpPr>
      <xdr:spPr>
        <a:xfrm flipV="1">
          <a:off x="14592300" y="13170979"/>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147929</xdr:rowOff>
    </xdr:from>
    <xdr:to>
      <xdr:col>76</xdr:col>
      <xdr:colOff>114300</xdr:colOff>
      <xdr:row>76</xdr:row>
      <xdr:rowOff>164579</xdr:rowOff>
    </xdr:to>
    <xdr:cxnSp macro="">
      <xdr:nvCxnSpPr>
        <xdr:cNvPr id="627" name="直線コネクタ 626"/>
        <xdr:cNvCxnSpPr/>
      </xdr:nvCxnSpPr>
      <xdr:spPr>
        <a:xfrm flipV="1">
          <a:off x="13703300" y="1317812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152806</xdr:rowOff>
    </xdr:from>
    <xdr:to>
      <xdr:col>71</xdr:col>
      <xdr:colOff>177800</xdr:colOff>
      <xdr:row>76</xdr:row>
      <xdr:rowOff>164579</xdr:rowOff>
    </xdr:to>
    <xdr:cxnSp macro="">
      <xdr:nvCxnSpPr>
        <xdr:cNvPr id="630" name="直線コネクタ 629"/>
        <xdr:cNvCxnSpPr/>
      </xdr:nvCxnSpPr>
      <xdr:spPr>
        <a:xfrm>
          <a:off x="12814300" y="1318300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82841</xdr:rowOff>
    </xdr:from>
    <xdr:to>
      <xdr:col>85</xdr:col>
      <xdr:colOff>177800</xdr:colOff>
      <xdr:row>77</xdr:row>
      <xdr:rowOff>12991</xdr:rowOff>
    </xdr:to>
    <xdr:sp macro="" textlink="">
      <xdr:nvSpPr>
        <xdr:cNvPr id="640" name="楕円 639"/>
        <xdr:cNvSpPr/>
      </xdr:nvSpPr>
      <xdr:spPr>
        <a:xfrm>
          <a:off x="16268700" y="131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105719</xdr:rowOff>
    </xdr:from>
    <xdr:ext cx="534377" cy="259045"/>
    <xdr:sp macro="" textlink="">
      <xdr:nvSpPr>
        <xdr:cNvPr id="641" name="公債費該当値テキスト"/>
        <xdr:cNvSpPr txBox="1"/>
      </xdr:nvSpPr>
      <xdr:spPr>
        <a:xfrm>
          <a:off x="16370300" y="129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89979</xdr:rowOff>
    </xdr:from>
    <xdr:to>
      <xdr:col>81</xdr:col>
      <xdr:colOff>101600</xdr:colOff>
      <xdr:row>77</xdr:row>
      <xdr:rowOff>20129</xdr:rowOff>
    </xdr:to>
    <xdr:sp macro="" textlink="">
      <xdr:nvSpPr>
        <xdr:cNvPr id="642" name="楕円 641"/>
        <xdr:cNvSpPr/>
      </xdr:nvSpPr>
      <xdr:spPr>
        <a:xfrm>
          <a:off x="15430500" y="131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36657</xdr:rowOff>
    </xdr:from>
    <xdr:ext cx="534377" cy="259045"/>
    <xdr:sp macro="" textlink="">
      <xdr:nvSpPr>
        <xdr:cNvPr id="643" name="テキスト ボックス 642"/>
        <xdr:cNvSpPr txBox="1"/>
      </xdr:nvSpPr>
      <xdr:spPr>
        <a:xfrm>
          <a:off x="15214111" y="128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97129</xdr:rowOff>
    </xdr:from>
    <xdr:to>
      <xdr:col>76</xdr:col>
      <xdr:colOff>165100</xdr:colOff>
      <xdr:row>77</xdr:row>
      <xdr:rowOff>27279</xdr:rowOff>
    </xdr:to>
    <xdr:sp macro="" textlink="">
      <xdr:nvSpPr>
        <xdr:cNvPr id="644" name="楕円 643"/>
        <xdr:cNvSpPr/>
      </xdr:nvSpPr>
      <xdr:spPr>
        <a:xfrm>
          <a:off x="14541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43807</xdr:rowOff>
    </xdr:from>
    <xdr:ext cx="534377" cy="259045"/>
    <xdr:sp macro="" textlink="">
      <xdr:nvSpPr>
        <xdr:cNvPr id="645" name="テキスト ボックス 644"/>
        <xdr:cNvSpPr txBox="1"/>
      </xdr:nvSpPr>
      <xdr:spPr>
        <a:xfrm>
          <a:off x="1432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113779</xdr:rowOff>
    </xdr:from>
    <xdr:to>
      <xdr:col>72</xdr:col>
      <xdr:colOff>38100</xdr:colOff>
      <xdr:row>77</xdr:row>
      <xdr:rowOff>43929</xdr:rowOff>
    </xdr:to>
    <xdr:sp macro="" textlink="">
      <xdr:nvSpPr>
        <xdr:cNvPr id="646" name="楕円 645"/>
        <xdr:cNvSpPr/>
      </xdr:nvSpPr>
      <xdr:spPr>
        <a:xfrm>
          <a:off x="13652500" y="131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35056</xdr:rowOff>
    </xdr:from>
    <xdr:ext cx="534377" cy="259045"/>
    <xdr:sp macro="" textlink="">
      <xdr:nvSpPr>
        <xdr:cNvPr id="647" name="テキスト ボックス 646"/>
        <xdr:cNvSpPr txBox="1"/>
      </xdr:nvSpPr>
      <xdr:spPr>
        <a:xfrm>
          <a:off x="13436111" y="132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102006</xdr:rowOff>
    </xdr:from>
    <xdr:to>
      <xdr:col>67</xdr:col>
      <xdr:colOff>101600</xdr:colOff>
      <xdr:row>77</xdr:row>
      <xdr:rowOff>32156</xdr:rowOff>
    </xdr:to>
    <xdr:sp macro="" textlink="">
      <xdr:nvSpPr>
        <xdr:cNvPr id="648" name="楕円 647"/>
        <xdr:cNvSpPr/>
      </xdr:nvSpPr>
      <xdr:spPr>
        <a:xfrm>
          <a:off x="12763500" y="131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48683</xdr:rowOff>
    </xdr:from>
    <xdr:ext cx="534377" cy="259045"/>
    <xdr:sp macro="" textlink="">
      <xdr:nvSpPr>
        <xdr:cNvPr id="649" name="テキスト ボックス 648"/>
        <xdr:cNvSpPr txBox="1"/>
      </xdr:nvSpPr>
      <xdr:spPr>
        <a:xfrm>
          <a:off x="12547111"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133248</xdr:rowOff>
    </xdr:from>
    <xdr:to>
      <xdr:col>85</xdr:col>
      <xdr:colOff>127000</xdr:colOff>
      <xdr:row>98</xdr:row>
      <xdr:rowOff>35864</xdr:rowOff>
    </xdr:to>
    <xdr:cxnSp macro="">
      <xdr:nvCxnSpPr>
        <xdr:cNvPr id="678" name="直線コネクタ 677"/>
        <xdr:cNvCxnSpPr/>
      </xdr:nvCxnSpPr>
      <xdr:spPr>
        <a:xfrm flipV="1">
          <a:off x="15481300" y="16763898"/>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35864</xdr:rowOff>
    </xdr:from>
    <xdr:to>
      <xdr:col>81</xdr:col>
      <xdr:colOff>50800</xdr:colOff>
      <xdr:row>98</xdr:row>
      <xdr:rowOff>74752</xdr:rowOff>
    </xdr:to>
    <xdr:cxnSp macro="">
      <xdr:nvCxnSpPr>
        <xdr:cNvPr id="681" name="直線コネクタ 680"/>
        <xdr:cNvCxnSpPr/>
      </xdr:nvCxnSpPr>
      <xdr:spPr>
        <a:xfrm flipV="1">
          <a:off x="14592300" y="16837964"/>
          <a:ext cx="889000" cy="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74752</xdr:rowOff>
    </xdr:from>
    <xdr:to>
      <xdr:col>76</xdr:col>
      <xdr:colOff>114300</xdr:colOff>
      <xdr:row>98</xdr:row>
      <xdr:rowOff>101460</xdr:rowOff>
    </xdr:to>
    <xdr:cxnSp macro="">
      <xdr:nvCxnSpPr>
        <xdr:cNvPr id="684" name="直線コネクタ 683"/>
        <xdr:cNvCxnSpPr/>
      </xdr:nvCxnSpPr>
      <xdr:spPr>
        <a:xfrm flipV="1">
          <a:off x="13703300" y="16876852"/>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101460</xdr:rowOff>
    </xdr:from>
    <xdr:to>
      <xdr:col>71</xdr:col>
      <xdr:colOff>177800</xdr:colOff>
      <xdr:row>98</xdr:row>
      <xdr:rowOff>104990</xdr:rowOff>
    </xdr:to>
    <xdr:cxnSp macro="">
      <xdr:nvCxnSpPr>
        <xdr:cNvPr id="687" name="直線コネクタ 686"/>
        <xdr:cNvCxnSpPr/>
      </xdr:nvCxnSpPr>
      <xdr:spPr>
        <a:xfrm flipV="1">
          <a:off x="12814300" y="1690356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82448</xdr:rowOff>
    </xdr:from>
    <xdr:to>
      <xdr:col>85</xdr:col>
      <xdr:colOff>177800</xdr:colOff>
      <xdr:row>98</xdr:row>
      <xdr:rowOff>12598</xdr:rowOff>
    </xdr:to>
    <xdr:sp macro="" textlink="">
      <xdr:nvSpPr>
        <xdr:cNvPr id="697" name="楕円 696"/>
        <xdr:cNvSpPr/>
      </xdr:nvSpPr>
      <xdr:spPr>
        <a:xfrm>
          <a:off x="16268700" y="16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105325</xdr:rowOff>
    </xdr:from>
    <xdr:ext cx="534377" cy="259045"/>
    <xdr:sp macro="" textlink="">
      <xdr:nvSpPr>
        <xdr:cNvPr id="698" name="積立金該当値テキスト"/>
        <xdr:cNvSpPr txBox="1"/>
      </xdr:nvSpPr>
      <xdr:spPr>
        <a:xfrm>
          <a:off x="16370300" y="165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156514</xdr:rowOff>
    </xdr:from>
    <xdr:to>
      <xdr:col>81</xdr:col>
      <xdr:colOff>101600</xdr:colOff>
      <xdr:row>98</xdr:row>
      <xdr:rowOff>86664</xdr:rowOff>
    </xdr:to>
    <xdr:sp macro="" textlink="">
      <xdr:nvSpPr>
        <xdr:cNvPr id="699" name="楕円 698"/>
        <xdr:cNvSpPr/>
      </xdr:nvSpPr>
      <xdr:spPr>
        <a:xfrm>
          <a:off x="15430500" y="16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77791</xdr:rowOff>
    </xdr:from>
    <xdr:ext cx="534377" cy="259045"/>
    <xdr:sp macro="" textlink="">
      <xdr:nvSpPr>
        <xdr:cNvPr id="700" name="テキスト ボックス 699"/>
        <xdr:cNvSpPr txBox="1"/>
      </xdr:nvSpPr>
      <xdr:spPr>
        <a:xfrm>
          <a:off x="15214111" y="168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23952</xdr:rowOff>
    </xdr:from>
    <xdr:to>
      <xdr:col>76</xdr:col>
      <xdr:colOff>165100</xdr:colOff>
      <xdr:row>98</xdr:row>
      <xdr:rowOff>125552</xdr:rowOff>
    </xdr:to>
    <xdr:sp macro="" textlink="">
      <xdr:nvSpPr>
        <xdr:cNvPr id="701" name="楕円 700"/>
        <xdr:cNvSpPr/>
      </xdr:nvSpPr>
      <xdr:spPr>
        <a:xfrm>
          <a:off x="14541500" y="168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116679</xdr:rowOff>
    </xdr:from>
    <xdr:ext cx="534377" cy="259045"/>
    <xdr:sp macro="" textlink="">
      <xdr:nvSpPr>
        <xdr:cNvPr id="702" name="テキスト ボックス 701"/>
        <xdr:cNvSpPr txBox="1"/>
      </xdr:nvSpPr>
      <xdr:spPr>
        <a:xfrm>
          <a:off x="14325111" y="169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50660</xdr:rowOff>
    </xdr:from>
    <xdr:to>
      <xdr:col>72</xdr:col>
      <xdr:colOff>38100</xdr:colOff>
      <xdr:row>98</xdr:row>
      <xdr:rowOff>152260</xdr:rowOff>
    </xdr:to>
    <xdr:sp macro="" textlink="">
      <xdr:nvSpPr>
        <xdr:cNvPr id="703" name="楕円 702"/>
        <xdr:cNvSpPr/>
      </xdr:nvSpPr>
      <xdr:spPr>
        <a:xfrm>
          <a:off x="13652500" y="16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143387</xdr:rowOff>
    </xdr:from>
    <xdr:ext cx="469744" cy="259045"/>
    <xdr:sp macro="" textlink="">
      <xdr:nvSpPr>
        <xdr:cNvPr id="704" name="テキスト ボックス 703"/>
        <xdr:cNvSpPr txBox="1"/>
      </xdr:nvSpPr>
      <xdr:spPr>
        <a:xfrm>
          <a:off x="13468428" y="169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54190</xdr:rowOff>
    </xdr:from>
    <xdr:to>
      <xdr:col>67</xdr:col>
      <xdr:colOff>101600</xdr:colOff>
      <xdr:row>98</xdr:row>
      <xdr:rowOff>155790</xdr:rowOff>
    </xdr:to>
    <xdr:sp macro="" textlink="">
      <xdr:nvSpPr>
        <xdr:cNvPr id="705" name="楕円 704"/>
        <xdr:cNvSpPr/>
      </xdr:nvSpPr>
      <xdr:spPr>
        <a:xfrm>
          <a:off x="12763500" y="168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146917</xdr:rowOff>
    </xdr:from>
    <xdr:ext cx="469744" cy="259045"/>
    <xdr:sp macro="" textlink="">
      <xdr:nvSpPr>
        <xdr:cNvPr id="706" name="テキスト ボックス 705"/>
        <xdr:cNvSpPr txBox="1"/>
      </xdr:nvSpPr>
      <xdr:spPr>
        <a:xfrm>
          <a:off x="12579428" y="169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64319</xdr:rowOff>
    </xdr:from>
    <xdr:to>
      <xdr:col>116</xdr:col>
      <xdr:colOff>63500</xdr:colOff>
      <xdr:row>36</xdr:row>
      <xdr:rowOff>72320</xdr:rowOff>
    </xdr:to>
    <xdr:cxnSp macro="">
      <xdr:nvCxnSpPr>
        <xdr:cNvPr id="731" name="直線コネクタ 730"/>
        <xdr:cNvCxnSpPr/>
      </xdr:nvCxnSpPr>
      <xdr:spPr>
        <a:xfrm>
          <a:off x="21323300" y="623651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49917</xdr:rowOff>
    </xdr:from>
    <xdr:to>
      <xdr:col>111</xdr:col>
      <xdr:colOff>177800</xdr:colOff>
      <xdr:row>36</xdr:row>
      <xdr:rowOff>64319</xdr:rowOff>
    </xdr:to>
    <xdr:cxnSp macro="">
      <xdr:nvCxnSpPr>
        <xdr:cNvPr id="734" name="直線コネクタ 733"/>
        <xdr:cNvCxnSpPr/>
      </xdr:nvCxnSpPr>
      <xdr:spPr>
        <a:xfrm>
          <a:off x="20434300" y="622211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49917</xdr:rowOff>
    </xdr:from>
    <xdr:to>
      <xdr:col>107</xdr:col>
      <xdr:colOff>50800</xdr:colOff>
      <xdr:row>38</xdr:row>
      <xdr:rowOff>25400</xdr:rowOff>
    </xdr:to>
    <xdr:cxnSp macro="">
      <xdr:nvCxnSpPr>
        <xdr:cNvPr id="737" name="直線コネクタ 736"/>
        <xdr:cNvCxnSpPr/>
      </xdr:nvCxnSpPr>
      <xdr:spPr>
        <a:xfrm flipV="1">
          <a:off x="19545300" y="6222117"/>
          <a:ext cx="889000" cy="3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21520</xdr:rowOff>
    </xdr:from>
    <xdr:to>
      <xdr:col>116</xdr:col>
      <xdr:colOff>114300</xdr:colOff>
      <xdr:row>36</xdr:row>
      <xdr:rowOff>123120</xdr:rowOff>
    </xdr:to>
    <xdr:sp macro="" textlink="">
      <xdr:nvSpPr>
        <xdr:cNvPr id="750" name="楕円 749"/>
        <xdr:cNvSpPr/>
      </xdr:nvSpPr>
      <xdr:spPr>
        <a:xfrm>
          <a:off x="22110700" y="61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44397</xdr:rowOff>
    </xdr:from>
    <xdr:ext cx="469744" cy="259045"/>
    <xdr:sp macro="" textlink="">
      <xdr:nvSpPr>
        <xdr:cNvPr id="751" name="投資及び出資金該当値テキスト"/>
        <xdr:cNvSpPr txBox="1"/>
      </xdr:nvSpPr>
      <xdr:spPr>
        <a:xfrm>
          <a:off x="22212300" y="604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13519</xdr:rowOff>
    </xdr:from>
    <xdr:to>
      <xdr:col>112</xdr:col>
      <xdr:colOff>38100</xdr:colOff>
      <xdr:row>36</xdr:row>
      <xdr:rowOff>115119</xdr:rowOff>
    </xdr:to>
    <xdr:sp macro="" textlink="">
      <xdr:nvSpPr>
        <xdr:cNvPr id="752" name="楕円 751"/>
        <xdr:cNvSpPr/>
      </xdr:nvSpPr>
      <xdr:spPr>
        <a:xfrm>
          <a:off x="21272500" y="61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131646</xdr:rowOff>
    </xdr:from>
    <xdr:ext cx="469744" cy="259045"/>
    <xdr:sp macro="" textlink="">
      <xdr:nvSpPr>
        <xdr:cNvPr id="753" name="テキスト ボックス 752"/>
        <xdr:cNvSpPr txBox="1"/>
      </xdr:nvSpPr>
      <xdr:spPr>
        <a:xfrm>
          <a:off x="21088428" y="596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170567</xdr:rowOff>
    </xdr:from>
    <xdr:to>
      <xdr:col>107</xdr:col>
      <xdr:colOff>101600</xdr:colOff>
      <xdr:row>36</xdr:row>
      <xdr:rowOff>100717</xdr:rowOff>
    </xdr:to>
    <xdr:sp macro="" textlink="">
      <xdr:nvSpPr>
        <xdr:cNvPr id="754" name="楕円 753"/>
        <xdr:cNvSpPr/>
      </xdr:nvSpPr>
      <xdr:spPr>
        <a:xfrm>
          <a:off x="20383500" y="61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117244</xdr:rowOff>
    </xdr:from>
    <xdr:ext cx="469744" cy="259045"/>
    <xdr:sp macro="" textlink="">
      <xdr:nvSpPr>
        <xdr:cNvPr id="755" name="テキスト ボックス 754"/>
        <xdr:cNvSpPr txBox="1"/>
      </xdr:nvSpPr>
      <xdr:spPr>
        <a:xfrm>
          <a:off x="20199428" y="594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51781</xdr:rowOff>
    </xdr:from>
    <xdr:to>
      <xdr:col>116</xdr:col>
      <xdr:colOff>63500</xdr:colOff>
      <xdr:row>58</xdr:row>
      <xdr:rowOff>67417</xdr:rowOff>
    </xdr:to>
    <xdr:cxnSp macro="">
      <xdr:nvCxnSpPr>
        <xdr:cNvPr id="786" name="直線コネクタ 785"/>
        <xdr:cNvCxnSpPr/>
      </xdr:nvCxnSpPr>
      <xdr:spPr>
        <a:xfrm flipV="1">
          <a:off x="21323300" y="9995881"/>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67417</xdr:rowOff>
    </xdr:from>
    <xdr:to>
      <xdr:col>111</xdr:col>
      <xdr:colOff>177800</xdr:colOff>
      <xdr:row>58</xdr:row>
      <xdr:rowOff>67554</xdr:rowOff>
    </xdr:to>
    <xdr:cxnSp macro="">
      <xdr:nvCxnSpPr>
        <xdr:cNvPr id="789" name="直線コネクタ 788"/>
        <xdr:cNvCxnSpPr/>
      </xdr:nvCxnSpPr>
      <xdr:spPr>
        <a:xfrm flipV="1">
          <a:off x="20434300" y="100115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67554</xdr:rowOff>
    </xdr:from>
    <xdr:to>
      <xdr:col>107</xdr:col>
      <xdr:colOff>50800</xdr:colOff>
      <xdr:row>58</xdr:row>
      <xdr:rowOff>68057</xdr:rowOff>
    </xdr:to>
    <xdr:cxnSp macro="">
      <xdr:nvCxnSpPr>
        <xdr:cNvPr id="792" name="直線コネクタ 791"/>
        <xdr:cNvCxnSpPr/>
      </xdr:nvCxnSpPr>
      <xdr:spPr>
        <a:xfrm flipV="1">
          <a:off x="19545300" y="1001165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65908</xdr:rowOff>
    </xdr:from>
    <xdr:to>
      <xdr:col>102</xdr:col>
      <xdr:colOff>114300</xdr:colOff>
      <xdr:row>58</xdr:row>
      <xdr:rowOff>68057</xdr:rowOff>
    </xdr:to>
    <xdr:cxnSp macro="">
      <xdr:nvCxnSpPr>
        <xdr:cNvPr id="795" name="直線コネクタ 794"/>
        <xdr:cNvCxnSpPr/>
      </xdr:nvCxnSpPr>
      <xdr:spPr>
        <a:xfrm>
          <a:off x="18656300" y="1001000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xdr:rowOff>
    </xdr:from>
    <xdr:to>
      <xdr:col>116</xdr:col>
      <xdr:colOff>114300</xdr:colOff>
      <xdr:row>58</xdr:row>
      <xdr:rowOff>102581</xdr:rowOff>
    </xdr:to>
    <xdr:sp macro="" textlink="">
      <xdr:nvSpPr>
        <xdr:cNvPr id="805" name="楕円 804"/>
        <xdr:cNvSpPr/>
      </xdr:nvSpPr>
      <xdr:spPr>
        <a:xfrm>
          <a:off x="22110700" y="99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131808</xdr:rowOff>
    </xdr:from>
    <xdr:ext cx="469744" cy="259045"/>
    <xdr:sp macro="" textlink="">
      <xdr:nvSpPr>
        <xdr:cNvPr id="806" name="貸付金該当値テキスト"/>
        <xdr:cNvSpPr txBox="1"/>
      </xdr:nvSpPr>
      <xdr:spPr>
        <a:xfrm>
          <a:off x="22212300" y="973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16617</xdr:rowOff>
    </xdr:from>
    <xdr:to>
      <xdr:col>112</xdr:col>
      <xdr:colOff>38100</xdr:colOff>
      <xdr:row>58</xdr:row>
      <xdr:rowOff>118217</xdr:rowOff>
    </xdr:to>
    <xdr:sp macro="" textlink="">
      <xdr:nvSpPr>
        <xdr:cNvPr id="807" name="楕円 806"/>
        <xdr:cNvSpPr/>
      </xdr:nvSpPr>
      <xdr:spPr>
        <a:xfrm>
          <a:off x="212725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134744</xdr:rowOff>
    </xdr:from>
    <xdr:ext cx="469744" cy="259045"/>
    <xdr:sp macro="" textlink="">
      <xdr:nvSpPr>
        <xdr:cNvPr id="808" name="テキスト ボックス 807"/>
        <xdr:cNvSpPr txBox="1"/>
      </xdr:nvSpPr>
      <xdr:spPr>
        <a:xfrm>
          <a:off x="21088428" y="97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16754</xdr:rowOff>
    </xdr:from>
    <xdr:to>
      <xdr:col>107</xdr:col>
      <xdr:colOff>101600</xdr:colOff>
      <xdr:row>58</xdr:row>
      <xdr:rowOff>118354</xdr:rowOff>
    </xdr:to>
    <xdr:sp macro="" textlink="">
      <xdr:nvSpPr>
        <xdr:cNvPr id="809" name="楕円 808"/>
        <xdr:cNvSpPr/>
      </xdr:nvSpPr>
      <xdr:spPr>
        <a:xfrm>
          <a:off x="203835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134881</xdr:rowOff>
    </xdr:from>
    <xdr:ext cx="469744" cy="259045"/>
    <xdr:sp macro="" textlink="">
      <xdr:nvSpPr>
        <xdr:cNvPr id="810" name="テキスト ボックス 809"/>
        <xdr:cNvSpPr txBox="1"/>
      </xdr:nvSpPr>
      <xdr:spPr>
        <a:xfrm>
          <a:off x="20199428" y="973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17257</xdr:rowOff>
    </xdr:from>
    <xdr:to>
      <xdr:col>102</xdr:col>
      <xdr:colOff>165100</xdr:colOff>
      <xdr:row>58</xdr:row>
      <xdr:rowOff>118857</xdr:rowOff>
    </xdr:to>
    <xdr:sp macro="" textlink="">
      <xdr:nvSpPr>
        <xdr:cNvPr id="811" name="楕円 810"/>
        <xdr:cNvSpPr/>
      </xdr:nvSpPr>
      <xdr:spPr>
        <a:xfrm>
          <a:off x="19494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135384</xdr:rowOff>
    </xdr:from>
    <xdr:ext cx="469744" cy="259045"/>
    <xdr:sp macro="" textlink="">
      <xdr:nvSpPr>
        <xdr:cNvPr id="812" name="テキスト ボックス 811"/>
        <xdr:cNvSpPr txBox="1"/>
      </xdr:nvSpPr>
      <xdr:spPr>
        <a:xfrm>
          <a:off x="19310428" y="97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15108</xdr:rowOff>
    </xdr:from>
    <xdr:to>
      <xdr:col>98</xdr:col>
      <xdr:colOff>38100</xdr:colOff>
      <xdr:row>58</xdr:row>
      <xdr:rowOff>116708</xdr:rowOff>
    </xdr:to>
    <xdr:sp macro="" textlink="">
      <xdr:nvSpPr>
        <xdr:cNvPr id="813" name="楕円 812"/>
        <xdr:cNvSpPr/>
      </xdr:nvSpPr>
      <xdr:spPr>
        <a:xfrm>
          <a:off x="18605500" y="99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133235</xdr:rowOff>
    </xdr:from>
    <xdr:ext cx="469744" cy="259045"/>
    <xdr:sp macro="" textlink="">
      <xdr:nvSpPr>
        <xdr:cNvPr id="814" name="テキスト ボックス 813"/>
        <xdr:cNvSpPr txBox="1"/>
      </xdr:nvSpPr>
      <xdr:spPr>
        <a:xfrm>
          <a:off x="18421428" y="973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116863</xdr:rowOff>
    </xdr:from>
    <xdr:to>
      <xdr:col>116</xdr:col>
      <xdr:colOff>63500</xdr:colOff>
      <xdr:row>75</xdr:row>
      <xdr:rowOff>167567</xdr:rowOff>
    </xdr:to>
    <xdr:cxnSp macro="">
      <xdr:nvCxnSpPr>
        <xdr:cNvPr id="842" name="直線コネクタ 841"/>
        <xdr:cNvCxnSpPr/>
      </xdr:nvCxnSpPr>
      <xdr:spPr>
        <a:xfrm flipV="1">
          <a:off x="21323300" y="12975613"/>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146444</xdr:rowOff>
    </xdr:from>
    <xdr:to>
      <xdr:col>111</xdr:col>
      <xdr:colOff>177800</xdr:colOff>
      <xdr:row>75</xdr:row>
      <xdr:rowOff>167567</xdr:rowOff>
    </xdr:to>
    <xdr:cxnSp macro="">
      <xdr:nvCxnSpPr>
        <xdr:cNvPr id="845" name="直線コネクタ 844"/>
        <xdr:cNvCxnSpPr/>
      </xdr:nvCxnSpPr>
      <xdr:spPr>
        <a:xfrm>
          <a:off x="20434300" y="13005194"/>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146444</xdr:rowOff>
    </xdr:from>
    <xdr:to>
      <xdr:col>107</xdr:col>
      <xdr:colOff>50800</xdr:colOff>
      <xdr:row>75</xdr:row>
      <xdr:rowOff>165624</xdr:rowOff>
    </xdr:to>
    <xdr:cxnSp macro="">
      <xdr:nvCxnSpPr>
        <xdr:cNvPr id="848" name="直線コネクタ 847"/>
        <xdr:cNvCxnSpPr/>
      </xdr:nvCxnSpPr>
      <xdr:spPr>
        <a:xfrm flipV="1">
          <a:off x="19545300" y="13005194"/>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154239</xdr:rowOff>
    </xdr:from>
    <xdr:to>
      <xdr:col>102</xdr:col>
      <xdr:colOff>114300</xdr:colOff>
      <xdr:row>75</xdr:row>
      <xdr:rowOff>165624</xdr:rowOff>
    </xdr:to>
    <xdr:cxnSp macro="">
      <xdr:nvCxnSpPr>
        <xdr:cNvPr id="851" name="直線コネクタ 850"/>
        <xdr:cNvCxnSpPr/>
      </xdr:nvCxnSpPr>
      <xdr:spPr>
        <a:xfrm>
          <a:off x="18656300" y="1301298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66063</xdr:rowOff>
    </xdr:from>
    <xdr:to>
      <xdr:col>116</xdr:col>
      <xdr:colOff>114300</xdr:colOff>
      <xdr:row>75</xdr:row>
      <xdr:rowOff>167663</xdr:rowOff>
    </xdr:to>
    <xdr:sp macro="" textlink="">
      <xdr:nvSpPr>
        <xdr:cNvPr id="861" name="楕円 860"/>
        <xdr:cNvSpPr/>
      </xdr:nvSpPr>
      <xdr:spPr>
        <a:xfrm>
          <a:off x="22110700" y="129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88940</xdr:rowOff>
    </xdr:from>
    <xdr:ext cx="534377" cy="259045"/>
    <xdr:sp macro="" textlink="">
      <xdr:nvSpPr>
        <xdr:cNvPr id="862" name="繰出金該当値テキスト"/>
        <xdr:cNvSpPr txBox="1"/>
      </xdr:nvSpPr>
      <xdr:spPr>
        <a:xfrm>
          <a:off x="22212300" y="1277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116767</xdr:rowOff>
    </xdr:from>
    <xdr:to>
      <xdr:col>112</xdr:col>
      <xdr:colOff>38100</xdr:colOff>
      <xdr:row>76</xdr:row>
      <xdr:rowOff>46917</xdr:rowOff>
    </xdr:to>
    <xdr:sp macro="" textlink="">
      <xdr:nvSpPr>
        <xdr:cNvPr id="863" name="楕円 862"/>
        <xdr:cNvSpPr/>
      </xdr:nvSpPr>
      <xdr:spPr>
        <a:xfrm>
          <a:off x="21272500" y="129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63444</xdr:rowOff>
    </xdr:from>
    <xdr:ext cx="534377" cy="259045"/>
    <xdr:sp macro="" textlink="">
      <xdr:nvSpPr>
        <xdr:cNvPr id="864" name="テキスト ボックス 863"/>
        <xdr:cNvSpPr txBox="1"/>
      </xdr:nvSpPr>
      <xdr:spPr>
        <a:xfrm>
          <a:off x="21056111" y="127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95644</xdr:rowOff>
    </xdr:from>
    <xdr:to>
      <xdr:col>107</xdr:col>
      <xdr:colOff>101600</xdr:colOff>
      <xdr:row>76</xdr:row>
      <xdr:rowOff>25794</xdr:rowOff>
    </xdr:to>
    <xdr:sp macro="" textlink="">
      <xdr:nvSpPr>
        <xdr:cNvPr id="865" name="楕円 864"/>
        <xdr:cNvSpPr/>
      </xdr:nvSpPr>
      <xdr:spPr>
        <a:xfrm>
          <a:off x="20383500" y="12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42321</xdr:rowOff>
    </xdr:from>
    <xdr:ext cx="534377" cy="259045"/>
    <xdr:sp macro="" textlink="">
      <xdr:nvSpPr>
        <xdr:cNvPr id="866" name="テキスト ボックス 865"/>
        <xdr:cNvSpPr txBox="1"/>
      </xdr:nvSpPr>
      <xdr:spPr>
        <a:xfrm>
          <a:off x="20167111" y="127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114823</xdr:rowOff>
    </xdr:from>
    <xdr:to>
      <xdr:col>102</xdr:col>
      <xdr:colOff>165100</xdr:colOff>
      <xdr:row>76</xdr:row>
      <xdr:rowOff>44974</xdr:rowOff>
    </xdr:to>
    <xdr:sp macro="" textlink="">
      <xdr:nvSpPr>
        <xdr:cNvPr id="867" name="楕円 866"/>
        <xdr:cNvSpPr/>
      </xdr:nvSpPr>
      <xdr:spPr>
        <a:xfrm>
          <a:off x="19494500" y="129735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36101</xdr:rowOff>
    </xdr:from>
    <xdr:ext cx="534377" cy="259045"/>
    <xdr:sp macro="" textlink="">
      <xdr:nvSpPr>
        <xdr:cNvPr id="868" name="テキスト ボックス 867"/>
        <xdr:cNvSpPr txBox="1"/>
      </xdr:nvSpPr>
      <xdr:spPr>
        <a:xfrm>
          <a:off x="19278111" y="130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103439</xdr:rowOff>
    </xdr:from>
    <xdr:to>
      <xdr:col>98</xdr:col>
      <xdr:colOff>38100</xdr:colOff>
      <xdr:row>76</xdr:row>
      <xdr:rowOff>33589</xdr:rowOff>
    </xdr:to>
    <xdr:sp macro="" textlink="">
      <xdr:nvSpPr>
        <xdr:cNvPr id="869" name="楕円 868"/>
        <xdr:cNvSpPr/>
      </xdr:nvSpPr>
      <xdr:spPr>
        <a:xfrm>
          <a:off x="18605500" y="129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24716</xdr:rowOff>
    </xdr:from>
    <xdr:ext cx="534377" cy="259045"/>
    <xdr:sp macro="" textlink="">
      <xdr:nvSpPr>
        <xdr:cNvPr id="870" name="テキスト ボックス 869"/>
        <xdr:cNvSpPr txBox="1"/>
      </xdr:nvSpPr>
      <xdr:spPr>
        <a:xfrm>
          <a:off x="18389111" y="130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号の影響を受けた令和元年度は、１人当たり歳出決算額は</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千円となり、前年度と比較し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これまで類似団体平均を下回っていた物件費、補助費等経費で平均を上回る増となったのは、ふるさと納税の寄附額の増に伴う経費の増によるもの。基金積立についても</a:t>
          </a:r>
          <a:r>
            <a:rPr kumimoji="1" lang="en-US" altLang="ja-JP" sz="1300">
              <a:latin typeface="ＭＳ Ｐゴシック" panose="020B0600070205080204" pitchFamily="50" charset="-128"/>
              <a:ea typeface="ＭＳ Ｐゴシック" panose="020B0600070205080204" pitchFamily="50" charset="-128"/>
            </a:rPr>
            <a:t>5,832</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扶助費において、類似団体と比し</a:t>
          </a:r>
          <a:r>
            <a:rPr kumimoji="1" lang="en-US" altLang="ja-JP" sz="1300">
              <a:latin typeface="ＭＳ Ｐゴシック" panose="020B0600070205080204" pitchFamily="50" charset="-128"/>
              <a:ea typeface="ＭＳ Ｐゴシック" panose="020B0600070205080204" pitchFamily="50" charset="-128"/>
            </a:rPr>
            <a:t>24,877</a:t>
          </a:r>
          <a:r>
            <a:rPr kumimoji="1" lang="ja-JP" altLang="en-US" sz="1300">
              <a:latin typeface="ＭＳ Ｐゴシック" panose="020B0600070205080204" pitchFamily="50" charset="-128"/>
              <a:ea typeface="ＭＳ Ｐゴシック" panose="020B0600070205080204" pitchFamily="50" charset="-128"/>
            </a:rPr>
            <a:t>円低い値となっているのは、仙台大学や自衛隊船岡駐屯地が立地する関係で若い世代の人口が多いことから、１人当たりの経費が相対的に低額になるためである。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しかし、前年度比でみると</a:t>
          </a:r>
          <a:r>
            <a:rPr kumimoji="1" lang="en-US" altLang="ja-JP" sz="1300">
              <a:latin typeface="ＭＳ Ｐゴシック" panose="020B0600070205080204" pitchFamily="50" charset="-128"/>
              <a:ea typeface="ＭＳ Ｐゴシック" panose="020B0600070205080204" pitchFamily="50" charset="-128"/>
            </a:rPr>
            <a:t>3,447</a:t>
          </a:r>
          <a:r>
            <a:rPr kumimoji="1" lang="ja-JP" altLang="en-US" sz="1300">
              <a:latin typeface="ＭＳ Ｐゴシック" panose="020B0600070205080204" pitchFamily="50" charset="-128"/>
              <a:ea typeface="ＭＳ Ｐゴシック" panose="020B0600070205080204" pitchFamily="50" charset="-128"/>
            </a:rPr>
            <a:t>円も増となっており、例年増加傾向にあることから、財政の硬直化を招かぬよう、今後も注視していく必要がある。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37,597
37,401
54.03
15,068,730
14,737,454
70,296
7,858,626
15,372,820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48587</xdr:rowOff>
    </xdr:from>
    <xdr:to>
      <xdr:col>24</xdr:col>
      <xdr:colOff>63500</xdr:colOff>
      <xdr:row>35</xdr:row>
      <xdr:rowOff>112921</xdr:rowOff>
    </xdr:to>
    <xdr:cxnSp macro="">
      <xdr:nvCxnSpPr>
        <xdr:cNvPr id="63" name="直線コネクタ 62"/>
        <xdr:cNvCxnSpPr/>
      </xdr:nvCxnSpPr>
      <xdr:spPr>
        <a:xfrm flipV="1">
          <a:off x="3797300" y="6049337"/>
          <a:ext cx="8382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94633</xdr:rowOff>
    </xdr:from>
    <xdr:to>
      <xdr:col>19</xdr:col>
      <xdr:colOff>177800</xdr:colOff>
      <xdr:row>35</xdr:row>
      <xdr:rowOff>112921</xdr:rowOff>
    </xdr:to>
    <xdr:cxnSp macro="">
      <xdr:nvCxnSpPr>
        <xdr:cNvPr id="66" name="直線コネクタ 65"/>
        <xdr:cNvCxnSpPr/>
      </xdr:nvCxnSpPr>
      <xdr:spPr>
        <a:xfrm>
          <a:off x="2908300" y="609538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94633</xdr:rowOff>
    </xdr:from>
    <xdr:to>
      <xdr:col>15</xdr:col>
      <xdr:colOff>50800</xdr:colOff>
      <xdr:row>35</xdr:row>
      <xdr:rowOff>149824</xdr:rowOff>
    </xdr:to>
    <xdr:cxnSp macro="">
      <xdr:nvCxnSpPr>
        <xdr:cNvPr id="69" name="直線コネクタ 68"/>
        <xdr:cNvCxnSpPr/>
      </xdr:nvCxnSpPr>
      <xdr:spPr>
        <a:xfrm flipV="1">
          <a:off x="2019300" y="6095383"/>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2866</xdr:rowOff>
    </xdr:from>
    <xdr:to>
      <xdr:col>10</xdr:col>
      <xdr:colOff>114300</xdr:colOff>
      <xdr:row>35</xdr:row>
      <xdr:rowOff>149824</xdr:rowOff>
    </xdr:to>
    <xdr:cxnSp macro="">
      <xdr:nvCxnSpPr>
        <xdr:cNvPr id="72" name="直線コネクタ 71"/>
        <xdr:cNvCxnSpPr/>
      </xdr:nvCxnSpPr>
      <xdr:spPr>
        <a:xfrm>
          <a:off x="1130300" y="6003616"/>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169237</xdr:rowOff>
    </xdr:from>
    <xdr:to>
      <xdr:col>24</xdr:col>
      <xdr:colOff>114300</xdr:colOff>
      <xdr:row>35</xdr:row>
      <xdr:rowOff>99387</xdr:rowOff>
    </xdr:to>
    <xdr:sp macro="" textlink="">
      <xdr:nvSpPr>
        <xdr:cNvPr id="82" name="楕円 81"/>
        <xdr:cNvSpPr/>
      </xdr:nvSpPr>
      <xdr:spPr>
        <a:xfrm>
          <a:off x="45847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20664</xdr:rowOff>
    </xdr:from>
    <xdr:ext cx="469744" cy="259045"/>
    <xdr:sp macro="" textlink="">
      <xdr:nvSpPr>
        <xdr:cNvPr id="83" name="議会費該当値テキスト"/>
        <xdr:cNvSpPr txBox="1"/>
      </xdr:nvSpPr>
      <xdr:spPr>
        <a:xfrm>
          <a:off x="4686300" y="584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62121</xdr:rowOff>
    </xdr:from>
    <xdr:to>
      <xdr:col>20</xdr:col>
      <xdr:colOff>38100</xdr:colOff>
      <xdr:row>35</xdr:row>
      <xdr:rowOff>163721</xdr:rowOff>
    </xdr:to>
    <xdr:sp macro="" textlink="">
      <xdr:nvSpPr>
        <xdr:cNvPr id="84" name="楕円 83"/>
        <xdr:cNvSpPr/>
      </xdr:nvSpPr>
      <xdr:spPr>
        <a:xfrm>
          <a:off x="3746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8798</xdr:rowOff>
    </xdr:from>
    <xdr:ext cx="469744" cy="259045"/>
    <xdr:sp macro="" textlink="">
      <xdr:nvSpPr>
        <xdr:cNvPr id="85" name="テキスト ボックス 84"/>
        <xdr:cNvSpPr txBox="1"/>
      </xdr:nvSpPr>
      <xdr:spPr>
        <a:xfrm>
          <a:off x="3562428" y="58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43833</xdr:rowOff>
    </xdr:from>
    <xdr:to>
      <xdr:col>15</xdr:col>
      <xdr:colOff>101600</xdr:colOff>
      <xdr:row>35</xdr:row>
      <xdr:rowOff>145433</xdr:rowOff>
    </xdr:to>
    <xdr:sp macro="" textlink="">
      <xdr:nvSpPr>
        <xdr:cNvPr id="86" name="楕円 85"/>
        <xdr:cNvSpPr/>
      </xdr:nvSpPr>
      <xdr:spPr>
        <a:xfrm>
          <a:off x="2857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161960</xdr:rowOff>
    </xdr:from>
    <xdr:ext cx="469744" cy="259045"/>
    <xdr:sp macro="" textlink="">
      <xdr:nvSpPr>
        <xdr:cNvPr id="87" name="テキスト ボックス 86"/>
        <xdr:cNvSpPr txBox="1"/>
      </xdr:nvSpPr>
      <xdr:spPr>
        <a:xfrm>
          <a:off x="2673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99024</xdr:rowOff>
    </xdr:from>
    <xdr:to>
      <xdr:col>10</xdr:col>
      <xdr:colOff>165100</xdr:colOff>
      <xdr:row>36</xdr:row>
      <xdr:rowOff>29174</xdr:rowOff>
    </xdr:to>
    <xdr:sp macro="" textlink="">
      <xdr:nvSpPr>
        <xdr:cNvPr id="88" name="楕円 87"/>
        <xdr:cNvSpPr/>
      </xdr:nvSpPr>
      <xdr:spPr>
        <a:xfrm>
          <a:off x="1968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45701</xdr:rowOff>
    </xdr:from>
    <xdr:ext cx="469744" cy="259045"/>
    <xdr:sp macro="" textlink="">
      <xdr:nvSpPr>
        <xdr:cNvPr id="89" name="テキスト ボックス 88"/>
        <xdr:cNvSpPr txBox="1"/>
      </xdr:nvSpPr>
      <xdr:spPr>
        <a:xfrm>
          <a:off x="1784428" y="58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123516</xdr:rowOff>
    </xdr:from>
    <xdr:to>
      <xdr:col>6</xdr:col>
      <xdr:colOff>38100</xdr:colOff>
      <xdr:row>35</xdr:row>
      <xdr:rowOff>53666</xdr:rowOff>
    </xdr:to>
    <xdr:sp macro="" textlink="">
      <xdr:nvSpPr>
        <xdr:cNvPr id="90" name="楕円 89"/>
        <xdr:cNvSpPr/>
      </xdr:nvSpPr>
      <xdr:spPr>
        <a:xfrm>
          <a:off x="1079500" y="5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70193</xdr:rowOff>
    </xdr:from>
    <xdr:ext cx="469744" cy="259045"/>
    <xdr:sp macro="" textlink="">
      <xdr:nvSpPr>
        <xdr:cNvPr id="91" name="テキスト ボックス 90"/>
        <xdr:cNvSpPr txBox="1"/>
      </xdr:nvSpPr>
      <xdr:spPr>
        <a:xfrm>
          <a:off x="895428" y="572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12261</xdr:rowOff>
    </xdr:from>
    <xdr:to>
      <xdr:col>24</xdr:col>
      <xdr:colOff>63500</xdr:colOff>
      <xdr:row>58</xdr:row>
      <xdr:rowOff>89767</xdr:rowOff>
    </xdr:to>
    <xdr:cxnSp macro="">
      <xdr:nvCxnSpPr>
        <xdr:cNvPr id="123" name="直線コネクタ 122"/>
        <xdr:cNvCxnSpPr/>
      </xdr:nvCxnSpPr>
      <xdr:spPr>
        <a:xfrm flipV="1">
          <a:off x="3797300" y="9784911"/>
          <a:ext cx="838200" cy="2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89321</xdr:rowOff>
    </xdr:from>
    <xdr:to>
      <xdr:col>19</xdr:col>
      <xdr:colOff>177800</xdr:colOff>
      <xdr:row>58</xdr:row>
      <xdr:rowOff>89767</xdr:rowOff>
    </xdr:to>
    <xdr:cxnSp macro="">
      <xdr:nvCxnSpPr>
        <xdr:cNvPr id="126" name="直線コネクタ 125"/>
        <xdr:cNvCxnSpPr/>
      </xdr:nvCxnSpPr>
      <xdr:spPr>
        <a:xfrm>
          <a:off x="2908300" y="10033421"/>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89321</xdr:rowOff>
    </xdr:from>
    <xdr:to>
      <xdr:col>15</xdr:col>
      <xdr:colOff>50800</xdr:colOff>
      <xdr:row>58</xdr:row>
      <xdr:rowOff>116590</xdr:rowOff>
    </xdr:to>
    <xdr:cxnSp macro="">
      <xdr:nvCxnSpPr>
        <xdr:cNvPr id="129" name="直線コネクタ 128"/>
        <xdr:cNvCxnSpPr/>
      </xdr:nvCxnSpPr>
      <xdr:spPr>
        <a:xfrm flipV="1">
          <a:off x="2019300" y="1003342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116590</xdr:rowOff>
    </xdr:from>
    <xdr:to>
      <xdr:col>10</xdr:col>
      <xdr:colOff>114300</xdr:colOff>
      <xdr:row>58</xdr:row>
      <xdr:rowOff>167165</xdr:rowOff>
    </xdr:to>
    <xdr:cxnSp macro="">
      <xdr:nvCxnSpPr>
        <xdr:cNvPr id="132" name="直線コネクタ 131"/>
        <xdr:cNvCxnSpPr/>
      </xdr:nvCxnSpPr>
      <xdr:spPr>
        <a:xfrm flipV="1">
          <a:off x="1130300" y="10060690"/>
          <a:ext cx="8890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132911</xdr:rowOff>
    </xdr:from>
    <xdr:to>
      <xdr:col>24</xdr:col>
      <xdr:colOff>114300</xdr:colOff>
      <xdr:row>57</xdr:row>
      <xdr:rowOff>63061</xdr:rowOff>
    </xdr:to>
    <xdr:sp macro="" textlink="">
      <xdr:nvSpPr>
        <xdr:cNvPr id="142" name="楕円 141"/>
        <xdr:cNvSpPr/>
      </xdr:nvSpPr>
      <xdr:spPr>
        <a:xfrm>
          <a:off x="4584700" y="97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155788</xdr:rowOff>
    </xdr:from>
    <xdr:ext cx="534377" cy="259045"/>
    <xdr:sp macro="" textlink="">
      <xdr:nvSpPr>
        <xdr:cNvPr id="143" name="総務費該当値テキスト"/>
        <xdr:cNvSpPr txBox="1"/>
      </xdr:nvSpPr>
      <xdr:spPr>
        <a:xfrm>
          <a:off x="4686300" y="95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38967</xdr:rowOff>
    </xdr:from>
    <xdr:to>
      <xdr:col>20</xdr:col>
      <xdr:colOff>38100</xdr:colOff>
      <xdr:row>58</xdr:row>
      <xdr:rowOff>140567</xdr:rowOff>
    </xdr:to>
    <xdr:sp macro="" textlink="">
      <xdr:nvSpPr>
        <xdr:cNvPr id="144" name="楕円 143"/>
        <xdr:cNvSpPr/>
      </xdr:nvSpPr>
      <xdr:spPr>
        <a:xfrm>
          <a:off x="3746500" y="99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131694</xdr:rowOff>
    </xdr:from>
    <xdr:ext cx="534377" cy="259045"/>
    <xdr:sp macro="" textlink="">
      <xdr:nvSpPr>
        <xdr:cNvPr id="145" name="テキスト ボックス 144"/>
        <xdr:cNvSpPr txBox="1"/>
      </xdr:nvSpPr>
      <xdr:spPr>
        <a:xfrm>
          <a:off x="3530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38521</xdr:rowOff>
    </xdr:from>
    <xdr:to>
      <xdr:col>15</xdr:col>
      <xdr:colOff>101600</xdr:colOff>
      <xdr:row>58</xdr:row>
      <xdr:rowOff>140121</xdr:rowOff>
    </xdr:to>
    <xdr:sp macro="" textlink="">
      <xdr:nvSpPr>
        <xdr:cNvPr id="146" name="楕円 145"/>
        <xdr:cNvSpPr/>
      </xdr:nvSpPr>
      <xdr:spPr>
        <a:xfrm>
          <a:off x="2857500" y="99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131248</xdr:rowOff>
    </xdr:from>
    <xdr:ext cx="534377" cy="259045"/>
    <xdr:sp macro="" textlink="">
      <xdr:nvSpPr>
        <xdr:cNvPr id="147" name="テキスト ボックス 146"/>
        <xdr:cNvSpPr txBox="1"/>
      </xdr:nvSpPr>
      <xdr:spPr>
        <a:xfrm>
          <a:off x="2641111" y="100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65790</xdr:rowOff>
    </xdr:from>
    <xdr:to>
      <xdr:col>10</xdr:col>
      <xdr:colOff>165100</xdr:colOff>
      <xdr:row>58</xdr:row>
      <xdr:rowOff>167390</xdr:rowOff>
    </xdr:to>
    <xdr:sp macro="" textlink="">
      <xdr:nvSpPr>
        <xdr:cNvPr id="148" name="楕円 147"/>
        <xdr:cNvSpPr/>
      </xdr:nvSpPr>
      <xdr:spPr>
        <a:xfrm>
          <a:off x="1968500" y="100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158517</xdr:rowOff>
    </xdr:from>
    <xdr:ext cx="534377" cy="259045"/>
    <xdr:sp macro="" textlink="">
      <xdr:nvSpPr>
        <xdr:cNvPr id="149" name="テキスト ボックス 148"/>
        <xdr:cNvSpPr txBox="1"/>
      </xdr:nvSpPr>
      <xdr:spPr>
        <a:xfrm>
          <a:off x="1752111" y="101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116365</xdr:rowOff>
    </xdr:from>
    <xdr:to>
      <xdr:col>6</xdr:col>
      <xdr:colOff>38100</xdr:colOff>
      <xdr:row>59</xdr:row>
      <xdr:rowOff>46515</xdr:rowOff>
    </xdr:to>
    <xdr:sp macro="" textlink="">
      <xdr:nvSpPr>
        <xdr:cNvPr id="150" name="楕円 149"/>
        <xdr:cNvSpPr/>
      </xdr:nvSpPr>
      <xdr:spPr>
        <a:xfrm>
          <a:off x="1079500" y="10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37642</xdr:rowOff>
    </xdr:from>
    <xdr:ext cx="534377" cy="259045"/>
    <xdr:sp macro="" textlink="">
      <xdr:nvSpPr>
        <xdr:cNvPr id="151" name="テキスト ボックス 150"/>
        <xdr:cNvSpPr txBox="1"/>
      </xdr:nvSpPr>
      <xdr:spPr>
        <a:xfrm>
          <a:off x="863111" y="10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6032</xdr:rowOff>
    </xdr:from>
    <xdr:to>
      <xdr:col>24</xdr:col>
      <xdr:colOff>63500</xdr:colOff>
      <xdr:row>78</xdr:row>
      <xdr:rowOff>137694</xdr:rowOff>
    </xdr:to>
    <xdr:cxnSp macro="">
      <xdr:nvCxnSpPr>
        <xdr:cNvPr id="181" name="直線コネクタ 180"/>
        <xdr:cNvCxnSpPr/>
      </xdr:nvCxnSpPr>
      <xdr:spPr>
        <a:xfrm flipV="1">
          <a:off x="3797300" y="13379132"/>
          <a:ext cx="8382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115455</xdr:rowOff>
    </xdr:from>
    <xdr:to>
      <xdr:col>19</xdr:col>
      <xdr:colOff>177800</xdr:colOff>
      <xdr:row>78</xdr:row>
      <xdr:rowOff>137694</xdr:rowOff>
    </xdr:to>
    <xdr:cxnSp macro="">
      <xdr:nvCxnSpPr>
        <xdr:cNvPr id="184" name="直線コネクタ 183"/>
        <xdr:cNvCxnSpPr/>
      </xdr:nvCxnSpPr>
      <xdr:spPr>
        <a:xfrm>
          <a:off x="2908300" y="13488555"/>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115455</xdr:rowOff>
    </xdr:from>
    <xdr:to>
      <xdr:col>15</xdr:col>
      <xdr:colOff>50800</xdr:colOff>
      <xdr:row>78</xdr:row>
      <xdr:rowOff>146190</xdr:rowOff>
    </xdr:to>
    <xdr:cxnSp macro="">
      <xdr:nvCxnSpPr>
        <xdr:cNvPr id="187" name="直線コネクタ 186"/>
        <xdr:cNvCxnSpPr/>
      </xdr:nvCxnSpPr>
      <xdr:spPr>
        <a:xfrm flipV="1">
          <a:off x="2019300" y="13488555"/>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146190</xdr:rowOff>
    </xdr:from>
    <xdr:to>
      <xdr:col>10</xdr:col>
      <xdr:colOff>114300</xdr:colOff>
      <xdr:row>79</xdr:row>
      <xdr:rowOff>16433</xdr:rowOff>
    </xdr:to>
    <xdr:cxnSp macro="">
      <xdr:nvCxnSpPr>
        <xdr:cNvPr id="190" name="直線コネクタ 189"/>
        <xdr:cNvCxnSpPr/>
      </xdr:nvCxnSpPr>
      <xdr:spPr>
        <a:xfrm flipV="1">
          <a:off x="1130300" y="13519290"/>
          <a:ext cx="889000" cy="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126682</xdr:rowOff>
    </xdr:from>
    <xdr:to>
      <xdr:col>24</xdr:col>
      <xdr:colOff>114300</xdr:colOff>
      <xdr:row>78</xdr:row>
      <xdr:rowOff>56832</xdr:rowOff>
    </xdr:to>
    <xdr:sp macro="" textlink="">
      <xdr:nvSpPr>
        <xdr:cNvPr id="200" name="楕円 199"/>
        <xdr:cNvSpPr/>
      </xdr:nvSpPr>
      <xdr:spPr>
        <a:xfrm>
          <a:off x="4584700" y="133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41609</xdr:rowOff>
    </xdr:from>
    <xdr:ext cx="599010" cy="259045"/>
    <xdr:sp macro="" textlink="">
      <xdr:nvSpPr>
        <xdr:cNvPr id="201" name="民生費該当値テキスト"/>
        <xdr:cNvSpPr txBox="1"/>
      </xdr:nvSpPr>
      <xdr:spPr>
        <a:xfrm>
          <a:off x="4686300" y="132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86894</xdr:rowOff>
    </xdr:from>
    <xdr:to>
      <xdr:col>20</xdr:col>
      <xdr:colOff>38100</xdr:colOff>
      <xdr:row>79</xdr:row>
      <xdr:rowOff>17044</xdr:rowOff>
    </xdr:to>
    <xdr:sp macro="" textlink="">
      <xdr:nvSpPr>
        <xdr:cNvPr id="202" name="楕円 201"/>
        <xdr:cNvSpPr/>
      </xdr:nvSpPr>
      <xdr:spPr>
        <a:xfrm>
          <a:off x="3746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8171</xdr:rowOff>
    </xdr:from>
    <xdr:ext cx="534377" cy="259045"/>
    <xdr:sp macro="" textlink="">
      <xdr:nvSpPr>
        <xdr:cNvPr id="203" name="テキスト ボックス 202"/>
        <xdr:cNvSpPr txBox="1"/>
      </xdr:nvSpPr>
      <xdr:spPr>
        <a:xfrm>
          <a:off x="3530111" y="1355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64655</xdr:rowOff>
    </xdr:from>
    <xdr:to>
      <xdr:col>15</xdr:col>
      <xdr:colOff>101600</xdr:colOff>
      <xdr:row>78</xdr:row>
      <xdr:rowOff>166255</xdr:rowOff>
    </xdr:to>
    <xdr:sp macro="" textlink="">
      <xdr:nvSpPr>
        <xdr:cNvPr id="204" name="楕円 203"/>
        <xdr:cNvSpPr/>
      </xdr:nvSpPr>
      <xdr:spPr>
        <a:xfrm>
          <a:off x="2857500" y="134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157382</xdr:rowOff>
    </xdr:from>
    <xdr:ext cx="534377" cy="259045"/>
    <xdr:sp macro="" textlink="">
      <xdr:nvSpPr>
        <xdr:cNvPr id="205" name="テキスト ボックス 204"/>
        <xdr:cNvSpPr txBox="1"/>
      </xdr:nvSpPr>
      <xdr:spPr>
        <a:xfrm>
          <a:off x="2641111" y="135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95390</xdr:rowOff>
    </xdr:from>
    <xdr:to>
      <xdr:col>10</xdr:col>
      <xdr:colOff>165100</xdr:colOff>
      <xdr:row>79</xdr:row>
      <xdr:rowOff>25540</xdr:rowOff>
    </xdr:to>
    <xdr:sp macro="" textlink="">
      <xdr:nvSpPr>
        <xdr:cNvPr id="206" name="楕円 205"/>
        <xdr:cNvSpPr/>
      </xdr:nvSpPr>
      <xdr:spPr>
        <a:xfrm>
          <a:off x="1968500" y="134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16667</xdr:rowOff>
    </xdr:from>
    <xdr:ext cx="534377" cy="259045"/>
    <xdr:sp macro="" textlink="">
      <xdr:nvSpPr>
        <xdr:cNvPr id="207" name="テキスト ボックス 206"/>
        <xdr:cNvSpPr txBox="1"/>
      </xdr:nvSpPr>
      <xdr:spPr>
        <a:xfrm>
          <a:off x="1752111" y="1356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137083</xdr:rowOff>
    </xdr:from>
    <xdr:to>
      <xdr:col>6</xdr:col>
      <xdr:colOff>38100</xdr:colOff>
      <xdr:row>79</xdr:row>
      <xdr:rowOff>67233</xdr:rowOff>
    </xdr:to>
    <xdr:sp macro="" textlink="">
      <xdr:nvSpPr>
        <xdr:cNvPr id="208" name="楕円 207"/>
        <xdr:cNvSpPr/>
      </xdr:nvSpPr>
      <xdr:spPr>
        <a:xfrm>
          <a:off x="1079500" y="135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58360</xdr:rowOff>
    </xdr:from>
    <xdr:ext cx="534377" cy="259045"/>
    <xdr:sp macro="" textlink="">
      <xdr:nvSpPr>
        <xdr:cNvPr id="209" name="テキスト ボックス 208"/>
        <xdr:cNvSpPr txBox="1"/>
      </xdr:nvSpPr>
      <xdr:spPr>
        <a:xfrm>
          <a:off x="863111" y="136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113934</xdr:rowOff>
    </xdr:from>
    <xdr:to>
      <xdr:col>24</xdr:col>
      <xdr:colOff>63500</xdr:colOff>
      <xdr:row>98</xdr:row>
      <xdr:rowOff>80508</xdr:rowOff>
    </xdr:to>
    <xdr:cxnSp macro="">
      <xdr:nvCxnSpPr>
        <xdr:cNvPr id="241" name="直線コネクタ 240"/>
        <xdr:cNvCxnSpPr/>
      </xdr:nvCxnSpPr>
      <xdr:spPr>
        <a:xfrm flipV="1">
          <a:off x="3797300" y="16744584"/>
          <a:ext cx="8382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80508</xdr:rowOff>
    </xdr:from>
    <xdr:to>
      <xdr:col>19</xdr:col>
      <xdr:colOff>177800</xdr:colOff>
      <xdr:row>98</xdr:row>
      <xdr:rowOff>107793</xdr:rowOff>
    </xdr:to>
    <xdr:cxnSp macro="">
      <xdr:nvCxnSpPr>
        <xdr:cNvPr id="244" name="直線コネクタ 243"/>
        <xdr:cNvCxnSpPr/>
      </xdr:nvCxnSpPr>
      <xdr:spPr>
        <a:xfrm flipV="1">
          <a:off x="2908300" y="16882608"/>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160796</xdr:rowOff>
    </xdr:from>
    <xdr:to>
      <xdr:col>15</xdr:col>
      <xdr:colOff>50800</xdr:colOff>
      <xdr:row>98</xdr:row>
      <xdr:rowOff>107793</xdr:rowOff>
    </xdr:to>
    <xdr:cxnSp macro="">
      <xdr:nvCxnSpPr>
        <xdr:cNvPr id="247" name="直線コネクタ 246"/>
        <xdr:cNvCxnSpPr/>
      </xdr:nvCxnSpPr>
      <xdr:spPr>
        <a:xfrm>
          <a:off x="2019300" y="1679144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29057</xdr:rowOff>
    </xdr:from>
    <xdr:to>
      <xdr:col>10</xdr:col>
      <xdr:colOff>114300</xdr:colOff>
      <xdr:row>97</xdr:row>
      <xdr:rowOff>160796</xdr:rowOff>
    </xdr:to>
    <xdr:cxnSp macro="">
      <xdr:nvCxnSpPr>
        <xdr:cNvPr id="250" name="直線コネクタ 249"/>
        <xdr:cNvCxnSpPr/>
      </xdr:nvCxnSpPr>
      <xdr:spPr>
        <a:xfrm>
          <a:off x="1130300" y="16659707"/>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63134</xdr:rowOff>
    </xdr:from>
    <xdr:to>
      <xdr:col>24</xdr:col>
      <xdr:colOff>114300</xdr:colOff>
      <xdr:row>97</xdr:row>
      <xdr:rowOff>164734</xdr:rowOff>
    </xdr:to>
    <xdr:sp macro="" textlink="">
      <xdr:nvSpPr>
        <xdr:cNvPr id="260" name="楕円 259"/>
        <xdr:cNvSpPr/>
      </xdr:nvSpPr>
      <xdr:spPr>
        <a:xfrm>
          <a:off x="4584700" y="166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86011</xdr:rowOff>
    </xdr:from>
    <xdr:ext cx="534377" cy="259045"/>
    <xdr:sp macro="" textlink="">
      <xdr:nvSpPr>
        <xdr:cNvPr id="261" name="衛生費該当値テキスト"/>
        <xdr:cNvSpPr txBox="1"/>
      </xdr:nvSpPr>
      <xdr:spPr>
        <a:xfrm>
          <a:off x="4686300"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29708</xdr:rowOff>
    </xdr:from>
    <xdr:to>
      <xdr:col>20</xdr:col>
      <xdr:colOff>38100</xdr:colOff>
      <xdr:row>98</xdr:row>
      <xdr:rowOff>131308</xdr:rowOff>
    </xdr:to>
    <xdr:sp macro="" textlink="">
      <xdr:nvSpPr>
        <xdr:cNvPr id="262" name="楕円 261"/>
        <xdr:cNvSpPr/>
      </xdr:nvSpPr>
      <xdr:spPr>
        <a:xfrm>
          <a:off x="3746500" y="168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147835</xdr:rowOff>
    </xdr:from>
    <xdr:ext cx="534377" cy="259045"/>
    <xdr:sp macro="" textlink="">
      <xdr:nvSpPr>
        <xdr:cNvPr id="263" name="テキスト ボックス 262"/>
        <xdr:cNvSpPr txBox="1"/>
      </xdr:nvSpPr>
      <xdr:spPr>
        <a:xfrm>
          <a:off x="3530111" y="166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56993</xdr:rowOff>
    </xdr:from>
    <xdr:to>
      <xdr:col>15</xdr:col>
      <xdr:colOff>101600</xdr:colOff>
      <xdr:row>98</xdr:row>
      <xdr:rowOff>158593</xdr:rowOff>
    </xdr:to>
    <xdr:sp macro="" textlink="">
      <xdr:nvSpPr>
        <xdr:cNvPr id="264" name="楕円 263"/>
        <xdr:cNvSpPr/>
      </xdr:nvSpPr>
      <xdr:spPr>
        <a:xfrm>
          <a:off x="2857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149720</xdr:rowOff>
    </xdr:from>
    <xdr:ext cx="534377" cy="259045"/>
    <xdr:sp macro="" textlink="">
      <xdr:nvSpPr>
        <xdr:cNvPr id="265" name="テキスト ボックス 264"/>
        <xdr:cNvSpPr txBox="1"/>
      </xdr:nvSpPr>
      <xdr:spPr>
        <a:xfrm>
          <a:off x="2641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109996</xdr:rowOff>
    </xdr:from>
    <xdr:to>
      <xdr:col>10</xdr:col>
      <xdr:colOff>165100</xdr:colOff>
      <xdr:row>98</xdr:row>
      <xdr:rowOff>40146</xdr:rowOff>
    </xdr:to>
    <xdr:sp macro="" textlink="">
      <xdr:nvSpPr>
        <xdr:cNvPr id="266" name="楕円 265"/>
        <xdr:cNvSpPr/>
      </xdr:nvSpPr>
      <xdr:spPr>
        <a:xfrm>
          <a:off x="1968500" y="1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31273</xdr:rowOff>
    </xdr:from>
    <xdr:ext cx="534377" cy="259045"/>
    <xdr:sp macro="" textlink="">
      <xdr:nvSpPr>
        <xdr:cNvPr id="267" name="テキスト ボックス 266"/>
        <xdr:cNvSpPr txBox="1"/>
      </xdr:nvSpPr>
      <xdr:spPr>
        <a:xfrm>
          <a:off x="1752111" y="1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149707</xdr:rowOff>
    </xdr:from>
    <xdr:to>
      <xdr:col>6</xdr:col>
      <xdr:colOff>38100</xdr:colOff>
      <xdr:row>97</xdr:row>
      <xdr:rowOff>79857</xdr:rowOff>
    </xdr:to>
    <xdr:sp macro="" textlink="">
      <xdr:nvSpPr>
        <xdr:cNvPr id="268" name="楕円 267"/>
        <xdr:cNvSpPr/>
      </xdr:nvSpPr>
      <xdr:spPr>
        <a:xfrm>
          <a:off x="1079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96384</xdr:rowOff>
    </xdr:from>
    <xdr:ext cx="534377" cy="259045"/>
    <xdr:sp macro="" textlink="">
      <xdr:nvSpPr>
        <xdr:cNvPr id="269" name="テキスト ボックス 268"/>
        <xdr:cNvSpPr txBox="1"/>
      </xdr:nvSpPr>
      <xdr:spPr>
        <a:xfrm>
          <a:off x="863111" y="163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118800</xdr:rowOff>
    </xdr:from>
    <xdr:to>
      <xdr:col>55</xdr:col>
      <xdr:colOff>0</xdr:colOff>
      <xdr:row>38</xdr:row>
      <xdr:rowOff>120106</xdr:rowOff>
    </xdr:to>
    <xdr:cxnSp macro="">
      <xdr:nvCxnSpPr>
        <xdr:cNvPr id="300" name="直線コネクタ 299"/>
        <xdr:cNvCxnSpPr/>
      </xdr:nvCxnSpPr>
      <xdr:spPr>
        <a:xfrm flipV="1">
          <a:off x="9639300" y="663390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120106</xdr:rowOff>
    </xdr:from>
    <xdr:to>
      <xdr:col>50</xdr:col>
      <xdr:colOff>114300</xdr:colOff>
      <xdr:row>38</xdr:row>
      <xdr:rowOff>128923</xdr:rowOff>
    </xdr:to>
    <xdr:cxnSp macro="">
      <xdr:nvCxnSpPr>
        <xdr:cNvPr id="303" name="直線コネクタ 302"/>
        <xdr:cNvCxnSpPr/>
      </xdr:nvCxnSpPr>
      <xdr:spPr>
        <a:xfrm flipV="1">
          <a:off x="8750300" y="6635206"/>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128923</xdr:rowOff>
    </xdr:from>
    <xdr:to>
      <xdr:col>45</xdr:col>
      <xdr:colOff>177800</xdr:colOff>
      <xdr:row>38</xdr:row>
      <xdr:rowOff>129903</xdr:rowOff>
    </xdr:to>
    <xdr:cxnSp macro="">
      <xdr:nvCxnSpPr>
        <xdr:cNvPr id="306" name="直線コネクタ 305"/>
        <xdr:cNvCxnSpPr/>
      </xdr:nvCxnSpPr>
      <xdr:spPr>
        <a:xfrm flipV="1">
          <a:off x="7861300" y="66440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50219</xdr:rowOff>
    </xdr:from>
    <xdr:to>
      <xdr:col>41</xdr:col>
      <xdr:colOff>50800</xdr:colOff>
      <xdr:row>38</xdr:row>
      <xdr:rowOff>129903</xdr:rowOff>
    </xdr:to>
    <xdr:cxnSp macro="">
      <xdr:nvCxnSpPr>
        <xdr:cNvPr id="309" name="直線コネクタ 308"/>
        <xdr:cNvCxnSpPr/>
      </xdr:nvCxnSpPr>
      <xdr:spPr>
        <a:xfrm>
          <a:off x="6972300" y="6222419"/>
          <a:ext cx="889000" cy="4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68000</xdr:rowOff>
    </xdr:from>
    <xdr:to>
      <xdr:col>55</xdr:col>
      <xdr:colOff>50800</xdr:colOff>
      <xdr:row>38</xdr:row>
      <xdr:rowOff>169600</xdr:rowOff>
    </xdr:to>
    <xdr:sp macro="" textlink="">
      <xdr:nvSpPr>
        <xdr:cNvPr id="319" name="楕円 318"/>
        <xdr:cNvSpPr/>
      </xdr:nvSpPr>
      <xdr:spPr>
        <a:xfrm>
          <a:off x="10426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90876</xdr:rowOff>
    </xdr:from>
    <xdr:ext cx="378565" cy="259045"/>
    <xdr:sp macro="" textlink="">
      <xdr:nvSpPr>
        <xdr:cNvPr id="320" name="労働費該当値テキスト"/>
        <xdr:cNvSpPr txBox="1"/>
      </xdr:nvSpPr>
      <xdr:spPr>
        <a:xfrm>
          <a:off x="10528300" y="643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69306</xdr:rowOff>
    </xdr:from>
    <xdr:to>
      <xdr:col>50</xdr:col>
      <xdr:colOff>165100</xdr:colOff>
      <xdr:row>38</xdr:row>
      <xdr:rowOff>170906</xdr:rowOff>
    </xdr:to>
    <xdr:sp macro="" textlink="">
      <xdr:nvSpPr>
        <xdr:cNvPr id="321" name="楕円 320"/>
        <xdr:cNvSpPr/>
      </xdr:nvSpPr>
      <xdr:spPr>
        <a:xfrm>
          <a:off x="958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15983</xdr:rowOff>
    </xdr:from>
    <xdr:ext cx="378565" cy="259045"/>
    <xdr:sp macro="" textlink="">
      <xdr:nvSpPr>
        <xdr:cNvPr id="322" name="テキスト ボックス 321"/>
        <xdr:cNvSpPr txBox="1"/>
      </xdr:nvSpPr>
      <xdr:spPr>
        <a:xfrm>
          <a:off x="9450017" y="635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78123</xdr:rowOff>
    </xdr:from>
    <xdr:to>
      <xdr:col>46</xdr:col>
      <xdr:colOff>38100</xdr:colOff>
      <xdr:row>39</xdr:row>
      <xdr:rowOff>8273</xdr:rowOff>
    </xdr:to>
    <xdr:sp macro="" textlink="">
      <xdr:nvSpPr>
        <xdr:cNvPr id="323" name="楕円 322"/>
        <xdr:cNvSpPr/>
      </xdr:nvSpPr>
      <xdr:spPr>
        <a:xfrm>
          <a:off x="8699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170850</xdr:rowOff>
    </xdr:from>
    <xdr:ext cx="378565" cy="259045"/>
    <xdr:sp macro="" textlink="">
      <xdr:nvSpPr>
        <xdr:cNvPr id="324" name="テキスト ボックス 323"/>
        <xdr:cNvSpPr txBox="1"/>
      </xdr:nvSpPr>
      <xdr:spPr>
        <a:xfrm>
          <a:off x="8561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79103</xdr:rowOff>
    </xdr:from>
    <xdr:to>
      <xdr:col>41</xdr:col>
      <xdr:colOff>101600</xdr:colOff>
      <xdr:row>39</xdr:row>
      <xdr:rowOff>9253</xdr:rowOff>
    </xdr:to>
    <xdr:sp macro="" textlink="">
      <xdr:nvSpPr>
        <xdr:cNvPr id="325" name="楕円 324"/>
        <xdr:cNvSpPr/>
      </xdr:nvSpPr>
      <xdr:spPr>
        <a:xfrm>
          <a:off x="7810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380</xdr:rowOff>
    </xdr:from>
    <xdr:ext cx="378565" cy="259045"/>
    <xdr:sp macro="" textlink="">
      <xdr:nvSpPr>
        <xdr:cNvPr id="326" name="テキスト ボックス 325"/>
        <xdr:cNvSpPr txBox="1"/>
      </xdr:nvSpPr>
      <xdr:spPr>
        <a:xfrm>
          <a:off x="7672017" y="668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170869</xdr:rowOff>
    </xdr:from>
    <xdr:to>
      <xdr:col>36</xdr:col>
      <xdr:colOff>165100</xdr:colOff>
      <xdr:row>36</xdr:row>
      <xdr:rowOff>101019</xdr:rowOff>
    </xdr:to>
    <xdr:sp macro="" textlink="">
      <xdr:nvSpPr>
        <xdr:cNvPr id="327" name="楕円 326"/>
        <xdr:cNvSpPr/>
      </xdr:nvSpPr>
      <xdr:spPr>
        <a:xfrm>
          <a:off x="6921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117546</xdr:rowOff>
    </xdr:from>
    <xdr:ext cx="469744" cy="259045"/>
    <xdr:sp macro="" textlink="">
      <xdr:nvSpPr>
        <xdr:cNvPr id="328" name="テキスト ボックス 327"/>
        <xdr:cNvSpPr txBox="1"/>
      </xdr:nvSpPr>
      <xdr:spPr>
        <a:xfrm>
          <a:off x="6737428" y="594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117215</xdr:rowOff>
    </xdr:from>
    <xdr:to>
      <xdr:col>55</xdr:col>
      <xdr:colOff>0</xdr:colOff>
      <xdr:row>58</xdr:row>
      <xdr:rowOff>133772</xdr:rowOff>
    </xdr:to>
    <xdr:cxnSp macro="">
      <xdr:nvCxnSpPr>
        <xdr:cNvPr id="359" name="直線コネクタ 358"/>
        <xdr:cNvCxnSpPr/>
      </xdr:nvCxnSpPr>
      <xdr:spPr>
        <a:xfrm flipV="1">
          <a:off x="9639300" y="10061315"/>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133772</xdr:rowOff>
    </xdr:from>
    <xdr:to>
      <xdr:col>50</xdr:col>
      <xdr:colOff>114300</xdr:colOff>
      <xdr:row>58</xdr:row>
      <xdr:rowOff>137267</xdr:rowOff>
    </xdr:to>
    <xdr:cxnSp macro="">
      <xdr:nvCxnSpPr>
        <xdr:cNvPr id="362" name="直線コネクタ 361"/>
        <xdr:cNvCxnSpPr/>
      </xdr:nvCxnSpPr>
      <xdr:spPr>
        <a:xfrm flipV="1">
          <a:off x="8750300" y="10077872"/>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137267</xdr:rowOff>
    </xdr:from>
    <xdr:to>
      <xdr:col>45</xdr:col>
      <xdr:colOff>177800</xdr:colOff>
      <xdr:row>58</xdr:row>
      <xdr:rowOff>142198</xdr:rowOff>
    </xdr:to>
    <xdr:cxnSp macro="">
      <xdr:nvCxnSpPr>
        <xdr:cNvPr id="365" name="直線コネクタ 364"/>
        <xdr:cNvCxnSpPr/>
      </xdr:nvCxnSpPr>
      <xdr:spPr>
        <a:xfrm flipV="1">
          <a:off x="7861300" y="10081367"/>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142198</xdr:rowOff>
    </xdr:from>
    <xdr:to>
      <xdr:col>41</xdr:col>
      <xdr:colOff>50800</xdr:colOff>
      <xdr:row>58</xdr:row>
      <xdr:rowOff>152665</xdr:rowOff>
    </xdr:to>
    <xdr:cxnSp macro="">
      <xdr:nvCxnSpPr>
        <xdr:cNvPr id="368" name="直線コネクタ 367"/>
        <xdr:cNvCxnSpPr/>
      </xdr:nvCxnSpPr>
      <xdr:spPr>
        <a:xfrm flipV="1">
          <a:off x="6972300" y="10086298"/>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66415</xdr:rowOff>
    </xdr:from>
    <xdr:to>
      <xdr:col>55</xdr:col>
      <xdr:colOff>50800</xdr:colOff>
      <xdr:row>58</xdr:row>
      <xdr:rowOff>168015</xdr:rowOff>
    </xdr:to>
    <xdr:sp macro="" textlink="">
      <xdr:nvSpPr>
        <xdr:cNvPr id="378" name="楕円 377"/>
        <xdr:cNvSpPr/>
      </xdr:nvSpPr>
      <xdr:spPr>
        <a:xfrm>
          <a:off x="10426700" y="10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44842</xdr:rowOff>
    </xdr:from>
    <xdr:ext cx="469744" cy="259045"/>
    <xdr:sp macro="" textlink="">
      <xdr:nvSpPr>
        <xdr:cNvPr id="379" name="農林水産業費該当値テキスト"/>
        <xdr:cNvSpPr txBox="1"/>
      </xdr:nvSpPr>
      <xdr:spPr>
        <a:xfrm>
          <a:off x="10528300" y="998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82972</xdr:rowOff>
    </xdr:from>
    <xdr:to>
      <xdr:col>50</xdr:col>
      <xdr:colOff>165100</xdr:colOff>
      <xdr:row>59</xdr:row>
      <xdr:rowOff>13122</xdr:rowOff>
    </xdr:to>
    <xdr:sp macro="" textlink="">
      <xdr:nvSpPr>
        <xdr:cNvPr id="380" name="楕円 379"/>
        <xdr:cNvSpPr/>
      </xdr:nvSpPr>
      <xdr:spPr>
        <a:xfrm>
          <a:off x="9588500" y="100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4249</xdr:rowOff>
    </xdr:from>
    <xdr:ext cx="469744" cy="259045"/>
    <xdr:sp macro="" textlink="">
      <xdr:nvSpPr>
        <xdr:cNvPr id="381" name="テキスト ボックス 380"/>
        <xdr:cNvSpPr txBox="1"/>
      </xdr:nvSpPr>
      <xdr:spPr>
        <a:xfrm>
          <a:off x="9404428" y="1011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86467</xdr:rowOff>
    </xdr:from>
    <xdr:to>
      <xdr:col>46</xdr:col>
      <xdr:colOff>38100</xdr:colOff>
      <xdr:row>59</xdr:row>
      <xdr:rowOff>16617</xdr:rowOff>
    </xdr:to>
    <xdr:sp macro="" textlink="">
      <xdr:nvSpPr>
        <xdr:cNvPr id="382" name="楕円 381"/>
        <xdr:cNvSpPr/>
      </xdr:nvSpPr>
      <xdr:spPr>
        <a:xfrm>
          <a:off x="8699500" y="100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7744</xdr:rowOff>
    </xdr:from>
    <xdr:ext cx="469744" cy="259045"/>
    <xdr:sp macro="" textlink="">
      <xdr:nvSpPr>
        <xdr:cNvPr id="383" name="テキスト ボックス 382"/>
        <xdr:cNvSpPr txBox="1"/>
      </xdr:nvSpPr>
      <xdr:spPr>
        <a:xfrm>
          <a:off x="8515428" y="101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91398</xdr:rowOff>
    </xdr:from>
    <xdr:to>
      <xdr:col>41</xdr:col>
      <xdr:colOff>101600</xdr:colOff>
      <xdr:row>59</xdr:row>
      <xdr:rowOff>21548</xdr:rowOff>
    </xdr:to>
    <xdr:sp macro="" textlink="">
      <xdr:nvSpPr>
        <xdr:cNvPr id="384" name="楕円 383"/>
        <xdr:cNvSpPr/>
      </xdr:nvSpPr>
      <xdr:spPr>
        <a:xfrm>
          <a:off x="7810500" y="100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12675</xdr:rowOff>
    </xdr:from>
    <xdr:ext cx="469744" cy="259045"/>
    <xdr:sp macro="" textlink="">
      <xdr:nvSpPr>
        <xdr:cNvPr id="385" name="テキスト ボックス 384"/>
        <xdr:cNvSpPr txBox="1"/>
      </xdr:nvSpPr>
      <xdr:spPr>
        <a:xfrm>
          <a:off x="7626428" y="101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101865</xdr:rowOff>
    </xdr:from>
    <xdr:to>
      <xdr:col>36</xdr:col>
      <xdr:colOff>165100</xdr:colOff>
      <xdr:row>59</xdr:row>
      <xdr:rowOff>32015</xdr:rowOff>
    </xdr:to>
    <xdr:sp macro="" textlink="">
      <xdr:nvSpPr>
        <xdr:cNvPr id="386" name="楕円 385"/>
        <xdr:cNvSpPr/>
      </xdr:nvSpPr>
      <xdr:spPr>
        <a:xfrm>
          <a:off x="6921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23142</xdr:rowOff>
    </xdr:from>
    <xdr:ext cx="469744" cy="259045"/>
    <xdr:sp macro="" textlink="">
      <xdr:nvSpPr>
        <xdr:cNvPr id="387" name="テキスト ボックス 386"/>
        <xdr:cNvSpPr txBox="1"/>
      </xdr:nvSpPr>
      <xdr:spPr>
        <a:xfrm>
          <a:off x="6737428"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20741</xdr:rowOff>
    </xdr:from>
    <xdr:to>
      <xdr:col>55</xdr:col>
      <xdr:colOff>0</xdr:colOff>
      <xdr:row>79</xdr:row>
      <xdr:rowOff>32672</xdr:rowOff>
    </xdr:to>
    <xdr:cxnSp macro="">
      <xdr:nvCxnSpPr>
        <xdr:cNvPr id="418" name="直線コネクタ 417"/>
        <xdr:cNvCxnSpPr/>
      </xdr:nvCxnSpPr>
      <xdr:spPr>
        <a:xfrm>
          <a:off x="9639300" y="13565291"/>
          <a:ext cx="8382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166979</xdr:rowOff>
    </xdr:from>
    <xdr:to>
      <xdr:col>50</xdr:col>
      <xdr:colOff>114300</xdr:colOff>
      <xdr:row>79</xdr:row>
      <xdr:rowOff>20741</xdr:rowOff>
    </xdr:to>
    <xdr:cxnSp macro="">
      <xdr:nvCxnSpPr>
        <xdr:cNvPr id="421" name="直線コネクタ 420"/>
        <xdr:cNvCxnSpPr/>
      </xdr:nvCxnSpPr>
      <xdr:spPr>
        <a:xfrm>
          <a:off x="8750300" y="13540079"/>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166979</xdr:rowOff>
    </xdr:from>
    <xdr:to>
      <xdr:col>45</xdr:col>
      <xdr:colOff>177800</xdr:colOff>
      <xdr:row>78</xdr:row>
      <xdr:rowOff>171204</xdr:rowOff>
    </xdr:to>
    <xdr:cxnSp macro="">
      <xdr:nvCxnSpPr>
        <xdr:cNvPr id="424" name="直線コネクタ 423"/>
        <xdr:cNvCxnSpPr/>
      </xdr:nvCxnSpPr>
      <xdr:spPr>
        <a:xfrm flipV="1">
          <a:off x="7861300" y="13540079"/>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154516</xdr:rowOff>
    </xdr:from>
    <xdr:to>
      <xdr:col>41</xdr:col>
      <xdr:colOff>50800</xdr:colOff>
      <xdr:row>78</xdr:row>
      <xdr:rowOff>171204</xdr:rowOff>
    </xdr:to>
    <xdr:cxnSp macro="">
      <xdr:nvCxnSpPr>
        <xdr:cNvPr id="427" name="直線コネクタ 426"/>
        <xdr:cNvCxnSpPr/>
      </xdr:nvCxnSpPr>
      <xdr:spPr>
        <a:xfrm>
          <a:off x="6972300" y="1352761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153322</xdr:rowOff>
    </xdr:from>
    <xdr:to>
      <xdr:col>55</xdr:col>
      <xdr:colOff>50800</xdr:colOff>
      <xdr:row>79</xdr:row>
      <xdr:rowOff>83472</xdr:rowOff>
    </xdr:to>
    <xdr:sp macro="" textlink="">
      <xdr:nvSpPr>
        <xdr:cNvPr id="437" name="楕円 436"/>
        <xdr:cNvSpPr/>
      </xdr:nvSpPr>
      <xdr:spPr>
        <a:xfrm>
          <a:off x="10426700" y="135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141391</xdr:rowOff>
    </xdr:from>
    <xdr:to>
      <xdr:col>50</xdr:col>
      <xdr:colOff>165100</xdr:colOff>
      <xdr:row>79</xdr:row>
      <xdr:rowOff>71541</xdr:rowOff>
    </xdr:to>
    <xdr:sp macro="" textlink="">
      <xdr:nvSpPr>
        <xdr:cNvPr id="439" name="楕円 438"/>
        <xdr:cNvSpPr/>
      </xdr:nvSpPr>
      <xdr:spPr>
        <a:xfrm>
          <a:off x="9588500" y="135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88068</xdr:rowOff>
    </xdr:from>
    <xdr:ext cx="469744" cy="259045"/>
    <xdr:sp macro="" textlink="">
      <xdr:nvSpPr>
        <xdr:cNvPr id="440" name="テキスト ボックス 439"/>
        <xdr:cNvSpPr txBox="1"/>
      </xdr:nvSpPr>
      <xdr:spPr>
        <a:xfrm>
          <a:off x="9404428" y="132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116179</xdr:rowOff>
    </xdr:from>
    <xdr:to>
      <xdr:col>46</xdr:col>
      <xdr:colOff>38100</xdr:colOff>
      <xdr:row>79</xdr:row>
      <xdr:rowOff>46329</xdr:rowOff>
    </xdr:to>
    <xdr:sp macro="" textlink="">
      <xdr:nvSpPr>
        <xdr:cNvPr id="441" name="楕円 440"/>
        <xdr:cNvSpPr/>
      </xdr:nvSpPr>
      <xdr:spPr>
        <a:xfrm>
          <a:off x="8699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62856</xdr:rowOff>
    </xdr:from>
    <xdr:ext cx="469744" cy="259045"/>
    <xdr:sp macro="" textlink="">
      <xdr:nvSpPr>
        <xdr:cNvPr id="442" name="テキスト ボックス 441"/>
        <xdr:cNvSpPr txBox="1"/>
      </xdr:nvSpPr>
      <xdr:spPr>
        <a:xfrm>
          <a:off x="8515428" y="132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120404</xdr:rowOff>
    </xdr:from>
    <xdr:to>
      <xdr:col>41</xdr:col>
      <xdr:colOff>101600</xdr:colOff>
      <xdr:row>79</xdr:row>
      <xdr:rowOff>50554</xdr:rowOff>
    </xdr:to>
    <xdr:sp macro="" textlink="">
      <xdr:nvSpPr>
        <xdr:cNvPr id="443" name="楕円 442"/>
        <xdr:cNvSpPr/>
      </xdr:nvSpPr>
      <xdr:spPr>
        <a:xfrm>
          <a:off x="7810500" y="134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67081</xdr:rowOff>
    </xdr:from>
    <xdr:ext cx="469744" cy="259045"/>
    <xdr:sp macro="" textlink="">
      <xdr:nvSpPr>
        <xdr:cNvPr id="444" name="テキスト ボックス 443"/>
        <xdr:cNvSpPr txBox="1"/>
      </xdr:nvSpPr>
      <xdr:spPr>
        <a:xfrm>
          <a:off x="7626428" y="1326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103716</xdr:rowOff>
    </xdr:from>
    <xdr:to>
      <xdr:col>36</xdr:col>
      <xdr:colOff>165100</xdr:colOff>
      <xdr:row>79</xdr:row>
      <xdr:rowOff>33866</xdr:rowOff>
    </xdr:to>
    <xdr:sp macro="" textlink="">
      <xdr:nvSpPr>
        <xdr:cNvPr id="445" name="楕円 444"/>
        <xdr:cNvSpPr/>
      </xdr:nvSpPr>
      <xdr:spPr>
        <a:xfrm>
          <a:off x="6921500" y="13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50393</xdr:rowOff>
    </xdr:from>
    <xdr:ext cx="534377" cy="259045"/>
    <xdr:sp macro="" textlink="">
      <xdr:nvSpPr>
        <xdr:cNvPr id="446" name="テキスト ボックス 445"/>
        <xdr:cNvSpPr txBox="1"/>
      </xdr:nvSpPr>
      <xdr:spPr>
        <a:xfrm>
          <a:off x="6705111" y="132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29499</xdr:rowOff>
    </xdr:from>
    <xdr:to>
      <xdr:col>55</xdr:col>
      <xdr:colOff>0</xdr:colOff>
      <xdr:row>98</xdr:row>
      <xdr:rowOff>42385</xdr:rowOff>
    </xdr:to>
    <xdr:cxnSp macro="">
      <xdr:nvCxnSpPr>
        <xdr:cNvPr id="473" name="直線コネクタ 472"/>
        <xdr:cNvCxnSpPr/>
      </xdr:nvCxnSpPr>
      <xdr:spPr>
        <a:xfrm>
          <a:off x="9639300" y="16831599"/>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29499</xdr:rowOff>
    </xdr:from>
    <xdr:to>
      <xdr:col>50</xdr:col>
      <xdr:colOff>114300</xdr:colOff>
      <xdr:row>98</xdr:row>
      <xdr:rowOff>43816</xdr:rowOff>
    </xdr:to>
    <xdr:cxnSp macro="">
      <xdr:nvCxnSpPr>
        <xdr:cNvPr id="476" name="直線コネクタ 475"/>
        <xdr:cNvCxnSpPr/>
      </xdr:nvCxnSpPr>
      <xdr:spPr>
        <a:xfrm flipV="1">
          <a:off x="8750300" y="16831599"/>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39681</xdr:rowOff>
    </xdr:from>
    <xdr:to>
      <xdr:col>45</xdr:col>
      <xdr:colOff>177800</xdr:colOff>
      <xdr:row>98</xdr:row>
      <xdr:rowOff>43816</xdr:rowOff>
    </xdr:to>
    <xdr:cxnSp macro="">
      <xdr:nvCxnSpPr>
        <xdr:cNvPr id="479" name="直線コネクタ 478"/>
        <xdr:cNvCxnSpPr/>
      </xdr:nvCxnSpPr>
      <xdr:spPr>
        <a:xfrm>
          <a:off x="7861300" y="16841781"/>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144050</xdr:rowOff>
    </xdr:from>
    <xdr:to>
      <xdr:col>41</xdr:col>
      <xdr:colOff>50800</xdr:colOff>
      <xdr:row>98</xdr:row>
      <xdr:rowOff>39681</xdr:rowOff>
    </xdr:to>
    <xdr:cxnSp macro="">
      <xdr:nvCxnSpPr>
        <xdr:cNvPr id="482" name="直線コネクタ 481"/>
        <xdr:cNvCxnSpPr/>
      </xdr:nvCxnSpPr>
      <xdr:spPr>
        <a:xfrm>
          <a:off x="6972300" y="16774700"/>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163035</xdr:rowOff>
    </xdr:from>
    <xdr:to>
      <xdr:col>55</xdr:col>
      <xdr:colOff>50800</xdr:colOff>
      <xdr:row>98</xdr:row>
      <xdr:rowOff>93185</xdr:rowOff>
    </xdr:to>
    <xdr:sp macro="" textlink="">
      <xdr:nvSpPr>
        <xdr:cNvPr id="492" name="楕円 491"/>
        <xdr:cNvSpPr/>
      </xdr:nvSpPr>
      <xdr:spPr>
        <a:xfrm>
          <a:off x="10426700" y="167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122412</xdr:rowOff>
    </xdr:from>
    <xdr:ext cx="534377" cy="259045"/>
    <xdr:sp macro="" textlink="">
      <xdr:nvSpPr>
        <xdr:cNvPr id="493" name="土木費該当値テキスト"/>
        <xdr:cNvSpPr txBox="1"/>
      </xdr:nvSpPr>
      <xdr:spPr>
        <a:xfrm>
          <a:off x="10528300" y="165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150149</xdr:rowOff>
    </xdr:from>
    <xdr:to>
      <xdr:col>50</xdr:col>
      <xdr:colOff>165100</xdr:colOff>
      <xdr:row>98</xdr:row>
      <xdr:rowOff>80299</xdr:rowOff>
    </xdr:to>
    <xdr:sp macro="" textlink="">
      <xdr:nvSpPr>
        <xdr:cNvPr id="494" name="楕円 493"/>
        <xdr:cNvSpPr/>
      </xdr:nvSpPr>
      <xdr:spPr>
        <a:xfrm>
          <a:off x="9588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96826</xdr:rowOff>
    </xdr:from>
    <xdr:ext cx="534377" cy="259045"/>
    <xdr:sp macro="" textlink="">
      <xdr:nvSpPr>
        <xdr:cNvPr id="495" name="テキスト ボックス 494"/>
        <xdr:cNvSpPr txBox="1"/>
      </xdr:nvSpPr>
      <xdr:spPr>
        <a:xfrm>
          <a:off x="9372111" y="165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164466</xdr:rowOff>
    </xdr:from>
    <xdr:to>
      <xdr:col>46</xdr:col>
      <xdr:colOff>38100</xdr:colOff>
      <xdr:row>98</xdr:row>
      <xdr:rowOff>94616</xdr:rowOff>
    </xdr:to>
    <xdr:sp macro="" textlink="">
      <xdr:nvSpPr>
        <xdr:cNvPr id="496" name="楕円 495"/>
        <xdr:cNvSpPr/>
      </xdr:nvSpPr>
      <xdr:spPr>
        <a:xfrm>
          <a:off x="8699500" y="167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111143</xdr:rowOff>
    </xdr:from>
    <xdr:ext cx="534377" cy="259045"/>
    <xdr:sp macro="" textlink="">
      <xdr:nvSpPr>
        <xdr:cNvPr id="497" name="テキスト ボックス 496"/>
        <xdr:cNvSpPr txBox="1"/>
      </xdr:nvSpPr>
      <xdr:spPr>
        <a:xfrm>
          <a:off x="8483111" y="165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160331</xdr:rowOff>
    </xdr:from>
    <xdr:to>
      <xdr:col>41</xdr:col>
      <xdr:colOff>101600</xdr:colOff>
      <xdr:row>98</xdr:row>
      <xdr:rowOff>90481</xdr:rowOff>
    </xdr:to>
    <xdr:sp macro="" textlink="">
      <xdr:nvSpPr>
        <xdr:cNvPr id="498" name="楕円 497"/>
        <xdr:cNvSpPr/>
      </xdr:nvSpPr>
      <xdr:spPr>
        <a:xfrm>
          <a:off x="7810500" y="16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107008</xdr:rowOff>
    </xdr:from>
    <xdr:ext cx="534377" cy="259045"/>
    <xdr:sp macro="" textlink="">
      <xdr:nvSpPr>
        <xdr:cNvPr id="499" name="テキスト ボックス 498"/>
        <xdr:cNvSpPr txBox="1"/>
      </xdr:nvSpPr>
      <xdr:spPr>
        <a:xfrm>
          <a:off x="7594111" y="165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93250</xdr:rowOff>
    </xdr:from>
    <xdr:to>
      <xdr:col>36</xdr:col>
      <xdr:colOff>165100</xdr:colOff>
      <xdr:row>98</xdr:row>
      <xdr:rowOff>23400</xdr:rowOff>
    </xdr:to>
    <xdr:sp macro="" textlink="">
      <xdr:nvSpPr>
        <xdr:cNvPr id="500" name="楕円 499"/>
        <xdr:cNvSpPr/>
      </xdr:nvSpPr>
      <xdr:spPr>
        <a:xfrm>
          <a:off x="6921500" y="167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39927</xdr:rowOff>
    </xdr:from>
    <xdr:ext cx="534377" cy="259045"/>
    <xdr:sp macro="" textlink="">
      <xdr:nvSpPr>
        <xdr:cNvPr id="501" name="テキスト ボックス 500"/>
        <xdr:cNvSpPr txBox="1"/>
      </xdr:nvSpPr>
      <xdr:spPr>
        <a:xfrm>
          <a:off x="6705111" y="16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40640</xdr:rowOff>
    </xdr:from>
    <xdr:to>
      <xdr:col>85</xdr:col>
      <xdr:colOff>127000</xdr:colOff>
      <xdr:row>38</xdr:row>
      <xdr:rowOff>117335</xdr:rowOff>
    </xdr:to>
    <xdr:cxnSp macro="">
      <xdr:nvCxnSpPr>
        <xdr:cNvPr id="531" name="直線コネクタ 530"/>
        <xdr:cNvCxnSpPr/>
      </xdr:nvCxnSpPr>
      <xdr:spPr>
        <a:xfrm flipV="1">
          <a:off x="15481300" y="6555740"/>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117335</xdr:rowOff>
    </xdr:from>
    <xdr:to>
      <xdr:col>81</xdr:col>
      <xdr:colOff>50800</xdr:colOff>
      <xdr:row>38</xdr:row>
      <xdr:rowOff>153950</xdr:rowOff>
    </xdr:to>
    <xdr:cxnSp macro="">
      <xdr:nvCxnSpPr>
        <xdr:cNvPr id="534" name="直線コネクタ 533"/>
        <xdr:cNvCxnSpPr/>
      </xdr:nvCxnSpPr>
      <xdr:spPr>
        <a:xfrm flipV="1">
          <a:off x="14592300" y="6632435"/>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153950</xdr:rowOff>
    </xdr:from>
    <xdr:to>
      <xdr:col>76</xdr:col>
      <xdr:colOff>114300</xdr:colOff>
      <xdr:row>39</xdr:row>
      <xdr:rowOff>597</xdr:rowOff>
    </xdr:to>
    <xdr:cxnSp macro="">
      <xdr:nvCxnSpPr>
        <xdr:cNvPr id="537" name="直線コネクタ 536"/>
        <xdr:cNvCxnSpPr/>
      </xdr:nvCxnSpPr>
      <xdr:spPr>
        <a:xfrm flipV="1">
          <a:off x="13703300" y="66690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597</xdr:rowOff>
    </xdr:from>
    <xdr:to>
      <xdr:col>71</xdr:col>
      <xdr:colOff>177800</xdr:colOff>
      <xdr:row>39</xdr:row>
      <xdr:rowOff>16028</xdr:rowOff>
    </xdr:to>
    <xdr:cxnSp macro="">
      <xdr:nvCxnSpPr>
        <xdr:cNvPr id="540" name="直線コネクタ 539"/>
        <xdr:cNvCxnSpPr/>
      </xdr:nvCxnSpPr>
      <xdr:spPr>
        <a:xfrm flipV="1">
          <a:off x="12814300" y="668714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161290</xdr:rowOff>
    </xdr:from>
    <xdr:to>
      <xdr:col>85</xdr:col>
      <xdr:colOff>177800</xdr:colOff>
      <xdr:row>38</xdr:row>
      <xdr:rowOff>91440</xdr:rowOff>
    </xdr:to>
    <xdr:sp macro="" textlink="">
      <xdr:nvSpPr>
        <xdr:cNvPr id="550" name="楕円 549"/>
        <xdr:cNvSpPr/>
      </xdr:nvSpPr>
      <xdr:spPr>
        <a:xfrm>
          <a:off x="16268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139717</xdr:rowOff>
    </xdr:from>
    <xdr:ext cx="534377" cy="259045"/>
    <xdr:sp macro="" textlink="">
      <xdr:nvSpPr>
        <xdr:cNvPr id="551" name="消防費該当値テキスト"/>
        <xdr:cNvSpPr txBox="1"/>
      </xdr:nvSpPr>
      <xdr:spPr>
        <a:xfrm>
          <a:off x="16370300" y="64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66535</xdr:rowOff>
    </xdr:from>
    <xdr:to>
      <xdr:col>81</xdr:col>
      <xdr:colOff>101600</xdr:colOff>
      <xdr:row>38</xdr:row>
      <xdr:rowOff>168135</xdr:rowOff>
    </xdr:to>
    <xdr:sp macro="" textlink="">
      <xdr:nvSpPr>
        <xdr:cNvPr id="552" name="楕円 551"/>
        <xdr:cNvSpPr/>
      </xdr:nvSpPr>
      <xdr:spPr>
        <a:xfrm>
          <a:off x="15430500" y="6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159262</xdr:rowOff>
    </xdr:from>
    <xdr:ext cx="534377" cy="259045"/>
    <xdr:sp macro="" textlink="">
      <xdr:nvSpPr>
        <xdr:cNvPr id="553" name="テキスト ボックス 552"/>
        <xdr:cNvSpPr txBox="1"/>
      </xdr:nvSpPr>
      <xdr:spPr>
        <a:xfrm>
          <a:off x="15214111" y="6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103150</xdr:rowOff>
    </xdr:from>
    <xdr:to>
      <xdr:col>76</xdr:col>
      <xdr:colOff>165100</xdr:colOff>
      <xdr:row>39</xdr:row>
      <xdr:rowOff>33300</xdr:rowOff>
    </xdr:to>
    <xdr:sp macro="" textlink="">
      <xdr:nvSpPr>
        <xdr:cNvPr id="554" name="楕円 553"/>
        <xdr:cNvSpPr/>
      </xdr:nvSpPr>
      <xdr:spPr>
        <a:xfrm>
          <a:off x="14541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24427</xdr:rowOff>
    </xdr:from>
    <xdr:ext cx="534377" cy="259045"/>
    <xdr:sp macro="" textlink="">
      <xdr:nvSpPr>
        <xdr:cNvPr id="555" name="テキスト ボックス 554"/>
        <xdr:cNvSpPr txBox="1"/>
      </xdr:nvSpPr>
      <xdr:spPr>
        <a:xfrm>
          <a:off x="14325111" y="67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121247</xdr:rowOff>
    </xdr:from>
    <xdr:to>
      <xdr:col>72</xdr:col>
      <xdr:colOff>38100</xdr:colOff>
      <xdr:row>39</xdr:row>
      <xdr:rowOff>51397</xdr:rowOff>
    </xdr:to>
    <xdr:sp macro="" textlink="">
      <xdr:nvSpPr>
        <xdr:cNvPr id="556" name="楕円 555"/>
        <xdr:cNvSpPr/>
      </xdr:nvSpPr>
      <xdr:spPr>
        <a:xfrm>
          <a:off x="13652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42524</xdr:rowOff>
    </xdr:from>
    <xdr:ext cx="534377" cy="259045"/>
    <xdr:sp macro="" textlink="">
      <xdr:nvSpPr>
        <xdr:cNvPr id="557" name="テキスト ボックス 556"/>
        <xdr:cNvSpPr txBox="1"/>
      </xdr:nvSpPr>
      <xdr:spPr>
        <a:xfrm>
          <a:off x="13436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58" name="楕円 557"/>
        <xdr:cNvSpPr/>
      </xdr:nvSpPr>
      <xdr:spPr>
        <a:xfrm>
          <a:off x="12763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57955</xdr:rowOff>
    </xdr:from>
    <xdr:ext cx="534377" cy="259045"/>
    <xdr:sp macro="" textlink="">
      <xdr:nvSpPr>
        <xdr:cNvPr id="559" name="テキスト ボックス 558"/>
        <xdr:cNvSpPr txBox="1"/>
      </xdr:nvSpPr>
      <xdr:spPr>
        <a:xfrm>
          <a:off x="12547111" y="67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111757</xdr:rowOff>
    </xdr:from>
    <xdr:to>
      <xdr:col>85</xdr:col>
      <xdr:colOff>127000</xdr:colOff>
      <xdr:row>58</xdr:row>
      <xdr:rowOff>48728</xdr:rowOff>
    </xdr:to>
    <xdr:cxnSp macro="">
      <xdr:nvCxnSpPr>
        <xdr:cNvPr id="591" name="直線コネクタ 590"/>
        <xdr:cNvCxnSpPr/>
      </xdr:nvCxnSpPr>
      <xdr:spPr>
        <a:xfrm flipV="1">
          <a:off x="15481300" y="9884407"/>
          <a:ext cx="838200" cy="10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48728</xdr:rowOff>
    </xdr:from>
    <xdr:to>
      <xdr:col>81</xdr:col>
      <xdr:colOff>50800</xdr:colOff>
      <xdr:row>58</xdr:row>
      <xdr:rowOff>85783</xdr:rowOff>
    </xdr:to>
    <xdr:cxnSp macro="">
      <xdr:nvCxnSpPr>
        <xdr:cNvPr id="594" name="直線コネクタ 593"/>
        <xdr:cNvCxnSpPr/>
      </xdr:nvCxnSpPr>
      <xdr:spPr>
        <a:xfrm flipV="1">
          <a:off x="14592300" y="9992828"/>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85783</xdr:rowOff>
    </xdr:from>
    <xdr:to>
      <xdr:col>76</xdr:col>
      <xdr:colOff>114300</xdr:colOff>
      <xdr:row>59</xdr:row>
      <xdr:rowOff>6786</xdr:rowOff>
    </xdr:to>
    <xdr:cxnSp macro="">
      <xdr:nvCxnSpPr>
        <xdr:cNvPr id="597" name="直線コネクタ 596"/>
        <xdr:cNvCxnSpPr/>
      </xdr:nvCxnSpPr>
      <xdr:spPr>
        <a:xfrm flipV="1">
          <a:off x="13703300" y="10029883"/>
          <a:ext cx="889000" cy="9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91041</xdr:rowOff>
    </xdr:from>
    <xdr:to>
      <xdr:col>71</xdr:col>
      <xdr:colOff>177800</xdr:colOff>
      <xdr:row>59</xdr:row>
      <xdr:rowOff>6786</xdr:rowOff>
    </xdr:to>
    <xdr:cxnSp macro="">
      <xdr:nvCxnSpPr>
        <xdr:cNvPr id="600" name="直線コネクタ 599"/>
        <xdr:cNvCxnSpPr/>
      </xdr:nvCxnSpPr>
      <xdr:spPr>
        <a:xfrm>
          <a:off x="12814300" y="10035141"/>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60957</xdr:rowOff>
    </xdr:from>
    <xdr:to>
      <xdr:col>85</xdr:col>
      <xdr:colOff>177800</xdr:colOff>
      <xdr:row>57</xdr:row>
      <xdr:rowOff>162557</xdr:rowOff>
    </xdr:to>
    <xdr:sp macro="" textlink="">
      <xdr:nvSpPr>
        <xdr:cNvPr id="610" name="楕円 609"/>
        <xdr:cNvSpPr/>
      </xdr:nvSpPr>
      <xdr:spPr>
        <a:xfrm>
          <a:off x="16268700" y="98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83834</xdr:rowOff>
    </xdr:from>
    <xdr:ext cx="534377" cy="259045"/>
    <xdr:sp macro="" textlink="">
      <xdr:nvSpPr>
        <xdr:cNvPr id="611" name="教育費該当値テキスト"/>
        <xdr:cNvSpPr txBox="1"/>
      </xdr:nvSpPr>
      <xdr:spPr>
        <a:xfrm>
          <a:off x="16370300" y="968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169378</xdr:rowOff>
    </xdr:from>
    <xdr:to>
      <xdr:col>81</xdr:col>
      <xdr:colOff>101600</xdr:colOff>
      <xdr:row>58</xdr:row>
      <xdr:rowOff>99528</xdr:rowOff>
    </xdr:to>
    <xdr:sp macro="" textlink="">
      <xdr:nvSpPr>
        <xdr:cNvPr id="612" name="楕円 611"/>
        <xdr:cNvSpPr/>
      </xdr:nvSpPr>
      <xdr:spPr>
        <a:xfrm>
          <a:off x="15430500" y="99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116055</xdr:rowOff>
    </xdr:from>
    <xdr:ext cx="534377" cy="259045"/>
    <xdr:sp macro="" textlink="">
      <xdr:nvSpPr>
        <xdr:cNvPr id="613" name="テキスト ボックス 612"/>
        <xdr:cNvSpPr txBox="1"/>
      </xdr:nvSpPr>
      <xdr:spPr>
        <a:xfrm>
          <a:off x="15214111" y="9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34983</xdr:rowOff>
    </xdr:from>
    <xdr:to>
      <xdr:col>76</xdr:col>
      <xdr:colOff>165100</xdr:colOff>
      <xdr:row>58</xdr:row>
      <xdr:rowOff>136583</xdr:rowOff>
    </xdr:to>
    <xdr:sp macro="" textlink="">
      <xdr:nvSpPr>
        <xdr:cNvPr id="614" name="楕円 613"/>
        <xdr:cNvSpPr/>
      </xdr:nvSpPr>
      <xdr:spPr>
        <a:xfrm>
          <a:off x="14541500" y="99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127710</xdr:rowOff>
    </xdr:from>
    <xdr:ext cx="534377" cy="259045"/>
    <xdr:sp macro="" textlink="">
      <xdr:nvSpPr>
        <xdr:cNvPr id="615" name="テキスト ボックス 614"/>
        <xdr:cNvSpPr txBox="1"/>
      </xdr:nvSpPr>
      <xdr:spPr>
        <a:xfrm>
          <a:off x="14325111" y="100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127436</xdr:rowOff>
    </xdr:from>
    <xdr:to>
      <xdr:col>72</xdr:col>
      <xdr:colOff>38100</xdr:colOff>
      <xdr:row>59</xdr:row>
      <xdr:rowOff>57586</xdr:rowOff>
    </xdr:to>
    <xdr:sp macro="" textlink="">
      <xdr:nvSpPr>
        <xdr:cNvPr id="616" name="楕円 615"/>
        <xdr:cNvSpPr/>
      </xdr:nvSpPr>
      <xdr:spPr>
        <a:xfrm>
          <a:off x="13652500" y="10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48713</xdr:rowOff>
    </xdr:from>
    <xdr:ext cx="534377" cy="259045"/>
    <xdr:sp macro="" textlink="">
      <xdr:nvSpPr>
        <xdr:cNvPr id="617" name="テキスト ボックス 616"/>
        <xdr:cNvSpPr txBox="1"/>
      </xdr:nvSpPr>
      <xdr:spPr>
        <a:xfrm>
          <a:off x="13436111" y="101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40241</xdr:rowOff>
    </xdr:from>
    <xdr:to>
      <xdr:col>67</xdr:col>
      <xdr:colOff>101600</xdr:colOff>
      <xdr:row>58</xdr:row>
      <xdr:rowOff>141841</xdr:rowOff>
    </xdr:to>
    <xdr:sp macro="" textlink="">
      <xdr:nvSpPr>
        <xdr:cNvPr id="618" name="楕円 617"/>
        <xdr:cNvSpPr/>
      </xdr:nvSpPr>
      <xdr:spPr>
        <a:xfrm>
          <a:off x="12763500" y="99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158368</xdr:rowOff>
    </xdr:from>
    <xdr:ext cx="534377" cy="259045"/>
    <xdr:sp macro="" textlink="">
      <xdr:nvSpPr>
        <xdr:cNvPr id="619" name="テキスト ボックス 618"/>
        <xdr:cNvSpPr txBox="1"/>
      </xdr:nvSpPr>
      <xdr:spPr>
        <a:xfrm>
          <a:off x="12547111" y="97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26226</xdr:rowOff>
    </xdr:from>
    <xdr:to>
      <xdr:col>85</xdr:col>
      <xdr:colOff>127000</xdr:colOff>
      <xdr:row>79</xdr:row>
      <xdr:rowOff>40735</xdr:rowOff>
    </xdr:to>
    <xdr:cxnSp macro="">
      <xdr:nvCxnSpPr>
        <xdr:cNvPr id="648" name="直線コネクタ 647"/>
        <xdr:cNvCxnSpPr/>
      </xdr:nvCxnSpPr>
      <xdr:spPr>
        <a:xfrm flipV="1">
          <a:off x="15481300" y="13570776"/>
          <a:ext cx="8382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40735</xdr:rowOff>
    </xdr:from>
    <xdr:to>
      <xdr:col>81</xdr:col>
      <xdr:colOff>50800</xdr:colOff>
      <xdr:row>79</xdr:row>
      <xdr:rowOff>44152</xdr:rowOff>
    </xdr:to>
    <xdr:cxnSp macro="">
      <xdr:nvCxnSpPr>
        <xdr:cNvPr id="651" name="直線コネクタ 650"/>
        <xdr:cNvCxnSpPr/>
      </xdr:nvCxnSpPr>
      <xdr:spPr>
        <a:xfrm flipV="1">
          <a:off x="14592300" y="13585285"/>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29435</xdr:rowOff>
    </xdr:from>
    <xdr:to>
      <xdr:col>76</xdr:col>
      <xdr:colOff>114300</xdr:colOff>
      <xdr:row>79</xdr:row>
      <xdr:rowOff>44152</xdr:rowOff>
    </xdr:to>
    <xdr:cxnSp macro="">
      <xdr:nvCxnSpPr>
        <xdr:cNvPr id="654" name="直線コネクタ 653"/>
        <xdr:cNvCxnSpPr/>
      </xdr:nvCxnSpPr>
      <xdr:spPr>
        <a:xfrm>
          <a:off x="13703300" y="13573985"/>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28856</xdr:rowOff>
    </xdr:from>
    <xdr:to>
      <xdr:col>71</xdr:col>
      <xdr:colOff>177800</xdr:colOff>
      <xdr:row>79</xdr:row>
      <xdr:rowOff>29435</xdr:rowOff>
    </xdr:to>
    <xdr:cxnSp macro="">
      <xdr:nvCxnSpPr>
        <xdr:cNvPr id="657" name="直線コネクタ 656"/>
        <xdr:cNvCxnSpPr/>
      </xdr:nvCxnSpPr>
      <xdr:spPr>
        <a:xfrm>
          <a:off x="12814300" y="1357340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146876</xdr:rowOff>
    </xdr:from>
    <xdr:to>
      <xdr:col>85</xdr:col>
      <xdr:colOff>177800</xdr:colOff>
      <xdr:row>79</xdr:row>
      <xdr:rowOff>77026</xdr:rowOff>
    </xdr:to>
    <xdr:sp macro="" textlink="">
      <xdr:nvSpPr>
        <xdr:cNvPr id="667" name="楕円 666"/>
        <xdr:cNvSpPr/>
      </xdr:nvSpPr>
      <xdr:spPr>
        <a:xfrm>
          <a:off x="16268700" y="13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106253</xdr:rowOff>
    </xdr:from>
    <xdr:ext cx="469744" cy="259045"/>
    <xdr:sp macro="" textlink="">
      <xdr:nvSpPr>
        <xdr:cNvPr id="668" name="災害復旧費該当値テキスト"/>
        <xdr:cNvSpPr txBox="1"/>
      </xdr:nvSpPr>
      <xdr:spPr>
        <a:xfrm>
          <a:off x="16370300" y="133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161385</xdr:rowOff>
    </xdr:from>
    <xdr:to>
      <xdr:col>81</xdr:col>
      <xdr:colOff>101600</xdr:colOff>
      <xdr:row>79</xdr:row>
      <xdr:rowOff>91535</xdr:rowOff>
    </xdr:to>
    <xdr:sp macro="" textlink="">
      <xdr:nvSpPr>
        <xdr:cNvPr id="669" name="楕円 668"/>
        <xdr:cNvSpPr/>
      </xdr:nvSpPr>
      <xdr:spPr>
        <a:xfrm>
          <a:off x="15430500" y="135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82662</xdr:rowOff>
    </xdr:from>
    <xdr:ext cx="378565" cy="259045"/>
    <xdr:sp macro="" textlink="">
      <xdr:nvSpPr>
        <xdr:cNvPr id="670" name="テキスト ボックス 669"/>
        <xdr:cNvSpPr txBox="1"/>
      </xdr:nvSpPr>
      <xdr:spPr>
        <a:xfrm>
          <a:off x="15292017" y="1362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164802</xdr:rowOff>
    </xdr:from>
    <xdr:to>
      <xdr:col>76</xdr:col>
      <xdr:colOff>165100</xdr:colOff>
      <xdr:row>79</xdr:row>
      <xdr:rowOff>94952</xdr:rowOff>
    </xdr:to>
    <xdr:sp macro="" textlink="">
      <xdr:nvSpPr>
        <xdr:cNvPr id="671" name="楕円 670"/>
        <xdr:cNvSpPr/>
      </xdr:nvSpPr>
      <xdr:spPr>
        <a:xfrm>
          <a:off x="14541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86079</xdr:rowOff>
    </xdr:from>
    <xdr:ext cx="313932" cy="259045"/>
    <xdr:sp macro="" textlink="">
      <xdr:nvSpPr>
        <xdr:cNvPr id="672" name="テキスト ボックス 671"/>
        <xdr:cNvSpPr txBox="1"/>
      </xdr:nvSpPr>
      <xdr:spPr>
        <a:xfrm>
          <a:off x="14435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150085</xdr:rowOff>
    </xdr:from>
    <xdr:to>
      <xdr:col>72</xdr:col>
      <xdr:colOff>38100</xdr:colOff>
      <xdr:row>79</xdr:row>
      <xdr:rowOff>80235</xdr:rowOff>
    </xdr:to>
    <xdr:sp macro="" textlink="">
      <xdr:nvSpPr>
        <xdr:cNvPr id="673" name="楕円 672"/>
        <xdr:cNvSpPr/>
      </xdr:nvSpPr>
      <xdr:spPr>
        <a:xfrm>
          <a:off x="13652500" y="13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96762</xdr:rowOff>
    </xdr:from>
    <xdr:ext cx="469744" cy="259045"/>
    <xdr:sp macro="" textlink="">
      <xdr:nvSpPr>
        <xdr:cNvPr id="674" name="テキスト ボックス 673"/>
        <xdr:cNvSpPr txBox="1"/>
      </xdr:nvSpPr>
      <xdr:spPr>
        <a:xfrm>
          <a:off x="13468428" y="1329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149506</xdr:rowOff>
    </xdr:from>
    <xdr:to>
      <xdr:col>67</xdr:col>
      <xdr:colOff>101600</xdr:colOff>
      <xdr:row>79</xdr:row>
      <xdr:rowOff>79656</xdr:rowOff>
    </xdr:to>
    <xdr:sp macro="" textlink="">
      <xdr:nvSpPr>
        <xdr:cNvPr id="675" name="楕円 674"/>
        <xdr:cNvSpPr/>
      </xdr:nvSpPr>
      <xdr:spPr>
        <a:xfrm>
          <a:off x="12763500" y="135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96183</xdr:rowOff>
    </xdr:from>
    <xdr:ext cx="469744" cy="259045"/>
    <xdr:sp macro="" textlink="">
      <xdr:nvSpPr>
        <xdr:cNvPr id="676" name="テキスト ボックス 675"/>
        <xdr:cNvSpPr txBox="1"/>
      </xdr:nvSpPr>
      <xdr:spPr>
        <a:xfrm>
          <a:off x="12579428" y="132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133641</xdr:rowOff>
    </xdr:from>
    <xdr:to>
      <xdr:col>85</xdr:col>
      <xdr:colOff>127000</xdr:colOff>
      <xdr:row>96</xdr:row>
      <xdr:rowOff>140779</xdr:rowOff>
    </xdr:to>
    <xdr:cxnSp macro="">
      <xdr:nvCxnSpPr>
        <xdr:cNvPr id="705" name="直線コネクタ 704"/>
        <xdr:cNvCxnSpPr/>
      </xdr:nvCxnSpPr>
      <xdr:spPr>
        <a:xfrm flipV="1">
          <a:off x="15481300" y="16592841"/>
          <a:ext cx="8382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140779</xdr:rowOff>
    </xdr:from>
    <xdr:to>
      <xdr:col>81</xdr:col>
      <xdr:colOff>50800</xdr:colOff>
      <xdr:row>96</xdr:row>
      <xdr:rowOff>147929</xdr:rowOff>
    </xdr:to>
    <xdr:cxnSp macro="">
      <xdr:nvCxnSpPr>
        <xdr:cNvPr id="708" name="直線コネクタ 707"/>
        <xdr:cNvCxnSpPr/>
      </xdr:nvCxnSpPr>
      <xdr:spPr>
        <a:xfrm flipV="1">
          <a:off x="14592300" y="16599979"/>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147929</xdr:rowOff>
    </xdr:from>
    <xdr:to>
      <xdr:col>76</xdr:col>
      <xdr:colOff>114300</xdr:colOff>
      <xdr:row>96</xdr:row>
      <xdr:rowOff>164579</xdr:rowOff>
    </xdr:to>
    <xdr:cxnSp macro="">
      <xdr:nvCxnSpPr>
        <xdr:cNvPr id="711" name="直線コネクタ 710"/>
        <xdr:cNvCxnSpPr/>
      </xdr:nvCxnSpPr>
      <xdr:spPr>
        <a:xfrm flipV="1">
          <a:off x="13703300" y="1660712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152806</xdr:rowOff>
    </xdr:from>
    <xdr:to>
      <xdr:col>71</xdr:col>
      <xdr:colOff>177800</xdr:colOff>
      <xdr:row>96</xdr:row>
      <xdr:rowOff>164579</xdr:rowOff>
    </xdr:to>
    <xdr:cxnSp macro="">
      <xdr:nvCxnSpPr>
        <xdr:cNvPr id="714" name="直線コネクタ 713"/>
        <xdr:cNvCxnSpPr/>
      </xdr:nvCxnSpPr>
      <xdr:spPr>
        <a:xfrm>
          <a:off x="12814300" y="1661200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82841</xdr:rowOff>
    </xdr:from>
    <xdr:to>
      <xdr:col>85</xdr:col>
      <xdr:colOff>177800</xdr:colOff>
      <xdr:row>97</xdr:row>
      <xdr:rowOff>12991</xdr:rowOff>
    </xdr:to>
    <xdr:sp macro="" textlink="">
      <xdr:nvSpPr>
        <xdr:cNvPr id="724" name="楕円 723"/>
        <xdr:cNvSpPr/>
      </xdr:nvSpPr>
      <xdr:spPr>
        <a:xfrm>
          <a:off x="16268700" y="165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105718</xdr:rowOff>
    </xdr:from>
    <xdr:ext cx="534377" cy="259045"/>
    <xdr:sp macro="" textlink="">
      <xdr:nvSpPr>
        <xdr:cNvPr id="725" name="公債費該当値テキスト"/>
        <xdr:cNvSpPr txBox="1"/>
      </xdr:nvSpPr>
      <xdr:spPr>
        <a:xfrm>
          <a:off x="16370300" y="1639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89979</xdr:rowOff>
    </xdr:from>
    <xdr:to>
      <xdr:col>81</xdr:col>
      <xdr:colOff>101600</xdr:colOff>
      <xdr:row>97</xdr:row>
      <xdr:rowOff>20129</xdr:rowOff>
    </xdr:to>
    <xdr:sp macro="" textlink="">
      <xdr:nvSpPr>
        <xdr:cNvPr id="726" name="楕円 725"/>
        <xdr:cNvSpPr/>
      </xdr:nvSpPr>
      <xdr:spPr>
        <a:xfrm>
          <a:off x="15430500" y="1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36656</xdr:rowOff>
    </xdr:from>
    <xdr:ext cx="534377" cy="259045"/>
    <xdr:sp macro="" textlink="">
      <xdr:nvSpPr>
        <xdr:cNvPr id="727" name="テキスト ボックス 726"/>
        <xdr:cNvSpPr txBox="1"/>
      </xdr:nvSpPr>
      <xdr:spPr>
        <a:xfrm>
          <a:off x="15214111" y="1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97129</xdr:rowOff>
    </xdr:from>
    <xdr:to>
      <xdr:col>76</xdr:col>
      <xdr:colOff>165100</xdr:colOff>
      <xdr:row>97</xdr:row>
      <xdr:rowOff>27279</xdr:rowOff>
    </xdr:to>
    <xdr:sp macro="" textlink="">
      <xdr:nvSpPr>
        <xdr:cNvPr id="728" name="楕円 727"/>
        <xdr:cNvSpPr/>
      </xdr:nvSpPr>
      <xdr:spPr>
        <a:xfrm>
          <a:off x="14541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43806</xdr:rowOff>
    </xdr:from>
    <xdr:ext cx="534377" cy="259045"/>
    <xdr:sp macro="" textlink="">
      <xdr:nvSpPr>
        <xdr:cNvPr id="729" name="テキスト ボックス 728"/>
        <xdr:cNvSpPr txBox="1"/>
      </xdr:nvSpPr>
      <xdr:spPr>
        <a:xfrm>
          <a:off x="14325111" y="163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113779</xdr:rowOff>
    </xdr:from>
    <xdr:to>
      <xdr:col>72</xdr:col>
      <xdr:colOff>38100</xdr:colOff>
      <xdr:row>97</xdr:row>
      <xdr:rowOff>43929</xdr:rowOff>
    </xdr:to>
    <xdr:sp macro="" textlink="">
      <xdr:nvSpPr>
        <xdr:cNvPr id="730" name="楕円 729"/>
        <xdr:cNvSpPr/>
      </xdr:nvSpPr>
      <xdr:spPr>
        <a:xfrm>
          <a:off x="13652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35056</xdr:rowOff>
    </xdr:from>
    <xdr:ext cx="534377" cy="259045"/>
    <xdr:sp macro="" textlink="">
      <xdr:nvSpPr>
        <xdr:cNvPr id="731" name="テキスト ボックス 730"/>
        <xdr:cNvSpPr txBox="1"/>
      </xdr:nvSpPr>
      <xdr:spPr>
        <a:xfrm>
          <a:off x="13436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102006</xdr:rowOff>
    </xdr:from>
    <xdr:to>
      <xdr:col>67</xdr:col>
      <xdr:colOff>101600</xdr:colOff>
      <xdr:row>97</xdr:row>
      <xdr:rowOff>32156</xdr:rowOff>
    </xdr:to>
    <xdr:sp macro="" textlink="">
      <xdr:nvSpPr>
        <xdr:cNvPr id="732" name="楕円 731"/>
        <xdr:cNvSpPr/>
      </xdr:nvSpPr>
      <xdr:spPr>
        <a:xfrm>
          <a:off x="127635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48683</xdr:rowOff>
    </xdr:from>
    <xdr:ext cx="534377" cy="259045"/>
    <xdr:sp macro="" textlink="">
      <xdr:nvSpPr>
        <xdr:cNvPr id="733" name="テキスト ボックス 732"/>
        <xdr:cNvSpPr txBox="1"/>
      </xdr:nvSpPr>
      <xdr:spPr>
        <a:xfrm>
          <a:off x="12547111" y="163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いくつかの目的別費用において、前年度に比べ大きく経費増となった項目が見受けられる。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まず、これまで類似団体の平均を下回っていた民生費において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10,367</a:t>
          </a:r>
          <a:r>
            <a:rPr kumimoji="1" lang="ja-JP" altLang="en-US" sz="1300">
              <a:latin typeface="ＭＳ Ｐゴシック" panose="020B0600070205080204" pitchFamily="50" charset="-128"/>
              <a:ea typeface="ＭＳ Ｐゴシック" panose="020B0600070205080204" pitchFamily="50" charset="-128"/>
            </a:rPr>
            <a:t>円の大幅増となっているのは、ふるさと納税の寄附額の増に伴う事業経費の増が主な要因であり、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人当たり寄附金の歳入額は約</a:t>
          </a:r>
          <a:r>
            <a:rPr kumimoji="1" lang="en-US" altLang="ja-JP" sz="1300">
              <a:latin typeface="ＭＳ Ｐゴシック" panose="020B0600070205080204" pitchFamily="50" charset="-128"/>
              <a:ea typeface="ＭＳ Ｐゴシック" panose="020B0600070205080204" pitchFamily="50" charset="-128"/>
            </a:rPr>
            <a:t>18,480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また令和元年度台風１９号の影響により廃棄物処理経費がかさみ、１人当たり衛生費が前年度比</a:t>
          </a:r>
          <a:r>
            <a:rPr kumimoji="1" lang="en-US" altLang="ja-JP" sz="1300">
              <a:latin typeface="ＭＳ Ｐゴシック" panose="020B0600070205080204" pitchFamily="50" charset="-128"/>
              <a:ea typeface="ＭＳ Ｐゴシック" panose="020B0600070205080204" pitchFamily="50" charset="-128"/>
            </a:rPr>
            <a:t>8,453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教育費においても</a:t>
          </a:r>
          <a:r>
            <a:rPr kumimoji="1" lang="en-US" altLang="ja-JP" sz="1300">
              <a:latin typeface="ＭＳ Ｐゴシック" panose="020B0600070205080204" pitchFamily="50" charset="-128"/>
              <a:ea typeface="ＭＳ Ｐゴシック" panose="020B0600070205080204" pitchFamily="50" charset="-128"/>
            </a:rPr>
            <a:t>9,960</a:t>
          </a:r>
          <a:r>
            <a:rPr kumimoji="1" lang="ja-JP" altLang="en-US" sz="1300">
              <a:latin typeface="ＭＳ Ｐゴシック" panose="020B0600070205080204" pitchFamily="50" charset="-128"/>
              <a:ea typeface="ＭＳ Ｐゴシック" panose="020B0600070205080204" pitchFamily="50" charset="-128"/>
            </a:rPr>
            <a:t>円の増となっているのは、小中学校のエアコン整備や大規模改修工事を実施したことによるもの。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今後とも増大する行政需要や住民ニーズを的確にとらえ、計画的で健全な財政運営に努めていく。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令和元年度は台風１９号の影響で、財政調整基金からの繰入額が大幅に増加したほか、実質収支額が前年度より</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百万円の減となった影響で、実質単年度収支額が▲</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百万円となり、標準財政規模との比率は３．３１ポイント落ち込むこととなった。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水道事業会計は例年黒字額は上昇傾向にある。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一般会計は令和元年台風１９号の影響を受け黒字額が縮小することとなった。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年度より県が財政運営の主体となった（都道府県単位化）ことにより財源構成が大幅に変わり、平成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年度以前と比べ黒字額は標準財政規模に比して小さくなっている。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全体ではいずれも黒字であり、担当課と連携しながら今後も健全な財政運営に努める。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15068730</v>
      </c>
      <c r="BO4" s="431"/>
      <c r="BP4" s="431"/>
      <c r="BQ4" s="431"/>
      <c r="BR4" s="431"/>
      <c r="BS4" s="431"/>
      <c r="BT4" s="431"/>
      <c r="BU4" s="432"/>
      <c r="BV4" s="430">
        <v>12983923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0.9</v>
      </c>
      <c r="CU4" s="437"/>
      <c r="CV4" s="437"/>
      <c r="CW4" s="437"/>
      <c r="CX4" s="437"/>
      <c r="CY4" s="437"/>
      <c r="CZ4" s="437"/>
      <c r="DA4" s="438"/>
      <c r="DB4" s="436">
        <v>1.1000000000000001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14737454</v>
      </c>
      <c r="BO5" s="468"/>
      <c r="BP5" s="468"/>
      <c r="BQ5" s="468"/>
      <c r="BR5" s="468"/>
      <c r="BS5" s="468"/>
      <c r="BT5" s="468"/>
      <c r="BU5" s="469"/>
      <c r="BV5" s="467">
        <v>12884831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331276</v>
      </c>
      <c r="BO6" s="468"/>
      <c r="BP6" s="468"/>
      <c r="BQ6" s="468"/>
      <c r="BR6" s="468"/>
      <c r="BS6" s="468"/>
      <c r="BT6" s="468"/>
      <c r="BU6" s="469"/>
      <c r="BV6" s="467">
        <v>99092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260980</v>
      </c>
      <c r="BO7" s="468"/>
      <c r="BP7" s="468"/>
      <c r="BQ7" s="468"/>
      <c r="BR7" s="468"/>
      <c r="BS7" s="468"/>
      <c r="BT7" s="468"/>
      <c r="BU7" s="469"/>
      <c r="BV7" s="467">
        <v>15138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7858626</v>
      </c>
      <c r="CU7" s="468"/>
      <c r="CV7" s="468"/>
      <c r="CW7" s="468"/>
      <c r="CX7" s="468"/>
      <c r="CY7" s="468"/>
      <c r="CZ7" s="468"/>
      <c r="DA7" s="469"/>
      <c r="DB7" s="467">
        <v>7901991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70296</v>
      </c>
      <c r="BO8" s="468"/>
      <c r="BP8" s="468"/>
      <c r="BQ8" s="468"/>
      <c r="BR8" s="468"/>
      <c r="BS8" s="468"/>
      <c r="BT8" s="468"/>
      <c r="BU8" s="469"/>
      <c r="BV8" s="467">
        <v>83954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39525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-13658</v>
      </c>
      <c r="BO9" s="468"/>
      <c r="BP9" s="468"/>
      <c r="BQ9" s="468"/>
      <c r="BR9" s="468"/>
      <c r="BS9" s="468"/>
      <c r="BT9" s="468"/>
      <c r="BU9" s="469"/>
      <c r="BV9" s="467">
        <v>-38726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12.7</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39341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42873</v>
      </c>
      <c r="BO10" s="468"/>
      <c r="BP10" s="468"/>
      <c r="BQ10" s="468"/>
      <c r="BR10" s="468"/>
      <c r="BS10" s="468"/>
      <c r="BT10" s="468"/>
      <c r="BU10" s="469"/>
      <c r="BV10" s="467">
        <v>63392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37597</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313550</v>
      </c>
      <c r="BO12" s="468"/>
      <c r="BP12" s="468"/>
      <c r="BQ12" s="468"/>
      <c r="BR12" s="468"/>
      <c r="BS12" s="468"/>
      <c r="BT12" s="468"/>
      <c r="BU12" s="469"/>
      <c r="BV12" s="467">
        <v>49296</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37401</v>
      </c>
      <c r="S13" s="552"/>
      <c r="T13" s="552"/>
      <c r="U13" s="552"/>
      <c r="V13" s="553"/>
      <c r="W13" s="483" t="s">
        <v>136</v>
      </c>
      <c r="X13" s="484"/>
      <c r="Y13" s="484"/>
      <c r="Z13" s="484"/>
      <c r="AA13" s="484"/>
      <c r="AB13" s="474"/>
      <c r="AC13" s="518">
        <v>435</v>
      </c>
      <c r="AD13" s="519"/>
      <c r="AE13" s="519"/>
      <c r="AF13" s="519"/>
      <c r="AG13" s="561"/>
      <c r="AH13" s="518">
        <v>454</v>
      </c>
      <c r="AI13" s="519"/>
      <c r="AJ13" s="519"/>
      <c r="AK13" s="519"/>
      <c r="AL13" s="520"/>
      <c r="AM13" s="496" t="s">
        <v>137</v>
      </c>
      <c r="AN13" s="497"/>
      <c r="AO13" s="497"/>
      <c r="AP13" s="497"/>
      <c r="AQ13" s="497"/>
      <c r="AR13" s="497"/>
      <c r="AS13" s="497"/>
      <c r="AT13" s="498"/>
      <c r="AU13" s="499" t="s">
        <v>132</v>
      </c>
      <c r="AV13" s="500"/>
      <c r="AW13" s="500"/>
      <c r="AX13" s="500"/>
      <c r="AY13" s="501" t="s">
        <v>138</v>
      </c>
      <c r="AZ13" s="502"/>
      <c r="BA13" s="502"/>
      <c r="BB13" s="502"/>
      <c r="BC13" s="502"/>
      <c r="BD13" s="502"/>
      <c r="BE13" s="502"/>
      <c r="BF13" s="502"/>
      <c r="BG13" s="502"/>
      <c r="BH13" s="502"/>
      <c r="BI13" s="502"/>
      <c r="BJ13" s="502"/>
      <c r="BK13" s="502"/>
      <c r="BL13" s="502"/>
      <c r="BM13" s="503"/>
      <c r="BN13" s="467">
        <v>-284335</v>
      </c>
      <c r="BO13" s="468"/>
      <c r="BP13" s="468"/>
      <c r="BQ13" s="468"/>
      <c r="BR13" s="468"/>
      <c r="BS13" s="468"/>
      <c r="BT13" s="468"/>
      <c r="BU13" s="469"/>
      <c r="BV13" s="467">
        <v>-24630</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3.4</v>
      </c>
      <c r="CU13" s="465"/>
      <c r="CV13" s="465"/>
      <c r="CW13" s="465"/>
      <c r="CX13" s="465"/>
      <c r="CY13" s="465"/>
      <c r="CZ13" s="465"/>
      <c r="DA13" s="466"/>
      <c r="DB13" s="464">
        <v>2.9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37956</v>
      </c>
      <c r="S14" s="552"/>
      <c r="T14" s="552"/>
      <c r="U14" s="552"/>
      <c r="V14" s="553"/>
      <c r="W14" s="457"/>
      <c r="X14" s="458"/>
      <c r="Y14" s="458"/>
      <c r="Z14" s="458"/>
      <c r="AA14" s="458"/>
      <c r="AB14" s="447"/>
      <c r="AC14" s="554">
        <v>2.4</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31.3</v>
      </c>
      <c r="CU14" s="566"/>
      <c r="CV14" s="566"/>
      <c r="CW14" s="566"/>
      <c r="CX14" s="566"/>
      <c r="CY14" s="566"/>
      <c r="CZ14" s="566"/>
      <c r="DA14" s="567"/>
      <c r="DB14" s="565">
        <v>30.3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37768</v>
      </c>
      <c r="S15" s="552"/>
      <c r="T15" s="552"/>
      <c r="U15" s="552"/>
      <c r="V15" s="553"/>
      <c r="W15" s="483" t="s">
        <v>142</v>
      </c>
      <c r="X15" s="484"/>
      <c r="Y15" s="484"/>
      <c r="Z15" s="484"/>
      <c r="AA15" s="484"/>
      <c r="AB15" s="474"/>
      <c r="AC15" s="518">
        <v>6028</v>
      </c>
      <c r="AD15" s="519"/>
      <c r="AE15" s="519"/>
      <c r="AF15" s="519"/>
      <c r="AG15" s="561"/>
      <c r="AH15" s="518">
        <v>5615</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4008724</v>
      </c>
      <c r="BO15" s="431"/>
      <c r="BP15" s="431"/>
      <c r="BQ15" s="431"/>
      <c r="BR15" s="431"/>
      <c r="BS15" s="431"/>
      <c r="BT15" s="431"/>
      <c r="BU15" s="432"/>
      <c r="BV15" s="430">
        <v>3980186</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33.6</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6380812</v>
      </c>
      <c r="BO16" s="468"/>
      <c r="BP16" s="468"/>
      <c r="BQ16" s="468"/>
      <c r="BR16" s="468"/>
      <c r="BS16" s="468"/>
      <c r="BT16" s="468"/>
      <c r="BU16" s="469"/>
      <c r="BV16" s="467">
        <v>6314067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11462</v>
      </c>
      <c r="AD17" s="519"/>
      <c r="AE17" s="519"/>
      <c r="AF17" s="519"/>
      <c r="AG17" s="561"/>
      <c r="AH17" s="518">
        <v>11214</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5056443</v>
      </c>
      <c r="BO17" s="468"/>
      <c r="BP17" s="468"/>
      <c r="BQ17" s="468"/>
      <c r="BR17" s="468"/>
      <c r="BS17" s="468"/>
      <c r="BT17" s="468"/>
      <c r="BU17" s="469"/>
      <c r="BV17" s="467">
        <v>5011419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54.03</v>
      </c>
      <c r="M18" s="583"/>
      <c r="N18" s="583"/>
      <c r="O18" s="583"/>
      <c r="P18" s="583"/>
      <c r="Q18" s="583"/>
      <c r="R18" s="584"/>
      <c r="S18" s="584"/>
      <c r="T18" s="584"/>
      <c r="U18" s="584"/>
      <c r="V18" s="585"/>
      <c r="W18" s="485"/>
      <c r="X18" s="486"/>
      <c r="Y18" s="486"/>
      <c r="Z18" s="486"/>
      <c r="AA18" s="486"/>
      <c r="AB18" s="477"/>
      <c r="AC18" s="586">
        <v>63.9</v>
      </c>
      <c r="AD18" s="587"/>
      <c r="AE18" s="587"/>
      <c r="AF18" s="587"/>
      <c r="AG18" s="588"/>
      <c r="AH18" s="586">
        <v>64.900000000000006</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7321559</v>
      </c>
      <c r="BO18" s="468"/>
      <c r="BP18" s="468"/>
      <c r="BQ18" s="468"/>
      <c r="BR18" s="468"/>
      <c r="BS18" s="468"/>
      <c r="BT18" s="468"/>
      <c r="BU18" s="469"/>
      <c r="BV18" s="467">
        <v>7312479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732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9160192</v>
      </c>
      <c r="BO19" s="468"/>
      <c r="BP19" s="468"/>
      <c r="BQ19" s="468"/>
      <c r="BR19" s="468"/>
      <c r="BS19" s="468"/>
      <c r="BT19" s="468"/>
      <c r="BU19" s="469"/>
      <c r="BV19" s="467">
        <v>8763968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15121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15372820</v>
      </c>
      <c r="BO23" s="468"/>
      <c r="BP23" s="468"/>
      <c r="BQ23" s="468"/>
      <c r="BR23" s="468"/>
      <c r="BS23" s="468"/>
      <c r="BT23" s="468"/>
      <c r="BU23" s="469"/>
      <c r="BV23" s="467">
        <v>14601127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9040</v>
      </c>
      <c r="R24" s="519"/>
      <c r="S24" s="519"/>
      <c r="T24" s="519"/>
      <c r="U24" s="519"/>
      <c r="V24" s="561"/>
      <c r="W24" s="620"/>
      <c r="X24" s="608"/>
      <c r="Y24" s="609"/>
      <c r="Z24" s="517" t="s">
        <v>166</v>
      </c>
      <c r="AA24" s="497"/>
      <c r="AB24" s="497"/>
      <c r="AC24" s="497"/>
      <c r="AD24" s="497"/>
      <c r="AE24" s="497"/>
      <c r="AF24" s="497"/>
      <c r="AG24" s="498"/>
      <c r="AH24" s="518">
        <v>266</v>
      </c>
      <c r="AI24" s="519"/>
      <c r="AJ24" s="519"/>
      <c r="AK24" s="519"/>
      <c r="AL24" s="561"/>
      <c r="AM24" s="518">
        <v>779380</v>
      </c>
      <c r="AN24" s="519"/>
      <c r="AO24" s="519"/>
      <c r="AP24" s="519"/>
      <c r="AQ24" s="519"/>
      <c r="AR24" s="561"/>
      <c r="AS24" s="518">
        <v>2930</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7965893</v>
      </c>
      <c r="BO24" s="468"/>
      <c r="BP24" s="468"/>
      <c r="BQ24" s="468"/>
      <c r="BR24" s="468"/>
      <c r="BS24" s="468"/>
      <c r="BT24" s="468"/>
      <c r="BU24" s="469"/>
      <c r="BV24" s="467">
        <v>7432381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7000</v>
      </c>
      <c r="R25" s="519"/>
      <c r="S25" s="519"/>
      <c r="T25" s="519"/>
      <c r="U25" s="519"/>
      <c r="V25" s="561"/>
      <c r="W25" s="620"/>
      <c r="X25" s="608"/>
      <c r="Y25" s="609"/>
      <c r="Z25" s="517" t="s">
        <v>169</v>
      </c>
      <c r="AA25" s="497"/>
      <c r="AB25" s="497"/>
      <c r="AC25" s="497"/>
      <c r="AD25" s="497"/>
      <c r="AE25" s="497"/>
      <c r="AF25" s="497"/>
      <c r="AG25" s="498"/>
      <c r="AH25" s="518" t="s">
        <v>126</v>
      </c>
      <c r="AI25" s="519"/>
      <c r="AJ25" s="519"/>
      <c r="AK25" s="519"/>
      <c r="AL25" s="561"/>
      <c r="AM25" s="518" t="s">
        <v>170</v>
      </c>
      <c r="AN25" s="519"/>
      <c r="AO25" s="519"/>
      <c r="AP25" s="519"/>
      <c r="AQ25" s="519"/>
      <c r="AR25" s="561"/>
      <c r="AS25" s="518" t="s">
        <v>126</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1444887</v>
      </c>
      <c r="BO25" s="431"/>
      <c r="BP25" s="431"/>
      <c r="BQ25" s="431"/>
      <c r="BR25" s="431"/>
      <c r="BS25" s="431"/>
      <c r="BT25" s="431"/>
      <c r="BU25" s="432"/>
      <c r="BV25" s="430">
        <v>1659109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5930</v>
      </c>
      <c r="R26" s="519"/>
      <c r="S26" s="519"/>
      <c r="T26" s="519"/>
      <c r="U26" s="519"/>
      <c r="V26" s="561"/>
      <c r="W26" s="620"/>
      <c r="X26" s="608"/>
      <c r="Y26" s="609"/>
      <c r="Z26" s="517" t="s">
        <v>173</v>
      </c>
      <c r="AA26" s="630"/>
      <c r="AB26" s="630"/>
      <c r="AC26" s="630"/>
      <c r="AD26" s="630"/>
      <c r="AE26" s="630"/>
      <c r="AF26" s="630"/>
      <c r="AG26" s="631"/>
      <c r="AH26" s="518">
        <v>10</v>
      </c>
      <c r="AI26" s="519"/>
      <c r="AJ26" s="519"/>
      <c r="AK26" s="519"/>
      <c r="AL26" s="561"/>
      <c r="AM26" s="518">
        <v>29120</v>
      </c>
      <c r="AN26" s="519"/>
      <c r="AO26" s="519"/>
      <c r="AP26" s="519"/>
      <c r="AQ26" s="519"/>
      <c r="AR26" s="561"/>
      <c r="AS26" s="518">
        <v>2912</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3870</v>
      </c>
      <c r="R27" s="519"/>
      <c r="S27" s="519"/>
      <c r="T27" s="519"/>
      <c r="U27" s="519"/>
      <c r="V27" s="561"/>
      <c r="W27" s="620"/>
      <c r="X27" s="608"/>
      <c r="Y27" s="609"/>
      <c r="Z27" s="517" t="s">
        <v>176</v>
      </c>
      <c r="AA27" s="497"/>
      <c r="AB27" s="497"/>
      <c r="AC27" s="497"/>
      <c r="AD27" s="497"/>
      <c r="AE27" s="497"/>
      <c r="AF27" s="497"/>
      <c r="AG27" s="498"/>
      <c r="AH27" s="518">
        <v>4</v>
      </c>
      <c r="AI27" s="519"/>
      <c r="AJ27" s="519"/>
      <c r="AK27" s="519"/>
      <c r="AL27" s="561"/>
      <c r="AM27" s="518">
        <v>12416</v>
      </c>
      <c r="AN27" s="519"/>
      <c r="AO27" s="519"/>
      <c r="AP27" s="519"/>
      <c r="AQ27" s="519"/>
      <c r="AR27" s="561"/>
      <c r="AS27" s="518">
        <v>3104</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3290</v>
      </c>
      <c r="R28" s="519"/>
      <c r="S28" s="519"/>
      <c r="T28" s="519"/>
      <c r="U28" s="519"/>
      <c r="V28" s="561"/>
      <c r="W28" s="620"/>
      <c r="X28" s="608"/>
      <c r="Y28" s="609"/>
      <c r="Z28" s="517" t="s">
        <v>179</v>
      </c>
      <c r="AA28" s="497"/>
      <c r="AB28" s="497"/>
      <c r="AC28" s="497"/>
      <c r="AD28" s="497"/>
      <c r="AE28" s="497"/>
      <c r="AF28" s="497"/>
      <c r="AG28" s="498"/>
      <c r="AH28" s="518" t="s">
        <v>126</v>
      </c>
      <c r="AI28" s="519"/>
      <c r="AJ28" s="519"/>
      <c r="AK28" s="519"/>
      <c r="AL28" s="561"/>
      <c r="AM28" s="518" t="s">
        <v>170</v>
      </c>
      <c r="AN28" s="519"/>
      <c r="AO28" s="519"/>
      <c r="AP28" s="519"/>
      <c r="AQ28" s="519"/>
      <c r="AR28" s="561"/>
      <c r="AS28" s="518" t="s">
        <v>126</v>
      </c>
      <c r="AT28" s="519"/>
      <c r="AU28" s="519"/>
      <c r="AV28" s="519"/>
      <c r="AW28" s="519"/>
      <c r="AX28" s="520"/>
      <c r="AY28" s="646" t="s">
        <v>180</v>
      </c>
      <c r="AZ28" s="647"/>
      <c r="BA28" s="647"/>
      <c r="BB28" s="648"/>
      <c r="BC28" s="427" t="s">
        <v>48</v>
      </c>
      <c r="BD28" s="428"/>
      <c r="BE28" s="428"/>
      <c r="BF28" s="428"/>
      <c r="BG28" s="428"/>
      <c r="BH28" s="428"/>
      <c r="BI28" s="428"/>
      <c r="BJ28" s="428"/>
      <c r="BK28" s="428"/>
      <c r="BL28" s="428"/>
      <c r="BM28" s="429"/>
      <c r="BN28" s="430">
        <v>1229693</v>
      </c>
      <c r="BO28" s="431"/>
      <c r="BP28" s="431"/>
      <c r="BQ28" s="431"/>
      <c r="BR28" s="431"/>
      <c r="BS28" s="431"/>
      <c r="BT28" s="431"/>
      <c r="BU28" s="432"/>
      <c r="BV28" s="430">
        <v>1500370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181</v>
      </c>
      <c r="F29" s="497"/>
      <c r="G29" s="497"/>
      <c r="H29" s="497"/>
      <c r="I29" s="497"/>
      <c r="J29" s="497"/>
      <c r="K29" s="498"/>
      <c r="L29" s="518">
        <v>16</v>
      </c>
      <c r="M29" s="519"/>
      <c r="N29" s="519"/>
      <c r="O29" s="519"/>
      <c r="P29" s="561"/>
      <c r="Q29" s="518">
        <v>3130</v>
      </c>
      <c r="R29" s="519"/>
      <c r="S29" s="519"/>
      <c r="T29" s="519"/>
      <c r="U29" s="519"/>
      <c r="V29" s="561"/>
      <c r="W29" s="621"/>
      <c r="X29" s="622"/>
      <c r="Y29" s="623"/>
      <c r="Z29" s="517" t="s">
        <v>182</v>
      </c>
      <c r="AA29" s="497"/>
      <c r="AB29" s="497"/>
      <c r="AC29" s="497"/>
      <c r="AD29" s="497"/>
      <c r="AE29" s="497"/>
      <c r="AF29" s="497"/>
      <c r="AG29" s="498"/>
      <c r="AH29" s="518">
        <v>270</v>
      </c>
      <c r="AI29" s="519"/>
      <c r="AJ29" s="519"/>
      <c r="AK29" s="519"/>
      <c r="AL29" s="561"/>
      <c r="AM29" s="518">
        <v>791796</v>
      </c>
      <c r="AN29" s="519"/>
      <c r="AO29" s="519"/>
      <c r="AP29" s="519"/>
      <c r="AQ29" s="519"/>
      <c r="AR29" s="561"/>
      <c r="AS29" s="518">
        <v>2933</v>
      </c>
      <c r="AT29" s="519"/>
      <c r="AU29" s="519"/>
      <c r="AV29" s="519"/>
      <c r="AW29" s="519"/>
      <c r="AX29" s="520"/>
      <c r="AY29" s="649"/>
      <c r="AZ29" s="650"/>
      <c r="BA29" s="650"/>
      <c r="BB29" s="651"/>
      <c r="BC29" s="501" t="s">
        <v>183</v>
      </c>
      <c r="BD29" s="502"/>
      <c r="BE29" s="502"/>
      <c r="BF29" s="502"/>
      <c r="BG29" s="502"/>
      <c r="BH29" s="502"/>
      <c r="BI29" s="502"/>
      <c r="BJ29" s="502"/>
      <c r="BK29" s="502"/>
      <c r="BL29" s="502"/>
      <c r="BM29" s="503"/>
      <c r="BN29" s="467">
        <v>200163</v>
      </c>
      <c r="BO29" s="468"/>
      <c r="BP29" s="468"/>
      <c r="BQ29" s="468"/>
      <c r="BR29" s="468"/>
      <c r="BS29" s="468"/>
      <c r="BT29" s="468"/>
      <c r="BU29" s="469"/>
      <c r="BV29" s="467">
        <v>200148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184</v>
      </c>
      <c r="X30" s="628"/>
      <c r="Y30" s="628"/>
      <c r="Z30" s="628"/>
      <c r="AA30" s="628"/>
      <c r="AB30" s="628"/>
      <c r="AC30" s="628"/>
      <c r="AD30" s="628"/>
      <c r="AE30" s="628"/>
      <c r="AF30" s="628"/>
      <c r="AG30" s="629"/>
      <c r="AH30" s="586">
        <v>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1709673</v>
      </c>
      <c r="BO30" s="644"/>
      <c r="BP30" s="644"/>
      <c r="BQ30" s="644"/>
      <c r="BR30" s="644"/>
      <c r="BS30" s="644"/>
      <c r="BT30" s="644"/>
      <c r="BU30" s="645"/>
      <c r="BV30" s="643">
        <v>1204875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191</v>
      </c>
      <c r="D33" s="491"/>
      <c r="E33" s="456" t="s">
        <v>192</v>
      </c>
      <c r="F33" s="456"/>
      <c r="G33" s="456"/>
      <c r="H33" s="456"/>
      <c r="I33" s="456"/>
      <c r="J33" s="456"/>
      <c r="K33" s="456"/>
      <c r="L33" s="456"/>
      <c r="M33" s="456"/>
      <c r="N33" s="456"/>
      <c r="O33" s="456"/>
      <c r="P33" s="456"/>
      <c r="Q33" s="456"/>
      <c r="R33" s="456"/>
      <c r="S33" s="456"/>
      <c r="T33" s="216"/>
      <c r="U33" s="491" t="s">
        <v>191</v>
      </c>
      <c r="V33" s="491"/>
      <c r="W33" s="456" t="s">
        <v>192</v>
      </c>
      <c r="X33" s="456"/>
      <c r="Y33" s="456"/>
      <c r="Z33" s="456"/>
      <c r="AA33" s="456"/>
      <c r="AB33" s="456"/>
      <c r="AC33" s="456"/>
      <c r="AD33" s="456"/>
      <c r="AE33" s="456"/>
      <c r="AF33" s="456"/>
      <c r="AG33" s="456"/>
      <c r="AH33" s="456"/>
      <c r="AI33" s="456"/>
      <c r="AJ33" s="456"/>
      <c r="AK33" s="456"/>
      <c r="AL33" s="216"/>
      <c r="AM33" s="491" t="s">
        <v>193</v>
      </c>
      <c r="AN33" s="491"/>
      <c r="AO33" s="456" t="s">
        <v>192</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191</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柴田町水道事業会計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柴田町公共下水道事業特別会計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宮城県市町村職員退職手当組合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宮城県市町村非常勤消防団員補償報償組合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仙南地域広域行政事務組合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宮城県市町村自治振興センター</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みやぎ県南中核病院企業団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宮城県後期高齢者医療広域連合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宮城県後期高齢者医療事業会計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JM0mcAgbLzAxhg4KI8vJwZR8qKAkamzh8S2t7NuKmf2bgyaS17wZZbmarn6qy93oEB3gbAQ4CBSfWJry7Btu/Q==" saltValue="f4zu0u/TOKx1KCsc/ATB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13.5</v>
      </c>
      <c r="G34" s="33">
        <v>15.58</v>
      </c>
      <c r="H34" s="33">
        <v>15.24</v>
      </c>
      <c r="I34" s="33">
        <v>14.95</v>
      </c>
      <c r="J34" s="34">
        <v>16.02</v>
      </c>
      <c r="K34" s="22"/>
      <c r="L34" s="22"/>
      <c r="M34" s="22"/>
      <c r="N34" s="22"/>
      <c r="O34" s="22"/>
      <c r="P34" s="22"/>
    </row>
    <row r="35" spans="1:16" ht="39" customHeight="1" x14ac:dyDescent="0.15">
      <c r="A35" s="22"/>
      <c r="B35" s="35"/>
      <c r="C35" s="1244" t="s">
        <v>561</v>
      </c>
      <c r="D35" s="1245"/>
      <c r="E35" s="1246"/>
      <c r="F35" s="36">
        <v>0.71</v>
      </c>
      <c r="G35" s="37">
        <v>1.44</v>
      </c>
      <c r="H35" s="37">
        <v>0.85</v>
      </c>
      <c r="I35" s="37">
        <v>1.1299999999999999</v>
      </c>
      <c r="J35" s="38">
        <v>1.83</v>
      </c>
      <c r="K35" s="22"/>
      <c r="L35" s="22"/>
      <c r="M35" s="22"/>
      <c r="N35" s="22"/>
      <c r="O35" s="22"/>
      <c r="P35" s="22"/>
    </row>
    <row r="36" spans="1:16" ht="39" customHeight="1" x14ac:dyDescent="0.15">
      <c r="A36" s="22"/>
      <c r="B36" s="35"/>
      <c r="C36" s="1244" t="s">
        <v>562</v>
      </c>
      <c r="D36" s="1245"/>
      <c r="E36" s="1246"/>
      <c r="F36" s="36">
        <v>0.99</v>
      </c>
      <c r="G36" s="37">
        <v>1.25</v>
      </c>
      <c r="H36" s="37">
        <v>1.56</v>
      </c>
      <c r="I36" s="37">
        <v>1.06</v>
      </c>
      <c r="J36" s="38">
        <v>0.89</v>
      </c>
      <c r="K36" s="22"/>
      <c r="L36" s="22"/>
      <c r="M36" s="22"/>
      <c r="N36" s="22"/>
      <c r="O36" s="22"/>
      <c r="P36" s="22"/>
    </row>
    <row r="37" spans="1:16" ht="39" customHeight="1" x14ac:dyDescent="0.15">
      <c r="A37" s="22"/>
      <c r="B37" s="35"/>
      <c r="C37" s="1244" t="s">
        <v>563</v>
      </c>
      <c r="D37" s="1245"/>
      <c r="E37" s="1246"/>
      <c r="F37" s="36">
        <v>0.79</v>
      </c>
      <c r="G37" s="37">
        <v>1.55</v>
      </c>
      <c r="H37" s="37">
        <v>1.07</v>
      </c>
      <c r="I37" s="37">
        <v>0.15</v>
      </c>
      <c r="J37" s="38">
        <v>0.16</v>
      </c>
      <c r="K37" s="22"/>
      <c r="L37" s="22"/>
      <c r="M37" s="22"/>
      <c r="N37" s="22"/>
      <c r="O37" s="22"/>
      <c r="P37" s="22"/>
    </row>
    <row r="38" spans="1:16" ht="39" customHeight="1" x14ac:dyDescent="0.15">
      <c r="A38" s="22"/>
      <c r="B38" s="35"/>
      <c r="C38" s="1244" t="s">
        <v>564</v>
      </c>
      <c r="D38" s="1245"/>
      <c r="E38" s="1246"/>
      <c r="F38" s="36">
        <v>0.26</v>
      </c>
      <c r="G38" s="37">
        <v>0.24</v>
      </c>
      <c r="H38" s="37">
        <v>0.15</v>
      </c>
      <c r="I38" s="37">
        <v>0.19</v>
      </c>
      <c r="J38" s="38">
        <v>0.15</v>
      </c>
      <c r="K38" s="22"/>
      <c r="L38" s="22"/>
      <c r="M38" s="22"/>
      <c r="N38" s="22"/>
      <c r="O38" s="22"/>
      <c r="P38" s="22"/>
    </row>
    <row r="39" spans="1:16" ht="39" customHeight="1" x14ac:dyDescent="0.15">
      <c r="A39" s="22"/>
      <c r="B39" s="35"/>
      <c r="C39" s="1244" t="s">
        <v>565</v>
      </c>
      <c r="D39" s="1245"/>
      <c r="E39" s="1246"/>
      <c r="F39" s="36">
        <v>0.03</v>
      </c>
      <c r="G39" s="37">
        <v>0.14000000000000001</v>
      </c>
      <c r="H39" s="37">
        <v>0.03</v>
      </c>
      <c r="I39" s="37">
        <v>0.04</v>
      </c>
      <c r="J39" s="38">
        <v>0.02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567</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OEZCTnMLwj+AznLSOTMmbhStYeqoV4UTNurN37Tdkhotr9QPBEx7sRJ+1V4tUS7TTts2kftvog9hW7DivYGDQ==" saltValue="svEfDiD5q+ohomH6P37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1228</v>
      </c>
      <c r="L45" s="60">
        <v>1189</v>
      </c>
      <c r="M45" s="60">
        <v>1230</v>
      </c>
      <c r="N45" s="60">
        <v>1249</v>
      </c>
      <c r="O45" s="61">
        <v>1259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355</v>
      </c>
      <c r="L48" s="64">
        <v>360</v>
      </c>
      <c r="M48" s="64">
        <v>318</v>
      </c>
      <c r="N48" s="64">
        <v>368</v>
      </c>
      <c r="O48" s="65">
        <v>419</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204</v>
      </c>
      <c r="L49" s="64">
        <v>213</v>
      </c>
      <c r="M49" s="64">
        <v>193</v>
      </c>
      <c r="N49" s="64">
        <v>194</v>
      </c>
      <c r="O49" s="65">
        <v>208</v>
      </c>
      <c r="P49" s="48"/>
      <c r="Q49" s="48"/>
      <c r="R49" s="48"/>
      <c r="S49" s="48"/>
      <c r="T49" s="48"/>
      <c r="U49" s="48"/>
    </row>
    <row r="50" spans="1:21" ht="30.75" customHeight="1" x14ac:dyDescent="0.15">
      <c r="A50" s="48"/>
      <c r="B50" s="1254"/>
      <c r="C50" s="1255"/>
      <c r="D50" s="62"/>
      <c r="E50" s="1260" t="s">
        <v>17</v>
      </c>
      <c r="F50" s="1260"/>
      <c r="G50" s="1260"/>
      <c r="H50" s="1260"/>
      <c r="I50" s="1260"/>
      <c r="J50" s="1261"/>
      <c r="K50" s="63">
        <v>12</v>
      </c>
      <c r="L50" s="64">
        <v>10</v>
      </c>
      <c r="M50" s="64">
        <v>7</v>
      </c>
      <c r="N50" s="64">
        <v>6</v>
      </c>
      <c r="O50" s="65">
        <v>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1543</v>
      </c>
      <c r="L52" s="64">
        <v>1586</v>
      </c>
      <c r="M52" s="64">
        <v>1573</v>
      </c>
      <c r="N52" s="64">
        <v>1598</v>
      </c>
      <c r="O52" s="65">
        <v>1606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256</v>
      </c>
      <c r="L53" s="69">
        <v>186</v>
      </c>
      <c r="M53" s="69">
        <v>175</v>
      </c>
      <c r="N53" s="69">
        <v>219</v>
      </c>
      <c r="O53" s="70">
        <v>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511</v>
      </c>
      <c r="L57" s="84" t="s">
        <v>511</v>
      </c>
      <c r="M57" s="84" t="s">
        <v>511</v>
      </c>
      <c r="N57" s="84" t="s">
        <v>511</v>
      </c>
      <c r="O57" s="85" t="s">
        <v>511</v>
      </c>
    </row>
    <row r="58" spans="1:21" ht="31.5" customHeight="1" thickBot="1" x14ac:dyDescent="0.2">
      <c r="B58" s="1270"/>
      <c r="C58" s="1271"/>
      <c r="D58" s="1275" t="s">
        <v>27</v>
      </c>
      <c r="E58" s="1276"/>
      <c r="F58" s="1276"/>
      <c r="G58" s="1276"/>
      <c r="H58" s="1276"/>
      <c r="I58" s="1276"/>
      <c r="J58" s="127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tgqi+QP+8AOmQCzoBiy+NJH/vN3/JN2adOYgMJBB+O4MxcwqwN1PqDuvirD9xwlfAGtUK6eA1iP5iUnJT7fg==" saltValue="OUu9IseW+hSHn2R6Dk8s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14375</v>
      </c>
      <c r="J41" s="104">
        <v>14409</v>
      </c>
      <c r="K41" s="104">
        <v>14440</v>
      </c>
      <c r="L41" s="104">
        <v>14601</v>
      </c>
      <c r="M41" s="105">
        <v>15373</v>
      </c>
    </row>
    <row r="42" spans="2:13" ht="27.75" customHeight="1" x14ac:dyDescent="0.15">
      <c r="B42" s="1280"/>
      <c r="C42" s="1281"/>
      <c r="D42" s="106"/>
      <c r="E42" s="1286" t="s">
        <v>32</v>
      </c>
      <c r="F42" s="1286"/>
      <c r="G42" s="1286"/>
      <c r="H42" s="1287"/>
      <c r="I42" s="107">
        <v>31</v>
      </c>
      <c r="J42" s="108">
        <v>24</v>
      </c>
      <c r="K42" s="108">
        <v>24</v>
      </c>
      <c r="L42" s="108">
        <v>44</v>
      </c>
      <c r="M42" s="109">
        <v>48</v>
      </c>
    </row>
    <row r="43" spans="2:13" ht="27.75" customHeight="1" x14ac:dyDescent="0.15">
      <c r="B43" s="1280"/>
      <c r="C43" s="1281"/>
      <c r="D43" s="106"/>
      <c r="E43" s="1286" t="s">
        <v>33</v>
      </c>
      <c r="F43" s="1286"/>
      <c r="G43" s="1286"/>
      <c r="H43" s="1287"/>
      <c r="I43" s="107">
        <v>4203</v>
      </c>
      <c r="J43" s="108">
        <v>3923</v>
      </c>
      <c r="K43" s="108">
        <v>3562</v>
      </c>
      <c r="L43" s="108">
        <v>3569</v>
      </c>
      <c r="M43" s="109">
        <v>3745</v>
      </c>
    </row>
    <row r="44" spans="2:13" ht="27.75" customHeight="1" x14ac:dyDescent="0.15">
      <c r="B44" s="1280"/>
      <c r="C44" s="1281"/>
      <c r="D44" s="106"/>
      <c r="E44" s="1286" t="s">
        <v>34</v>
      </c>
      <c r="F44" s="1286"/>
      <c r="G44" s="1286"/>
      <c r="H44" s="1287"/>
      <c r="I44" s="107">
        <v>3202</v>
      </c>
      <c r="J44" s="108">
        <v>3242</v>
      </c>
      <c r="K44" s="108">
        <v>3110</v>
      </c>
      <c r="L44" s="108">
        <v>3309</v>
      </c>
      <c r="M44" s="109">
        <v>3382</v>
      </c>
    </row>
    <row r="45" spans="2:13" ht="27.75" customHeight="1" x14ac:dyDescent="0.15">
      <c r="B45" s="1280"/>
      <c r="C45" s="1281"/>
      <c r="D45" s="106"/>
      <c r="E45" s="1286" t="s">
        <v>35</v>
      </c>
      <c r="F45" s="1286"/>
      <c r="G45" s="1286"/>
      <c r="H45" s="1287"/>
      <c r="I45" s="107">
        <v>1984</v>
      </c>
      <c r="J45" s="108">
        <v>1951</v>
      </c>
      <c r="K45" s="108">
        <v>1893</v>
      </c>
      <c r="L45" s="108">
        <v>1811</v>
      </c>
      <c r="M45" s="109">
        <v>1771</v>
      </c>
    </row>
    <row r="46" spans="2:13" ht="27.75" customHeight="1" x14ac:dyDescent="0.15">
      <c r="B46" s="1280"/>
      <c r="C46" s="1281"/>
      <c r="D46" s="110"/>
      <c r="E46" s="1286" t="s">
        <v>36</v>
      </c>
      <c r="F46" s="1286"/>
      <c r="G46" s="1286"/>
      <c r="H46" s="1287"/>
      <c r="I46" s="107">
        <v>23</v>
      </c>
      <c r="J46" s="108">
        <v>17</v>
      </c>
      <c r="K46" s="108">
        <v>15</v>
      </c>
      <c r="L46" s="108">
        <v>6</v>
      </c>
      <c r="M46" s="109">
        <v>5</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v>204</v>
      </c>
      <c r="L49" s="108">
        <v>246</v>
      </c>
      <c r="M49" s="109">
        <v>295</v>
      </c>
    </row>
    <row r="50" spans="2:13" ht="27.75" customHeight="1" x14ac:dyDescent="0.15">
      <c r="B50" s="1291" t="s">
        <v>40</v>
      </c>
      <c r="C50" s="1292"/>
      <c r="D50" s="112"/>
      <c r="E50" s="1286" t="s">
        <v>41</v>
      </c>
      <c r="F50" s="1286"/>
      <c r="G50" s="1286"/>
      <c r="H50" s="1287"/>
      <c r="I50" s="107">
        <v>2213</v>
      </c>
      <c r="J50" s="108">
        <v>3041</v>
      </c>
      <c r="K50" s="108">
        <v>3344</v>
      </c>
      <c r="L50" s="108">
        <v>3629</v>
      </c>
      <c r="M50" s="109">
        <v>3822</v>
      </c>
    </row>
    <row r="51" spans="2:13" ht="27.75" customHeight="1" x14ac:dyDescent="0.15">
      <c r="B51" s="1280"/>
      <c r="C51" s="1281"/>
      <c r="D51" s="106"/>
      <c r="E51" s="1286" t="s">
        <v>42</v>
      </c>
      <c r="F51" s="1286"/>
      <c r="G51" s="1286"/>
      <c r="H51" s="1287"/>
      <c r="I51" s="107">
        <v>3883</v>
      </c>
      <c r="J51" s="108">
        <v>4217</v>
      </c>
      <c r="K51" s="108">
        <v>4350</v>
      </c>
      <c r="L51" s="108">
        <v>5056</v>
      </c>
      <c r="M51" s="109">
        <v>5306</v>
      </c>
    </row>
    <row r="52" spans="2:13" ht="27.75" customHeight="1" x14ac:dyDescent="0.15">
      <c r="B52" s="1282"/>
      <c r="C52" s="1283"/>
      <c r="D52" s="106"/>
      <c r="E52" s="1286" t="s">
        <v>43</v>
      </c>
      <c r="F52" s="1286"/>
      <c r="G52" s="1286"/>
      <c r="H52" s="1287"/>
      <c r="I52" s="107">
        <v>13127</v>
      </c>
      <c r="J52" s="108">
        <v>13283</v>
      </c>
      <c r="K52" s="108">
        <v>12826</v>
      </c>
      <c r="L52" s="108">
        <v>12872</v>
      </c>
      <c r="M52" s="109">
        <v>13403</v>
      </c>
    </row>
    <row r="53" spans="2:13" ht="27.75" customHeight="1" thickBot="1" x14ac:dyDescent="0.2">
      <c r="B53" s="1293" t="s">
        <v>44</v>
      </c>
      <c r="C53" s="1294"/>
      <c r="D53" s="113"/>
      <c r="E53" s="1295" t="s">
        <v>45</v>
      </c>
      <c r="F53" s="1295"/>
      <c r="G53" s="1295"/>
      <c r="H53" s="1296"/>
      <c r="I53" s="114">
        <v>4594</v>
      </c>
      <c r="J53" s="115">
        <v>3027</v>
      </c>
      <c r="K53" s="115">
        <v>2727</v>
      </c>
      <c r="L53" s="115">
        <v>2031</v>
      </c>
      <c r="M53" s="116">
        <v>2088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P13z7vAmb3EueyNuUNq6KGEIhQpXqgqOiBVfHgyPuYBSJ2ulQyElpfKcjiIrtmX11xRlv/et0Sqe93YAhzNlQ==" saltValue="JnodztVrScrVZ4mcWoUN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1486</v>
      </c>
      <c r="G55" s="128">
        <v>1500</v>
      </c>
      <c r="H55" s="129">
        <v>1230</v>
      </c>
    </row>
    <row r="56" spans="2:8" ht="52.5" customHeight="1" x14ac:dyDescent="0.15">
      <c r="B56" s="130"/>
      <c r="C56" s="1307" t="s">
        <v>49</v>
      </c>
      <c r="D56" s="1307"/>
      <c r="E56" s="1308"/>
      <c r="F56" s="131">
        <v>200</v>
      </c>
      <c r="G56" s="131">
        <v>200</v>
      </c>
      <c r="H56" s="132">
        <v>200</v>
      </c>
    </row>
    <row r="57" spans="2:8" ht="53.25" customHeight="1" x14ac:dyDescent="0.15">
      <c r="B57" s="130"/>
      <c r="C57" s="1309" t="s">
        <v>50</v>
      </c>
      <c r="D57" s="1309"/>
      <c r="E57" s="1310"/>
      <c r="F57" s="133">
        <v>1008</v>
      </c>
      <c r="G57" s="133">
        <v>1205</v>
      </c>
      <c r="H57" s="134">
        <v>1710</v>
      </c>
    </row>
    <row r="58" spans="2:8" ht="45.75" customHeight="1" x14ac:dyDescent="0.15">
      <c r="B58" s="135"/>
      <c r="C58" s="1297" t="s">
        <v>574</v>
      </c>
      <c r="D58" s="1298"/>
      <c r="E58" s="1299"/>
      <c r="F58" s="136">
        <v>194</v>
      </c>
      <c r="G58" s="136">
        <v>203</v>
      </c>
      <c r="H58" s="137">
        <v>693</v>
      </c>
    </row>
    <row r="59" spans="2:8" ht="45.75" customHeight="1" x14ac:dyDescent="0.15">
      <c r="B59" s="135"/>
      <c r="C59" s="1297" t="s">
        <v>575</v>
      </c>
      <c r="D59" s="1298"/>
      <c r="E59" s="1299"/>
      <c r="F59" s="136">
        <v>416</v>
      </c>
      <c r="G59" s="136">
        <v>550</v>
      </c>
      <c r="H59" s="137">
        <v>552</v>
      </c>
    </row>
    <row r="60" spans="2:8" ht="45.75" customHeight="1" x14ac:dyDescent="0.15">
      <c r="B60" s="135"/>
      <c r="C60" s="1297" t="s">
        <v>576</v>
      </c>
      <c r="D60" s="1298"/>
      <c r="E60" s="1299"/>
      <c r="F60" s="136">
        <v>135</v>
      </c>
      <c r="G60" s="136">
        <v>224</v>
      </c>
      <c r="H60" s="137">
        <v>228</v>
      </c>
    </row>
    <row r="61" spans="2:8" ht="45.75" customHeight="1" x14ac:dyDescent="0.15">
      <c r="B61" s="135"/>
      <c r="C61" s="1297" t="s">
        <v>577</v>
      </c>
      <c r="D61" s="1298"/>
      <c r="E61" s="1299"/>
      <c r="F61" s="136">
        <v>238</v>
      </c>
      <c r="G61" s="136">
        <v>205</v>
      </c>
      <c r="H61" s="137">
        <v>212</v>
      </c>
    </row>
    <row r="62" spans="2:8" ht="45.75" customHeight="1" thickBot="1" x14ac:dyDescent="0.2">
      <c r="B62" s="138"/>
      <c r="C62" s="1300" t="s">
        <v>578</v>
      </c>
      <c r="D62" s="1301"/>
      <c r="E62" s="1302"/>
      <c r="F62" s="139">
        <v>10</v>
      </c>
      <c r="G62" s="139">
        <v>7</v>
      </c>
      <c r="H62" s="140">
        <v>7</v>
      </c>
    </row>
    <row r="63" spans="2:8" ht="52.5" customHeight="1" thickBot="1" x14ac:dyDescent="0.2">
      <c r="B63" s="141"/>
      <c r="C63" s="1303" t="s">
        <v>51</v>
      </c>
      <c r="D63" s="1303"/>
      <c r="E63" s="1304"/>
      <c r="F63" s="142">
        <v>2695</v>
      </c>
      <c r="G63" s="142">
        <v>2905</v>
      </c>
      <c r="H63" s="143">
        <v>3140</v>
      </c>
    </row>
    <row r="64" spans="2:8" ht="15" customHeight="1" x14ac:dyDescent="0.15"/>
  </sheetData>
  <sheetProtection algorithmName="SHA-512" hashValue="2db2DjI7crncREFFYKec3bXTs3DT81jr0RNwJzLJ73w4PvgacDb/w42DJUUvV1KbJ66Ym5OyMGkRWAfGcv8Tkw==" saltValue="OFkJw+2+7F5OIP62lmL6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3" t="s">
        <v>590</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5"/>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5"/>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5"/>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5"/>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592</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v>69.5</v>
      </c>
      <c r="BQ51" s="1311"/>
      <c r="BR51" s="1311"/>
      <c r="BS51" s="1311"/>
      <c r="BT51" s="1311"/>
      <c r="BU51" s="1311"/>
      <c r="BV51" s="1311"/>
      <c r="BW51" s="1311"/>
      <c r="BX51" s="1311">
        <v>46</v>
      </c>
      <c r="BY51" s="1311"/>
      <c r="BZ51" s="1311"/>
      <c r="CA51" s="1311"/>
      <c r="CB51" s="1311"/>
      <c r="CC51" s="1311"/>
      <c r="CD51" s="1311"/>
      <c r="CE51" s="1311"/>
      <c r="CF51" s="1311">
        <v>41.2</v>
      </c>
      <c r="CG51" s="1311"/>
      <c r="CH51" s="1311"/>
      <c r="CI51" s="1311"/>
      <c r="CJ51" s="1311"/>
      <c r="CK51" s="1311"/>
      <c r="CL51" s="1311"/>
      <c r="CM51" s="1311"/>
      <c r="CN51" s="1311">
        <v>30.3</v>
      </c>
      <c r="CO51" s="1311"/>
      <c r="CP51" s="1311"/>
      <c r="CQ51" s="1311"/>
      <c r="CR51" s="1311"/>
      <c r="CS51" s="1311"/>
      <c r="CT51" s="1311"/>
      <c r="CU51" s="1311"/>
      <c r="CV51" s="1311">
        <v>31.3</v>
      </c>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594</v>
      </c>
      <c r="BC53" s="1314"/>
      <c r="BD53" s="1314"/>
      <c r="BE53" s="1314"/>
      <c r="BF53" s="1314"/>
      <c r="BG53" s="1314"/>
      <c r="BH53" s="1314"/>
      <c r="BI53" s="1314"/>
      <c r="BJ53" s="1314"/>
      <c r="BK53" s="1314"/>
      <c r="BL53" s="1314"/>
      <c r="BM53" s="1314"/>
      <c r="BN53" s="1314"/>
      <c r="BO53" s="1314"/>
      <c r="BP53" s="1311">
        <v>49.6</v>
      </c>
      <c r="BQ53" s="1311"/>
      <c r="BR53" s="1311"/>
      <c r="BS53" s="1311"/>
      <c r="BT53" s="1311"/>
      <c r="BU53" s="1311"/>
      <c r="BV53" s="1311"/>
      <c r="BW53" s="1311"/>
      <c r="BX53" s="1311">
        <v>51.1</v>
      </c>
      <c r="BY53" s="1311"/>
      <c r="BZ53" s="1311"/>
      <c r="CA53" s="1311"/>
      <c r="CB53" s="1311"/>
      <c r="CC53" s="1311"/>
      <c r="CD53" s="1311"/>
      <c r="CE53" s="1311"/>
      <c r="CF53" s="1311">
        <v>52.3</v>
      </c>
      <c r="CG53" s="1311"/>
      <c r="CH53" s="1311"/>
      <c r="CI53" s="1311"/>
      <c r="CJ53" s="1311"/>
      <c r="CK53" s="1311"/>
      <c r="CL53" s="1311"/>
      <c r="CM53" s="1311"/>
      <c r="CN53" s="1311">
        <v>55.7</v>
      </c>
      <c r="CO53" s="1311"/>
      <c r="CP53" s="1311"/>
      <c r="CQ53" s="1311"/>
      <c r="CR53" s="1311"/>
      <c r="CS53" s="1311"/>
      <c r="CT53" s="1311"/>
      <c r="CU53" s="1311"/>
      <c r="CV53" s="1311">
        <v>53.5</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595</v>
      </c>
      <c r="AO55" s="1316"/>
      <c r="AP55" s="1316"/>
      <c r="AQ55" s="1316"/>
      <c r="AR55" s="1316"/>
      <c r="AS55" s="1316"/>
      <c r="AT55" s="1316"/>
      <c r="AU55" s="1316"/>
      <c r="AV55" s="1316"/>
      <c r="AW55" s="1316"/>
      <c r="AX55" s="1316"/>
      <c r="AY55" s="1316"/>
      <c r="AZ55" s="1316"/>
      <c r="BA55" s="1316"/>
      <c r="BB55" s="1314" t="s">
        <v>593</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594</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589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597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592</v>
      </c>
      <c r="AO73" s="1314"/>
      <c r="AP73" s="1314"/>
      <c r="AQ73" s="1314"/>
      <c r="AR73" s="1314"/>
      <c r="AS73" s="1314"/>
      <c r="AT73" s="1314"/>
      <c r="AU73" s="1314"/>
      <c r="AV73" s="1314"/>
      <c r="AW73" s="1314"/>
      <c r="AX73" s="1314"/>
      <c r="AY73" s="1314"/>
      <c r="AZ73" s="1314"/>
      <c r="BA73" s="1314"/>
      <c r="BB73" s="1314" t="s">
        <v>593</v>
      </c>
      <c r="BC73" s="1314"/>
      <c r="BD73" s="1314"/>
      <c r="BE73" s="1314"/>
      <c r="BF73" s="1314"/>
      <c r="BG73" s="1314"/>
      <c r="BH73" s="1314"/>
      <c r="BI73" s="1314"/>
      <c r="BJ73" s="1314"/>
      <c r="BK73" s="1314"/>
      <c r="BL73" s="1314"/>
      <c r="BM73" s="1314"/>
      <c r="BN73" s="1314"/>
      <c r="BO73" s="1314"/>
      <c r="BP73" s="1311">
        <v>69.5</v>
      </c>
      <c r="BQ73" s="1311"/>
      <c r="BR73" s="1311"/>
      <c r="BS73" s="1311"/>
      <c r="BT73" s="1311"/>
      <c r="BU73" s="1311"/>
      <c r="BV73" s="1311"/>
      <c r="BW73" s="1311"/>
      <c r="BX73" s="1311">
        <v>46</v>
      </c>
      <c r="BY73" s="1311"/>
      <c r="BZ73" s="1311"/>
      <c r="CA73" s="1311"/>
      <c r="CB73" s="1311"/>
      <c r="CC73" s="1311"/>
      <c r="CD73" s="1311"/>
      <c r="CE73" s="1311"/>
      <c r="CF73" s="1311">
        <v>41.2</v>
      </c>
      <c r="CG73" s="1311"/>
      <c r="CH73" s="1311"/>
      <c r="CI73" s="1311"/>
      <c r="CJ73" s="1311"/>
      <c r="CK73" s="1311"/>
      <c r="CL73" s="1311"/>
      <c r="CM73" s="1311"/>
      <c r="CN73" s="1311">
        <v>30.3</v>
      </c>
      <c r="CO73" s="1311"/>
      <c r="CP73" s="1311"/>
      <c r="CQ73" s="1311"/>
      <c r="CR73" s="1311"/>
      <c r="CS73" s="1311"/>
      <c r="CT73" s="1311"/>
      <c r="CU73" s="1311"/>
      <c r="CV73" s="1311">
        <v>31.3</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5.5</v>
      </c>
      <c r="BQ75" s="1311"/>
      <c r="BR75" s="1311"/>
      <c r="BS75" s="1311"/>
      <c r="BT75" s="1311"/>
      <c r="BU75" s="1311"/>
      <c r="BV75" s="1311"/>
      <c r="BW75" s="1311"/>
      <c r="BX75" s="1311">
        <v>3.7</v>
      </c>
      <c r="BY75" s="1311"/>
      <c r="BZ75" s="1311"/>
      <c r="CA75" s="1311"/>
      <c r="CB75" s="1311"/>
      <c r="CC75" s="1311"/>
      <c r="CD75" s="1311"/>
      <c r="CE75" s="1311"/>
      <c r="CF75" s="1311">
        <v>3.1</v>
      </c>
      <c r="CG75" s="1311"/>
      <c r="CH75" s="1311"/>
      <c r="CI75" s="1311"/>
      <c r="CJ75" s="1311"/>
      <c r="CK75" s="1311"/>
      <c r="CL75" s="1311"/>
      <c r="CM75" s="1311"/>
      <c r="CN75" s="1311">
        <v>2.9</v>
      </c>
      <c r="CO75" s="1311"/>
      <c r="CP75" s="1311"/>
      <c r="CQ75" s="1311"/>
      <c r="CR75" s="1311"/>
      <c r="CS75" s="1311"/>
      <c r="CT75" s="1311"/>
      <c r="CU75" s="1311"/>
      <c r="CV75" s="1311">
        <v>3.4</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595</v>
      </c>
      <c r="AO77" s="1316"/>
      <c r="AP77" s="1316"/>
      <c r="AQ77" s="1316"/>
      <c r="AR77" s="1316"/>
      <c r="AS77" s="1316"/>
      <c r="AT77" s="1316"/>
      <c r="AU77" s="1316"/>
      <c r="AV77" s="1316"/>
      <c r="AW77" s="1316"/>
      <c r="AX77" s="1316"/>
      <c r="AY77" s="1316"/>
      <c r="AZ77" s="1316"/>
      <c r="BA77" s="1316"/>
      <c r="BB77" s="1314" t="s">
        <v>593</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598</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VSEDUMetfeWJc0thZTCpO0xvBKFuspdBZyTC1H0f2h5DYwFRN9tC4sFfryj6c0z9YxQlGOpf/86EdYRYkpbLA==" saltValue="8EtbMc1L65GuN/mCzTd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R63" zoomScale="69" zoomScaleNormal="69"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rucpn5XWOW3vrx2Zr3Qv3wgljkAzr6A5iBSbeVqbwWtkqhzsP2K7QgJx6jT6RMSTWUDzfwdOlAhVC+o1vagXw==" saltValue="Wqbc9RDjW/sLgrCmXVH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U30"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UC+1TKUoM8ZY83YZIDbR4DscN+z20e0V5CXqXH7oi7c5Kjykheo1LdnbDGbIZMzOahgznWY1MTg/kh8Y2wQDiw==" saltValue="r6VPZCrL6gWQs2HwQpWZ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68472</v>
      </c>
      <c r="E3" s="162"/>
      <c r="F3" s="163">
        <v>49919</v>
      </c>
      <c r="G3" s="164"/>
      <c r="H3" s="165"/>
    </row>
    <row r="4" spans="1:8" x14ac:dyDescent="0.15">
      <c r="A4" s="166"/>
      <c r="B4" s="167"/>
      <c r="C4" s="168"/>
      <c r="D4" s="169">
        <v>14577</v>
      </c>
      <c r="E4" s="170"/>
      <c r="F4" s="171">
        <v>26398</v>
      </c>
      <c r="G4" s="172"/>
      <c r="H4" s="173"/>
    </row>
    <row r="5" spans="1:8" x14ac:dyDescent="0.15">
      <c r="A5" s="154" t="s">
        <v>545</v>
      </c>
      <c r="B5" s="159"/>
      <c r="C5" s="160"/>
      <c r="D5" s="161">
        <v>31565</v>
      </c>
      <c r="E5" s="162"/>
      <c r="F5" s="163">
        <v>47738</v>
      </c>
      <c r="G5" s="164"/>
      <c r="H5" s="165"/>
    </row>
    <row r="6" spans="1:8" x14ac:dyDescent="0.15">
      <c r="A6" s="166"/>
      <c r="B6" s="167"/>
      <c r="C6" s="168"/>
      <c r="D6" s="169">
        <v>15036</v>
      </c>
      <c r="E6" s="170"/>
      <c r="F6" s="171">
        <v>24937</v>
      </c>
      <c r="G6" s="172"/>
      <c r="H6" s="173"/>
    </row>
    <row r="7" spans="1:8" x14ac:dyDescent="0.15">
      <c r="A7" s="154" t="s">
        <v>546</v>
      </c>
      <c r="B7" s="159"/>
      <c r="C7" s="160"/>
      <c r="D7" s="161">
        <v>40020</v>
      </c>
      <c r="E7" s="162"/>
      <c r="F7" s="163">
        <v>52191</v>
      </c>
      <c r="G7" s="164"/>
      <c r="H7" s="165"/>
    </row>
    <row r="8" spans="1:8" x14ac:dyDescent="0.15">
      <c r="A8" s="166"/>
      <c r="B8" s="167"/>
      <c r="C8" s="168"/>
      <c r="D8" s="169">
        <v>12039</v>
      </c>
      <c r="E8" s="170"/>
      <c r="F8" s="171">
        <v>24843</v>
      </c>
      <c r="G8" s="172"/>
      <c r="H8" s="173"/>
    </row>
    <row r="9" spans="1:8" x14ac:dyDescent="0.15">
      <c r="A9" s="154" t="s">
        <v>547</v>
      </c>
      <c r="B9" s="159"/>
      <c r="C9" s="160"/>
      <c r="D9" s="161">
        <v>46899</v>
      </c>
      <c r="E9" s="162"/>
      <c r="F9" s="163">
        <v>47387</v>
      </c>
      <c r="G9" s="164"/>
      <c r="H9" s="165"/>
    </row>
    <row r="10" spans="1:8" x14ac:dyDescent="0.15">
      <c r="A10" s="166"/>
      <c r="B10" s="167"/>
      <c r="C10" s="168"/>
      <c r="D10" s="169">
        <v>15455</v>
      </c>
      <c r="E10" s="170"/>
      <c r="F10" s="171">
        <v>24928</v>
      </c>
      <c r="G10" s="172"/>
      <c r="H10" s="173"/>
    </row>
    <row r="11" spans="1:8" x14ac:dyDescent="0.15">
      <c r="A11" s="154" t="s">
        <v>548</v>
      </c>
      <c r="B11" s="159"/>
      <c r="C11" s="160"/>
      <c r="D11" s="161">
        <v>58835</v>
      </c>
      <c r="E11" s="162"/>
      <c r="F11" s="163">
        <v>51264</v>
      </c>
      <c r="G11" s="164"/>
      <c r="H11" s="165"/>
    </row>
    <row r="12" spans="1:8" x14ac:dyDescent="0.15">
      <c r="A12" s="166"/>
      <c r="B12" s="167"/>
      <c r="C12" s="174"/>
      <c r="D12" s="169">
        <v>15824</v>
      </c>
      <c r="E12" s="170"/>
      <c r="F12" s="171">
        <v>26040</v>
      </c>
      <c r="G12" s="172"/>
      <c r="H12" s="173"/>
    </row>
    <row r="13" spans="1:8" x14ac:dyDescent="0.15">
      <c r="A13" s="154"/>
      <c r="B13" s="159"/>
      <c r="C13" s="175"/>
      <c r="D13" s="176">
        <v>49158</v>
      </c>
      <c r="E13" s="177"/>
      <c r="F13" s="178">
        <v>49700</v>
      </c>
      <c r="G13" s="179"/>
      <c r="H13" s="165"/>
    </row>
    <row r="14" spans="1:8" x14ac:dyDescent="0.15">
      <c r="A14" s="166"/>
      <c r="B14" s="167"/>
      <c r="C14" s="168"/>
      <c r="D14" s="169">
        <v>14586</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0.99</v>
      </c>
      <c r="C19" s="180">
        <f>ROUND(VALUE(SUBSTITUTE(実質収支比率等に係る経年分析!G$48,"▲","-")),2)</f>
        <v>1.26</v>
      </c>
      <c r="D19" s="180">
        <f>ROUND(VALUE(SUBSTITUTE(実質収支比率等に係る経年分析!H$48,"▲","-")),2)</f>
        <v>1.57</v>
      </c>
      <c r="E19" s="180">
        <f>ROUND(VALUE(SUBSTITUTE(実質収支比率等に係る経年分析!I$48,"▲","-")),2)</f>
        <v>1.06</v>
      </c>
      <c r="F19" s="180">
        <f>ROUND(VALUE(SUBSTITUTE(実質収支比率等に係る経年分析!J$48,"▲","-")),2)</f>
        <v>0.89</v>
      </c>
    </row>
    <row r="20" spans="1:11" x14ac:dyDescent="0.15">
      <c r="A20" s="180" t="s">
        <v>55</v>
      </c>
      <c r="B20" s="180">
        <f>ROUND(VALUE(SUBSTITUTE(実質収支比率等に係る経年分析!F$47,"▲","-")),2)</f>
        <v>18.670000000000002</v>
      </c>
      <c r="C20" s="180">
        <f>ROUND(VALUE(SUBSTITUTE(実質収支比率等に係る経年分析!G$47,"▲","-")),2)</f>
        <v>19</v>
      </c>
      <c r="D20" s="180">
        <f>ROUND(VALUE(SUBSTITUTE(実質収支比率等に係る経年分析!H$47,"▲","-")),2)</f>
        <v>18.98</v>
      </c>
      <c r="E20" s="180">
        <f>ROUND(VALUE(SUBSTITUTE(実質収支比率等に係る経年分析!I$47,"▲","-")),2)</f>
        <v>18.989999999999998</v>
      </c>
      <c r="F20" s="180">
        <f>ROUND(VALUE(SUBSTITUTE(実質収支比率等に係る経年分析!J$47,"▲","-")),2)</f>
        <v>15.65</v>
      </c>
    </row>
    <row r="21" spans="1:11" x14ac:dyDescent="0.15">
      <c r="A21" s="180" t="s">
        <v>56</v>
      </c>
      <c r="B21" s="180">
        <f>IF(ISNUMBER(VALUE(SUBSTITUTE(実質収支比率等に係る経年分析!F$49,"▲","-"))),ROUND(VALUE(SUBSTITUTE(実質収支比率等に係る経年分析!F$49,"▲","-")),2),NA())</f>
        <v>0.45</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-0.31</v>
      </c>
      <c r="F21" s="180">
        <f>IF(ISNUMBER(VALUE(SUBSTITUTE(実質収支比率等に係る経年分析!J$49,"▲","-"))),ROUND(VALUE(SUBSTITUTE(実質収支比率等に係る経年分析!J$49,"▲","-")),2),NA())</f>
        <v>-3.62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柴田町公共下水道事業特別会計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1.83</v>
      </c>
    </row>
    <row r="36" spans="1:16" x14ac:dyDescent="0.15">
      <c r="A36" s="181" t="str">
        <f>IF(連結実質赤字比率に係る赤字・黒字の構成分析!C$34="",NA(),連結実質赤字比率に係る赤字・黒字の構成分析!C$34)</f>
        <v>柴田町水道事業会計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1543</v>
      </c>
      <c r="E42" s="182"/>
      <c r="F42" s="182"/>
      <c r="G42" s="182">
        <f>'実質公債費比率（分子）の構造'!L$52</f>
        <v>1586</v>
      </c>
      <c r="H42" s="182"/>
      <c r="I42" s="182"/>
      <c r="J42" s="182">
        <f>'実質公債費比率（分子）の構造'!M$52</f>
        <v>1573</v>
      </c>
      <c r="K42" s="182"/>
      <c r="L42" s="182"/>
      <c r="M42" s="182">
        <f>'実質公債費比率（分子）の構造'!N$52</f>
        <v>1598</v>
      </c>
      <c r="N42" s="182"/>
      <c r="O42" s="182"/>
      <c r="P42" s="182">
        <f>'実質公債費比率（分子）の構造'!O$52</f>
        <v>1606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10</v>
      </c>
      <c r="F44" s="182"/>
      <c r="G44" s="182"/>
      <c r="H44" s="182">
        <f>'実質公債費比率（分子）の構造'!M$50</f>
        <v>7</v>
      </c>
      <c r="I44" s="182"/>
      <c r="J44" s="182"/>
      <c r="K44" s="182">
        <f>'実質公債費比率（分子）の構造'!N$50</f>
        <v>6</v>
      </c>
      <c r="L44" s="182"/>
      <c r="M44" s="182"/>
      <c r="N44" s="182">
        <f>'実質公債費比率（分子）の構造'!O$50</f>
        <v>8</v>
      </c>
      <c r="O44" s="182"/>
      <c r="P44" s="182"/>
    </row>
    <row r="45" spans="1:16" x14ac:dyDescent="0.15">
      <c r="A45" s="182" t="s">
        <v>66</v>
      </c>
      <c r="B45" s="182">
        <f>'実質公債費比率（分子）の構造'!K$49</f>
        <v>204</v>
      </c>
      <c r="C45" s="182"/>
      <c r="D45" s="182"/>
      <c r="E45" s="182">
        <f>'実質公債費比率（分子）の構造'!L$49</f>
        <v>213</v>
      </c>
      <c r="F45" s="182"/>
      <c r="G45" s="182"/>
      <c r="H45" s="182">
        <f>'実質公債費比率（分子）の構造'!M$49</f>
        <v>193</v>
      </c>
      <c r="I45" s="182"/>
      <c r="J45" s="182"/>
      <c r="K45" s="182">
        <f>'実質公債費比率（分子）の構造'!N$49</f>
        <v>194</v>
      </c>
      <c r="L45" s="182"/>
      <c r="M45" s="182"/>
      <c r="N45" s="182">
        <f>'実質公債費比率（分子）の構造'!O$49</f>
        <v>208</v>
      </c>
      <c r="O45" s="182"/>
      <c r="P45" s="182"/>
    </row>
    <row r="46" spans="1:16" x14ac:dyDescent="0.15">
      <c r="A46" s="182" t="s">
        <v>67</v>
      </c>
      <c r="B46" s="182">
        <f>'実質公債費比率（分子）の構造'!K$48</f>
        <v>355</v>
      </c>
      <c r="C46" s="182"/>
      <c r="D46" s="182"/>
      <c r="E46" s="182">
        <f>'実質公債費比率（分子）の構造'!L$48</f>
        <v>360</v>
      </c>
      <c r="F46" s="182"/>
      <c r="G46" s="182"/>
      <c r="H46" s="182">
        <f>'実質公債費比率（分子）の構造'!M$48</f>
        <v>318</v>
      </c>
      <c r="I46" s="182"/>
      <c r="J46" s="182"/>
      <c r="K46" s="182">
        <f>'実質公債費比率（分子）の構造'!N$48</f>
        <v>368</v>
      </c>
      <c r="L46" s="182"/>
      <c r="M46" s="182"/>
      <c r="N46" s="182">
        <f>'実質公債費比率（分子）の構造'!O$48</f>
        <v>419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1228</v>
      </c>
      <c r="C49" s="182"/>
      <c r="D49" s="182"/>
      <c r="E49" s="182">
        <f>'実質公債費比率（分子）の構造'!L$45</f>
        <v>1189</v>
      </c>
      <c r="F49" s="182"/>
      <c r="G49" s="182"/>
      <c r="H49" s="182">
        <f>'実質公債費比率（分子）の構造'!M$45</f>
        <v>1230</v>
      </c>
      <c r="I49" s="182"/>
      <c r="J49" s="182"/>
      <c r="K49" s="182">
        <f>'実質公債費比率（分子）の構造'!N$45</f>
        <v>1249</v>
      </c>
      <c r="L49" s="182"/>
      <c r="M49" s="182"/>
      <c r="N49" s="182">
        <f>'実質公債費比率（分子）の構造'!O$45</f>
        <v>1259</v>
      </c>
      <c r="O49" s="182"/>
      <c r="P49" s="182"/>
    </row>
    <row r="50" spans="1:16" x14ac:dyDescent="0.15">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186</v>
      </c>
      <c r="G50" s="182" t="e">
        <f>NA()</f>
        <v>#N/A</v>
      </c>
      <c r="H50" s="182" t="e">
        <f>NA()</f>
        <v>#N/A</v>
      </c>
      <c r="I50" s="182">
        <f>IF(ISNUMBER('実質公債費比率（分子）の構造'!M$53),'実質公債費比率（分子）の構造'!M$53,NA())</f>
        <v>175</v>
      </c>
      <c r="J50" s="182" t="e">
        <f>NA()</f>
        <v>#N/A</v>
      </c>
      <c r="K50" s="182" t="e">
        <f>NA()</f>
        <v>#N/A</v>
      </c>
      <c r="L50" s="182">
        <f>IF(ISNUMBER('実質公債費比率（分子）の構造'!N$53),'実質公債費比率（分子）の構造'!N$53,NA())</f>
        <v>219</v>
      </c>
      <c r="M50" s="182" t="e">
        <f>NA()</f>
        <v>#N/A</v>
      </c>
      <c r="N50" s="182" t="e">
        <f>NA()</f>
        <v>#N/A</v>
      </c>
      <c r="O50" s="182">
        <f>IF(ISNUMBER('実質公債費比率（分子）の構造'!O$53),'実質公債費比率（分子）の構造'!O$53,NA())</f>
        <v>288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13127</v>
      </c>
      <c r="E56" s="181"/>
      <c r="F56" s="181"/>
      <c r="G56" s="181">
        <f>'将来負担比率（分子）の構造'!J$52</f>
        <v>13283</v>
      </c>
      <c r="H56" s="181"/>
      <c r="I56" s="181"/>
      <c r="J56" s="181">
        <f>'将来負担比率（分子）の構造'!K$52</f>
        <v>12826</v>
      </c>
      <c r="K56" s="181"/>
      <c r="L56" s="181"/>
      <c r="M56" s="181">
        <f>'将来負担比率（分子）の構造'!L$52</f>
        <v>12872</v>
      </c>
      <c r="N56" s="181"/>
      <c r="O56" s="181"/>
      <c r="P56" s="181">
        <f>'将来負担比率（分子）の構造'!M$52</f>
        <v>13403</v>
      </c>
    </row>
    <row r="57" spans="1:16" x14ac:dyDescent="0.15">
      <c r="A57" s="181" t="s">
        <v>42</v>
      </c>
      <c r="B57" s="181"/>
      <c r="C57" s="181"/>
      <c r="D57" s="181">
        <f>'将来負担比率（分子）の構造'!I$51</f>
        <v>3883</v>
      </c>
      <c r="E57" s="181"/>
      <c r="F57" s="181"/>
      <c r="G57" s="181">
        <f>'将来負担比率（分子）の構造'!J$51</f>
        <v>4217</v>
      </c>
      <c r="H57" s="181"/>
      <c r="I57" s="181"/>
      <c r="J57" s="181">
        <f>'将来負担比率（分子）の構造'!K$51</f>
        <v>4350</v>
      </c>
      <c r="K57" s="181"/>
      <c r="L57" s="181"/>
      <c r="M57" s="181">
        <f>'将来負担比率（分子）の構造'!L$51</f>
        <v>5056</v>
      </c>
      <c r="N57" s="181"/>
      <c r="O57" s="181"/>
      <c r="P57" s="181">
        <f>'将来負担比率（分子）の構造'!M$51</f>
        <v>5306</v>
      </c>
    </row>
    <row r="58" spans="1:16" x14ac:dyDescent="0.15">
      <c r="A58" s="181" t="s">
        <v>41</v>
      </c>
      <c r="B58" s="181"/>
      <c r="C58" s="181"/>
      <c r="D58" s="181">
        <f>'将来負担比率（分子）の構造'!I$50</f>
        <v>2213</v>
      </c>
      <c r="E58" s="181"/>
      <c r="F58" s="181"/>
      <c r="G58" s="181">
        <f>'将来負担比率（分子）の構造'!J$50</f>
        <v>3041</v>
      </c>
      <c r="H58" s="181"/>
      <c r="I58" s="181"/>
      <c r="J58" s="181">
        <f>'将来負担比率（分子）の構造'!K$50</f>
        <v>3344</v>
      </c>
      <c r="K58" s="181"/>
      <c r="L58" s="181"/>
      <c r="M58" s="181">
        <f>'将来負担比率（分子）の構造'!L$50</f>
        <v>3629</v>
      </c>
      <c r="N58" s="181"/>
      <c r="O58" s="181"/>
      <c r="P58" s="181">
        <f>'将来負担比率（分子）の構造'!M$50</f>
        <v>3822</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204</v>
      </c>
      <c r="I59" s="181"/>
      <c r="J59" s="181"/>
      <c r="K59" s="181">
        <f>'将来負担比率（分子）の構造'!L$49</f>
        <v>246</v>
      </c>
      <c r="L59" s="181"/>
      <c r="M59" s="181"/>
      <c r="N59" s="181">
        <f>'将来負担比率（分子）の構造'!M$49</f>
        <v>295</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v>
      </c>
      <c r="C61" s="181"/>
      <c r="D61" s="181"/>
      <c r="E61" s="181">
        <f>'将来負担比率（分子）の構造'!J$46</f>
        <v>17</v>
      </c>
      <c r="F61" s="181"/>
      <c r="G61" s="181"/>
      <c r="H61" s="181">
        <f>'将来負担比率（分子）の構造'!K$46</f>
        <v>15</v>
      </c>
      <c r="I61" s="181"/>
      <c r="J61" s="181"/>
      <c r="K61" s="181">
        <f>'将来負担比率（分子）の構造'!L$46</f>
        <v>6</v>
      </c>
      <c r="L61" s="181"/>
      <c r="M61" s="181"/>
      <c r="N61" s="181">
        <f>'将来負担比率（分子）の構造'!M$46</f>
        <v>5</v>
      </c>
      <c r="O61" s="181"/>
      <c r="P61" s="181"/>
    </row>
    <row r="62" spans="1:16" x14ac:dyDescent="0.15">
      <c r="A62" s="181" t="s">
        <v>35</v>
      </c>
      <c r="B62" s="181">
        <f>'将来負担比率（分子）の構造'!I$45</f>
        <v>1984</v>
      </c>
      <c r="C62" s="181"/>
      <c r="D62" s="181"/>
      <c r="E62" s="181">
        <f>'将来負担比率（分子）の構造'!J$45</f>
        <v>1951</v>
      </c>
      <c r="F62" s="181"/>
      <c r="G62" s="181"/>
      <c r="H62" s="181">
        <f>'将来負担比率（分子）の構造'!K$45</f>
        <v>1893</v>
      </c>
      <c r="I62" s="181"/>
      <c r="J62" s="181"/>
      <c r="K62" s="181">
        <f>'将来負担比率（分子）の構造'!L$45</f>
        <v>1811</v>
      </c>
      <c r="L62" s="181"/>
      <c r="M62" s="181"/>
      <c r="N62" s="181">
        <f>'将来負担比率（分子）の構造'!M$45</f>
        <v>1771</v>
      </c>
      <c r="O62" s="181"/>
      <c r="P62" s="181"/>
    </row>
    <row r="63" spans="1:16" x14ac:dyDescent="0.15">
      <c r="A63" s="181" t="s">
        <v>34</v>
      </c>
      <c r="B63" s="181">
        <f>'将来負担比率（分子）の構造'!I$44</f>
        <v>3202</v>
      </c>
      <c r="C63" s="181"/>
      <c r="D63" s="181"/>
      <c r="E63" s="181">
        <f>'将来負担比率（分子）の構造'!J$44</f>
        <v>3242</v>
      </c>
      <c r="F63" s="181"/>
      <c r="G63" s="181"/>
      <c r="H63" s="181">
        <f>'将来負担比率（分子）の構造'!K$44</f>
        <v>3110</v>
      </c>
      <c r="I63" s="181"/>
      <c r="J63" s="181"/>
      <c r="K63" s="181">
        <f>'将来負担比率（分子）の構造'!L$44</f>
        <v>3309</v>
      </c>
      <c r="L63" s="181"/>
      <c r="M63" s="181"/>
      <c r="N63" s="181">
        <f>'将来負担比率（分子）の構造'!M$44</f>
        <v>3382</v>
      </c>
      <c r="O63" s="181"/>
      <c r="P63" s="181"/>
    </row>
    <row r="64" spans="1:16" x14ac:dyDescent="0.15">
      <c r="A64" s="181" t="s">
        <v>33</v>
      </c>
      <c r="B64" s="181">
        <f>'将来負担比率（分子）の構造'!I$43</f>
        <v>4203</v>
      </c>
      <c r="C64" s="181"/>
      <c r="D64" s="181"/>
      <c r="E64" s="181">
        <f>'将来負担比率（分子）の構造'!J$43</f>
        <v>3923</v>
      </c>
      <c r="F64" s="181"/>
      <c r="G64" s="181"/>
      <c r="H64" s="181">
        <f>'将来負担比率（分子）の構造'!K$43</f>
        <v>3562</v>
      </c>
      <c r="I64" s="181"/>
      <c r="J64" s="181"/>
      <c r="K64" s="181">
        <f>'将来負担比率（分子）の構造'!L$43</f>
        <v>3569</v>
      </c>
      <c r="L64" s="181"/>
      <c r="M64" s="181"/>
      <c r="N64" s="181">
        <f>'将来負担比率（分子）の構造'!M$43</f>
        <v>3745</v>
      </c>
      <c r="O64" s="181"/>
      <c r="P64" s="181"/>
    </row>
    <row r="65" spans="1:16" x14ac:dyDescent="0.15">
      <c r="A65" s="181" t="s">
        <v>32</v>
      </c>
      <c r="B65" s="181">
        <f>'将来負担比率（分子）の構造'!I$42</f>
        <v>31</v>
      </c>
      <c r="C65" s="181"/>
      <c r="D65" s="181"/>
      <c r="E65" s="181">
        <f>'将来負担比率（分子）の構造'!J$42</f>
        <v>24</v>
      </c>
      <c r="F65" s="181"/>
      <c r="G65" s="181"/>
      <c r="H65" s="181">
        <f>'将来負担比率（分子）の構造'!K$42</f>
        <v>24</v>
      </c>
      <c r="I65" s="181"/>
      <c r="J65" s="181"/>
      <c r="K65" s="181">
        <f>'将来負担比率（分子）の構造'!L$42</f>
        <v>44</v>
      </c>
      <c r="L65" s="181"/>
      <c r="M65" s="181"/>
      <c r="N65" s="181">
        <f>'将来負担比率（分子）の構造'!M$42</f>
        <v>48</v>
      </c>
      <c r="O65" s="181"/>
      <c r="P65" s="181"/>
    </row>
    <row r="66" spans="1:16" x14ac:dyDescent="0.15">
      <c r="A66" s="181" t="s">
        <v>31</v>
      </c>
      <c r="B66" s="181">
        <f>'将来負担比率（分子）の構造'!I$41</f>
        <v>14375</v>
      </c>
      <c r="C66" s="181"/>
      <c r="D66" s="181"/>
      <c r="E66" s="181">
        <f>'将来負担比率（分子）の構造'!J$41</f>
        <v>14409</v>
      </c>
      <c r="F66" s="181"/>
      <c r="G66" s="181"/>
      <c r="H66" s="181">
        <f>'将来負担比率（分子）の構造'!K$41</f>
        <v>14440</v>
      </c>
      <c r="I66" s="181"/>
      <c r="J66" s="181"/>
      <c r="K66" s="181">
        <f>'将来負担比率（分子）の構造'!L$41</f>
        <v>14601</v>
      </c>
      <c r="L66" s="181"/>
      <c r="M66" s="181"/>
      <c r="N66" s="181">
        <f>'将来負担比率（分子）の構造'!M$41</f>
        <v>15373</v>
      </c>
      <c r="O66" s="181"/>
      <c r="P66" s="181"/>
    </row>
    <row r="67" spans="1:16" x14ac:dyDescent="0.15">
      <c r="A67" s="181" t="s">
        <v>75</v>
      </c>
      <c r="B67" s="181" t="e">
        <f>NA()</f>
        <v>#N/A</v>
      </c>
      <c r="C67" s="181">
        <f>IF(ISNUMBER('将来負担比率（分子）の構造'!I$53), IF('将来負担比率（分子）の構造'!I$53 &lt; 0, 0, '将来負担比率（分子）の構造'!I$53), NA())</f>
        <v>4594</v>
      </c>
      <c r="D67" s="181" t="e">
        <f>NA()</f>
        <v>#N/A</v>
      </c>
      <c r="E67" s="181" t="e">
        <f>NA()</f>
        <v>#N/A</v>
      </c>
      <c r="F67" s="181">
        <f>IF(ISNUMBER('将来負担比率（分子）の構造'!J$53), IF('将来負担比率（分子）の構造'!J$53 &lt; 0, 0, '将来負担比率（分子）の構造'!J$53), NA())</f>
        <v>3027</v>
      </c>
      <c r="G67" s="181" t="e">
        <f>NA()</f>
        <v>#N/A</v>
      </c>
      <c r="H67" s="181" t="e">
        <f>NA()</f>
        <v>#N/A</v>
      </c>
      <c r="I67" s="181">
        <f>IF(ISNUMBER('将来負担比率（分子）の構造'!K$53), IF('将来負担比率（分子）の構造'!K$53 &lt; 0, 0, '将来負担比率（分子）の構造'!K$53), NA())</f>
        <v>2727</v>
      </c>
      <c r="J67" s="181" t="e">
        <f>NA()</f>
        <v>#N/A</v>
      </c>
      <c r="K67" s="181" t="e">
        <f>NA()</f>
        <v>#N/A</v>
      </c>
      <c r="L67" s="181">
        <f>IF(ISNUMBER('将来負担比率（分子）の構造'!L$53), IF('将来負担比率（分子）の構造'!L$53 &lt; 0, 0, '将来負担比率（分子）の構造'!L$53), NA())</f>
        <v>2031</v>
      </c>
      <c r="M67" s="181" t="e">
        <f>NA()</f>
        <v>#N/A</v>
      </c>
      <c r="N67" s="181" t="e">
        <f>NA()</f>
        <v>#N/A</v>
      </c>
      <c r="O67" s="181">
        <f>IF(ISNUMBER('将来負担比率（分子）の構造'!M$53), IF('将来負担比率（分子）の構造'!M$53 &lt; 0, 0, '将来負担比率（分子）の構造'!M$53), NA())</f>
        <v>2088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1486</v>
      </c>
      <c r="C72" s="185">
        <f>基金残高に係る経年分析!G55</f>
        <v>1500</v>
      </c>
      <c r="D72" s="185">
        <f>基金残高に係る経年分析!H55</f>
        <v>1230</v>
      </c>
    </row>
    <row r="73" spans="1:16" x14ac:dyDescent="0.15">
      <c r="A73" s="184" t="s">
        <v>78</v>
      </c>
      <c r="B73" s="185">
        <f>基金残高に係る経年分析!F56</f>
        <v>200</v>
      </c>
      <c r="C73" s="185">
        <f>基金残高に係る経年分析!G56</f>
        <v>200</v>
      </c>
      <c r="D73" s="185">
        <f>基金残高に係る経年分析!H56</f>
        <v>200</v>
      </c>
    </row>
    <row r="74" spans="1:16" x14ac:dyDescent="0.15">
      <c r="A74" s="184" t="s">
        <v>79</v>
      </c>
      <c r="B74" s="185">
        <f>基金残高に係る経年分析!F57</f>
        <v>1008</v>
      </c>
      <c r="C74" s="185">
        <f>基金残高に係る経年分析!G57</f>
        <v>1205</v>
      </c>
      <c r="D74" s="185">
        <f>基金残高に係る経年分析!H57</f>
        <v>1710</v>
      </c>
    </row>
  </sheetData>
  <sheetProtection algorithmName="SHA-512" hashValue="qs0DI1EbF++yhq2WbVn7DMr/LLCZEAgqKCQ4DVLTT3ve66/IVsigT5F9RRZkabmqmXzWKpb4q4dIj+FkJ5n1WQ==" saltValue="iQTmIVOiiundGXhYS8a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220</v>
      </c>
      <c r="C5" s="670"/>
      <c r="D5" s="670"/>
      <c r="E5" s="670"/>
      <c r="F5" s="670"/>
      <c r="G5" s="670"/>
      <c r="H5" s="670"/>
      <c r="I5" s="670"/>
      <c r="J5" s="670"/>
      <c r="K5" s="670"/>
      <c r="L5" s="670"/>
      <c r="M5" s="670"/>
      <c r="N5" s="670"/>
      <c r="O5" s="670"/>
      <c r="P5" s="670"/>
      <c r="Q5" s="671"/>
      <c r="R5" s="672">
        <v>4429891</v>
      </c>
      <c r="S5" s="673"/>
      <c r="T5" s="673"/>
      <c r="U5" s="673"/>
      <c r="V5" s="673"/>
      <c r="W5" s="673"/>
      <c r="X5" s="673"/>
      <c r="Y5" s="674"/>
      <c r="Z5" s="675">
        <v>29.4</v>
      </c>
      <c r="AA5" s="675"/>
      <c r="AB5" s="675"/>
      <c r="AC5" s="675"/>
      <c r="AD5" s="676">
        <v>4078209</v>
      </c>
      <c r="AE5" s="676"/>
      <c r="AF5" s="676"/>
      <c r="AG5" s="676"/>
      <c r="AH5" s="676"/>
      <c r="AI5" s="676"/>
      <c r="AJ5" s="676"/>
      <c r="AK5" s="676"/>
      <c r="AL5" s="677">
        <v>54.5</v>
      </c>
      <c r="AM5" s="678"/>
      <c r="AN5" s="678"/>
      <c r="AO5" s="679"/>
      <c r="AP5" s="669" t="s">
        <v>221</v>
      </c>
      <c r="AQ5" s="670"/>
      <c r="AR5" s="670"/>
      <c r="AS5" s="670"/>
      <c r="AT5" s="670"/>
      <c r="AU5" s="670"/>
      <c r="AV5" s="670"/>
      <c r="AW5" s="670"/>
      <c r="AX5" s="670"/>
      <c r="AY5" s="670"/>
      <c r="AZ5" s="670"/>
      <c r="BA5" s="670"/>
      <c r="BB5" s="670"/>
      <c r="BC5" s="670"/>
      <c r="BD5" s="670"/>
      <c r="BE5" s="670"/>
      <c r="BF5" s="671"/>
      <c r="BG5" s="683">
        <v>4078209</v>
      </c>
      <c r="BH5" s="684"/>
      <c r="BI5" s="684"/>
      <c r="BJ5" s="684"/>
      <c r="BK5" s="684"/>
      <c r="BL5" s="684"/>
      <c r="BM5" s="684"/>
      <c r="BN5" s="685"/>
      <c r="BO5" s="686">
        <v>92.1</v>
      </c>
      <c r="BP5" s="686"/>
      <c r="BQ5" s="686"/>
      <c r="BR5" s="686"/>
      <c r="BS5" s="687" t="s">
        <v>126</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136411</v>
      </c>
      <c r="S6" s="684"/>
      <c r="T6" s="684"/>
      <c r="U6" s="684"/>
      <c r="V6" s="684"/>
      <c r="W6" s="684"/>
      <c r="X6" s="684"/>
      <c r="Y6" s="685"/>
      <c r="Z6" s="686">
        <v>0.9</v>
      </c>
      <c r="AA6" s="686"/>
      <c r="AB6" s="686"/>
      <c r="AC6" s="686"/>
      <c r="AD6" s="687">
        <v>136411</v>
      </c>
      <c r="AE6" s="687"/>
      <c r="AF6" s="687"/>
      <c r="AG6" s="687"/>
      <c r="AH6" s="687"/>
      <c r="AI6" s="687"/>
      <c r="AJ6" s="687"/>
      <c r="AK6" s="687"/>
      <c r="AL6" s="688">
        <v>1.8</v>
      </c>
      <c r="AM6" s="689"/>
      <c r="AN6" s="689"/>
      <c r="AO6" s="690"/>
      <c r="AP6" s="680" t="s">
        <v>226</v>
      </c>
      <c r="AQ6" s="681"/>
      <c r="AR6" s="681"/>
      <c r="AS6" s="681"/>
      <c r="AT6" s="681"/>
      <c r="AU6" s="681"/>
      <c r="AV6" s="681"/>
      <c r="AW6" s="681"/>
      <c r="AX6" s="681"/>
      <c r="AY6" s="681"/>
      <c r="AZ6" s="681"/>
      <c r="BA6" s="681"/>
      <c r="BB6" s="681"/>
      <c r="BC6" s="681"/>
      <c r="BD6" s="681"/>
      <c r="BE6" s="681"/>
      <c r="BF6" s="682"/>
      <c r="BG6" s="683">
        <v>4078209</v>
      </c>
      <c r="BH6" s="684"/>
      <c r="BI6" s="684"/>
      <c r="BJ6" s="684"/>
      <c r="BK6" s="684"/>
      <c r="BL6" s="684"/>
      <c r="BM6" s="684"/>
      <c r="BN6" s="685"/>
      <c r="BO6" s="686">
        <v>92.1</v>
      </c>
      <c r="BP6" s="686"/>
      <c r="BQ6" s="686"/>
      <c r="BR6" s="686"/>
      <c r="BS6" s="687" t="s">
        <v>126</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159927</v>
      </c>
      <c r="CS6" s="684"/>
      <c r="CT6" s="684"/>
      <c r="CU6" s="684"/>
      <c r="CV6" s="684"/>
      <c r="CW6" s="684"/>
      <c r="CX6" s="684"/>
      <c r="CY6" s="685"/>
      <c r="CZ6" s="677">
        <v>1.1000000000000001</v>
      </c>
      <c r="DA6" s="678"/>
      <c r="DB6" s="678"/>
      <c r="DC6" s="697"/>
      <c r="DD6" s="692" t="s">
        <v>126</v>
      </c>
      <c r="DE6" s="684"/>
      <c r="DF6" s="684"/>
      <c r="DG6" s="684"/>
      <c r="DH6" s="684"/>
      <c r="DI6" s="684"/>
      <c r="DJ6" s="684"/>
      <c r="DK6" s="684"/>
      <c r="DL6" s="684"/>
      <c r="DM6" s="684"/>
      <c r="DN6" s="684"/>
      <c r="DO6" s="684"/>
      <c r="DP6" s="685"/>
      <c r="DQ6" s="692">
        <v>159927</v>
      </c>
      <c r="DR6" s="684"/>
      <c r="DS6" s="684"/>
      <c r="DT6" s="684"/>
      <c r="DU6" s="684"/>
      <c r="DV6" s="684"/>
      <c r="DW6" s="684"/>
      <c r="DX6" s="684"/>
      <c r="DY6" s="684"/>
      <c r="DZ6" s="684"/>
      <c r="EA6" s="684"/>
      <c r="EB6" s="684"/>
      <c r="EC6" s="693"/>
    </row>
    <row r="7" spans="2:143" ht="11.25" customHeight="1" x14ac:dyDescent="0.15">
      <c r="B7" s="680" t="s">
        <v>228</v>
      </c>
      <c r="C7" s="681"/>
      <c r="D7" s="681"/>
      <c r="E7" s="681"/>
      <c r="F7" s="681"/>
      <c r="G7" s="681"/>
      <c r="H7" s="681"/>
      <c r="I7" s="681"/>
      <c r="J7" s="681"/>
      <c r="K7" s="681"/>
      <c r="L7" s="681"/>
      <c r="M7" s="681"/>
      <c r="N7" s="681"/>
      <c r="O7" s="681"/>
      <c r="P7" s="681"/>
      <c r="Q7" s="682"/>
      <c r="R7" s="683">
        <v>2352</v>
      </c>
      <c r="S7" s="684"/>
      <c r="T7" s="684"/>
      <c r="U7" s="684"/>
      <c r="V7" s="684"/>
      <c r="W7" s="684"/>
      <c r="X7" s="684"/>
      <c r="Y7" s="685"/>
      <c r="Z7" s="686">
        <v>0</v>
      </c>
      <c r="AA7" s="686"/>
      <c r="AB7" s="686"/>
      <c r="AC7" s="686"/>
      <c r="AD7" s="687">
        <v>2352</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1806162</v>
      </c>
      <c r="BH7" s="684"/>
      <c r="BI7" s="684"/>
      <c r="BJ7" s="684"/>
      <c r="BK7" s="684"/>
      <c r="BL7" s="684"/>
      <c r="BM7" s="684"/>
      <c r="BN7" s="685"/>
      <c r="BO7" s="686">
        <v>40.799999999999997</v>
      </c>
      <c r="BP7" s="686"/>
      <c r="BQ7" s="686"/>
      <c r="BR7" s="686"/>
      <c r="BS7" s="687" t="s">
        <v>230</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2611362</v>
      </c>
      <c r="CS7" s="684"/>
      <c r="CT7" s="684"/>
      <c r="CU7" s="684"/>
      <c r="CV7" s="684"/>
      <c r="CW7" s="684"/>
      <c r="CX7" s="684"/>
      <c r="CY7" s="685"/>
      <c r="CZ7" s="686">
        <v>17.7</v>
      </c>
      <c r="DA7" s="686"/>
      <c r="DB7" s="686"/>
      <c r="DC7" s="686"/>
      <c r="DD7" s="692">
        <v>216190</v>
      </c>
      <c r="DE7" s="684"/>
      <c r="DF7" s="684"/>
      <c r="DG7" s="684"/>
      <c r="DH7" s="684"/>
      <c r="DI7" s="684"/>
      <c r="DJ7" s="684"/>
      <c r="DK7" s="684"/>
      <c r="DL7" s="684"/>
      <c r="DM7" s="684"/>
      <c r="DN7" s="684"/>
      <c r="DO7" s="684"/>
      <c r="DP7" s="685"/>
      <c r="DQ7" s="692">
        <v>1573658</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11238</v>
      </c>
      <c r="S8" s="684"/>
      <c r="T8" s="684"/>
      <c r="U8" s="684"/>
      <c r="V8" s="684"/>
      <c r="W8" s="684"/>
      <c r="X8" s="684"/>
      <c r="Y8" s="685"/>
      <c r="Z8" s="686">
        <v>0.1</v>
      </c>
      <c r="AA8" s="686"/>
      <c r="AB8" s="686"/>
      <c r="AC8" s="686"/>
      <c r="AD8" s="687">
        <v>11238</v>
      </c>
      <c r="AE8" s="687"/>
      <c r="AF8" s="687"/>
      <c r="AG8" s="687"/>
      <c r="AH8" s="687"/>
      <c r="AI8" s="687"/>
      <c r="AJ8" s="687"/>
      <c r="AK8" s="687"/>
      <c r="AL8" s="688">
        <v>0.2</v>
      </c>
      <c r="AM8" s="689"/>
      <c r="AN8" s="689"/>
      <c r="AO8" s="690"/>
      <c r="AP8" s="680" t="s">
        <v>233</v>
      </c>
      <c r="AQ8" s="681"/>
      <c r="AR8" s="681"/>
      <c r="AS8" s="681"/>
      <c r="AT8" s="681"/>
      <c r="AU8" s="681"/>
      <c r="AV8" s="681"/>
      <c r="AW8" s="681"/>
      <c r="AX8" s="681"/>
      <c r="AY8" s="681"/>
      <c r="AZ8" s="681"/>
      <c r="BA8" s="681"/>
      <c r="BB8" s="681"/>
      <c r="BC8" s="681"/>
      <c r="BD8" s="681"/>
      <c r="BE8" s="681"/>
      <c r="BF8" s="682"/>
      <c r="BG8" s="683">
        <v>64799</v>
      </c>
      <c r="BH8" s="684"/>
      <c r="BI8" s="684"/>
      <c r="BJ8" s="684"/>
      <c r="BK8" s="684"/>
      <c r="BL8" s="684"/>
      <c r="BM8" s="684"/>
      <c r="BN8" s="685"/>
      <c r="BO8" s="686">
        <v>1.5</v>
      </c>
      <c r="BP8" s="686"/>
      <c r="BQ8" s="686"/>
      <c r="BR8" s="686"/>
      <c r="BS8" s="692" t="s">
        <v>126</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4005022</v>
      </c>
      <c r="CS8" s="684"/>
      <c r="CT8" s="684"/>
      <c r="CU8" s="684"/>
      <c r="CV8" s="684"/>
      <c r="CW8" s="684"/>
      <c r="CX8" s="684"/>
      <c r="CY8" s="685"/>
      <c r="CZ8" s="686">
        <v>27.2</v>
      </c>
      <c r="DA8" s="686"/>
      <c r="DB8" s="686"/>
      <c r="DC8" s="686"/>
      <c r="DD8" s="692">
        <v>90316</v>
      </c>
      <c r="DE8" s="684"/>
      <c r="DF8" s="684"/>
      <c r="DG8" s="684"/>
      <c r="DH8" s="684"/>
      <c r="DI8" s="684"/>
      <c r="DJ8" s="684"/>
      <c r="DK8" s="684"/>
      <c r="DL8" s="684"/>
      <c r="DM8" s="684"/>
      <c r="DN8" s="684"/>
      <c r="DO8" s="684"/>
      <c r="DP8" s="685"/>
      <c r="DQ8" s="692">
        <v>2150595</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6849</v>
      </c>
      <c r="S9" s="684"/>
      <c r="T9" s="684"/>
      <c r="U9" s="684"/>
      <c r="V9" s="684"/>
      <c r="W9" s="684"/>
      <c r="X9" s="684"/>
      <c r="Y9" s="685"/>
      <c r="Z9" s="686">
        <v>0</v>
      </c>
      <c r="AA9" s="686"/>
      <c r="AB9" s="686"/>
      <c r="AC9" s="686"/>
      <c r="AD9" s="687">
        <v>6849</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1524604</v>
      </c>
      <c r="BH9" s="684"/>
      <c r="BI9" s="684"/>
      <c r="BJ9" s="684"/>
      <c r="BK9" s="684"/>
      <c r="BL9" s="684"/>
      <c r="BM9" s="684"/>
      <c r="BN9" s="685"/>
      <c r="BO9" s="686">
        <v>34.4</v>
      </c>
      <c r="BP9" s="686"/>
      <c r="BQ9" s="686"/>
      <c r="BR9" s="686"/>
      <c r="BS9" s="692" t="s">
        <v>230</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1506825</v>
      </c>
      <c r="CS9" s="684"/>
      <c r="CT9" s="684"/>
      <c r="CU9" s="684"/>
      <c r="CV9" s="684"/>
      <c r="CW9" s="684"/>
      <c r="CX9" s="684"/>
      <c r="CY9" s="685"/>
      <c r="CZ9" s="686">
        <v>10.199999999999999</v>
      </c>
      <c r="DA9" s="686"/>
      <c r="DB9" s="686"/>
      <c r="DC9" s="686"/>
      <c r="DD9" s="692">
        <v>6363</v>
      </c>
      <c r="DE9" s="684"/>
      <c r="DF9" s="684"/>
      <c r="DG9" s="684"/>
      <c r="DH9" s="684"/>
      <c r="DI9" s="684"/>
      <c r="DJ9" s="684"/>
      <c r="DK9" s="684"/>
      <c r="DL9" s="684"/>
      <c r="DM9" s="684"/>
      <c r="DN9" s="684"/>
      <c r="DO9" s="684"/>
      <c r="DP9" s="685"/>
      <c r="DQ9" s="692">
        <v>1119070</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85823</v>
      </c>
      <c r="BH10" s="684"/>
      <c r="BI10" s="684"/>
      <c r="BJ10" s="684"/>
      <c r="BK10" s="684"/>
      <c r="BL10" s="684"/>
      <c r="BM10" s="684"/>
      <c r="BN10" s="685"/>
      <c r="BO10" s="686">
        <v>1.9</v>
      </c>
      <c r="BP10" s="686"/>
      <c r="BQ10" s="686"/>
      <c r="BR10" s="686"/>
      <c r="BS10" s="692" t="s">
        <v>230</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17463</v>
      </c>
      <c r="CS10" s="684"/>
      <c r="CT10" s="684"/>
      <c r="CU10" s="684"/>
      <c r="CV10" s="684"/>
      <c r="CW10" s="684"/>
      <c r="CX10" s="684"/>
      <c r="CY10" s="685"/>
      <c r="CZ10" s="686">
        <v>0.1</v>
      </c>
      <c r="DA10" s="686"/>
      <c r="DB10" s="686"/>
      <c r="DC10" s="686"/>
      <c r="DD10" s="692" t="s">
        <v>126</v>
      </c>
      <c r="DE10" s="684"/>
      <c r="DF10" s="684"/>
      <c r="DG10" s="684"/>
      <c r="DH10" s="684"/>
      <c r="DI10" s="684"/>
      <c r="DJ10" s="684"/>
      <c r="DK10" s="684"/>
      <c r="DL10" s="684"/>
      <c r="DM10" s="684"/>
      <c r="DN10" s="684"/>
      <c r="DO10" s="684"/>
      <c r="DP10" s="685"/>
      <c r="DQ10" s="692">
        <v>17463</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671099</v>
      </c>
      <c r="S11" s="684"/>
      <c r="T11" s="684"/>
      <c r="U11" s="684"/>
      <c r="V11" s="684"/>
      <c r="W11" s="684"/>
      <c r="X11" s="684"/>
      <c r="Y11" s="685"/>
      <c r="Z11" s="688">
        <v>4.5</v>
      </c>
      <c r="AA11" s="689"/>
      <c r="AB11" s="689"/>
      <c r="AC11" s="701"/>
      <c r="AD11" s="692">
        <v>671099</v>
      </c>
      <c r="AE11" s="684"/>
      <c r="AF11" s="684"/>
      <c r="AG11" s="684"/>
      <c r="AH11" s="684"/>
      <c r="AI11" s="684"/>
      <c r="AJ11" s="684"/>
      <c r="AK11" s="685"/>
      <c r="AL11" s="688">
        <v>9</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130936</v>
      </c>
      <c r="BH11" s="684"/>
      <c r="BI11" s="684"/>
      <c r="BJ11" s="684"/>
      <c r="BK11" s="684"/>
      <c r="BL11" s="684"/>
      <c r="BM11" s="684"/>
      <c r="BN11" s="685"/>
      <c r="BO11" s="686">
        <v>3</v>
      </c>
      <c r="BP11" s="686"/>
      <c r="BQ11" s="686"/>
      <c r="BR11" s="686"/>
      <c r="BS11" s="692" t="s">
        <v>230</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352545</v>
      </c>
      <c r="CS11" s="684"/>
      <c r="CT11" s="684"/>
      <c r="CU11" s="684"/>
      <c r="CV11" s="684"/>
      <c r="CW11" s="684"/>
      <c r="CX11" s="684"/>
      <c r="CY11" s="685"/>
      <c r="CZ11" s="686">
        <v>2.4</v>
      </c>
      <c r="DA11" s="686"/>
      <c r="DB11" s="686"/>
      <c r="DC11" s="686"/>
      <c r="DD11" s="692">
        <v>56795</v>
      </c>
      <c r="DE11" s="684"/>
      <c r="DF11" s="684"/>
      <c r="DG11" s="684"/>
      <c r="DH11" s="684"/>
      <c r="DI11" s="684"/>
      <c r="DJ11" s="684"/>
      <c r="DK11" s="684"/>
      <c r="DL11" s="684"/>
      <c r="DM11" s="684"/>
      <c r="DN11" s="684"/>
      <c r="DO11" s="684"/>
      <c r="DP11" s="685"/>
      <c r="DQ11" s="692">
        <v>219076</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v>18303</v>
      </c>
      <c r="S12" s="684"/>
      <c r="T12" s="684"/>
      <c r="U12" s="684"/>
      <c r="V12" s="684"/>
      <c r="W12" s="684"/>
      <c r="X12" s="684"/>
      <c r="Y12" s="685"/>
      <c r="Z12" s="686">
        <v>0.1</v>
      </c>
      <c r="AA12" s="686"/>
      <c r="AB12" s="686"/>
      <c r="AC12" s="686"/>
      <c r="AD12" s="687">
        <v>18303</v>
      </c>
      <c r="AE12" s="687"/>
      <c r="AF12" s="687"/>
      <c r="AG12" s="687"/>
      <c r="AH12" s="687"/>
      <c r="AI12" s="687"/>
      <c r="AJ12" s="687"/>
      <c r="AK12" s="687"/>
      <c r="AL12" s="688">
        <v>0.2</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1926574</v>
      </c>
      <c r="BH12" s="684"/>
      <c r="BI12" s="684"/>
      <c r="BJ12" s="684"/>
      <c r="BK12" s="684"/>
      <c r="BL12" s="684"/>
      <c r="BM12" s="684"/>
      <c r="BN12" s="685"/>
      <c r="BO12" s="686">
        <v>43.5</v>
      </c>
      <c r="BP12" s="686"/>
      <c r="BQ12" s="686"/>
      <c r="BR12" s="686"/>
      <c r="BS12" s="692" t="s">
        <v>126</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228681</v>
      </c>
      <c r="CS12" s="684"/>
      <c r="CT12" s="684"/>
      <c r="CU12" s="684"/>
      <c r="CV12" s="684"/>
      <c r="CW12" s="684"/>
      <c r="CX12" s="684"/>
      <c r="CY12" s="685"/>
      <c r="CZ12" s="686">
        <v>1.6</v>
      </c>
      <c r="DA12" s="686"/>
      <c r="DB12" s="686"/>
      <c r="DC12" s="686"/>
      <c r="DD12" s="692">
        <v>4222</v>
      </c>
      <c r="DE12" s="684"/>
      <c r="DF12" s="684"/>
      <c r="DG12" s="684"/>
      <c r="DH12" s="684"/>
      <c r="DI12" s="684"/>
      <c r="DJ12" s="684"/>
      <c r="DK12" s="684"/>
      <c r="DL12" s="684"/>
      <c r="DM12" s="684"/>
      <c r="DN12" s="684"/>
      <c r="DO12" s="684"/>
      <c r="DP12" s="685"/>
      <c r="DQ12" s="692">
        <v>114825</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230</v>
      </c>
      <c r="AA13" s="686"/>
      <c r="AB13" s="686"/>
      <c r="AC13" s="686"/>
      <c r="AD13" s="687" t="s">
        <v>126</v>
      </c>
      <c r="AE13" s="687"/>
      <c r="AF13" s="687"/>
      <c r="AG13" s="687"/>
      <c r="AH13" s="687"/>
      <c r="AI13" s="687"/>
      <c r="AJ13" s="687"/>
      <c r="AK13" s="687"/>
      <c r="AL13" s="688" t="s">
        <v>230</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1918391</v>
      </c>
      <c r="BH13" s="684"/>
      <c r="BI13" s="684"/>
      <c r="BJ13" s="684"/>
      <c r="BK13" s="684"/>
      <c r="BL13" s="684"/>
      <c r="BM13" s="684"/>
      <c r="BN13" s="685"/>
      <c r="BO13" s="686">
        <v>43.3</v>
      </c>
      <c r="BP13" s="686"/>
      <c r="BQ13" s="686"/>
      <c r="BR13" s="686"/>
      <c r="BS13" s="692" t="s">
        <v>126</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1600514</v>
      </c>
      <c r="CS13" s="684"/>
      <c r="CT13" s="684"/>
      <c r="CU13" s="684"/>
      <c r="CV13" s="684"/>
      <c r="CW13" s="684"/>
      <c r="CX13" s="684"/>
      <c r="CY13" s="685"/>
      <c r="CZ13" s="686">
        <v>10.9</v>
      </c>
      <c r="DA13" s="686"/>
      <c r="DB13" s="686"/>
      <c r="DC13" s="686"/>
      <c r="DD13" s="692">
        <v>787585</v>
      </c>
      <c r="DE13" s="684"/>
      <c r="DF13" s="684"/>
      <c r="DG13" s="684"/>
      <c r="DH13" s="684"/>
      <c r="DI13" s="684"/>
      <c r="DJ13" s="684"/>
      <c r="DK13" s="684"/>
      <c r="DL13" s="684"/>
      <c r="DM13" s="684"/>
      <c r="DN13" s="684"/>
      <c r="DO13" s="684"/>
      <c r="DP13" s="685"/>
      <c r="DQ13" s="692">
        <v>766576</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21747</v>
      </c>
      <c r="S14" s="684"/>
      <c r="T14" s="684"/>
      <c r="U14" s="684"/>
      <c r="V14" s="684"/>
      <c r="W14" s="684"/>
      <c r="X14" s="684"/>
      <c r="Y14" s="685"/>
      <c r="Z14" s="686">
        <v>0.1</v>
      </c>
      <c r="AA14" s="686"/>
      <c r="AB14" s="686"/>
      <c r="AC14" s="686"/>
      <c r="AD14" s="687">
        <v>21747</v>
      </c>
      <c r="AE14" s="687"/>
      <c r="AF14" s="687"/>
      <c r="AG14" s="687"/>
      <c r="AH14" s="687"/>
      <c r="AI14" s="687"/>
      <c r="AJ14" s="687"/>
      <c r="AK14" s="687"/>
      <c r="AL14" s="688">
        <v>0.3</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102474</v>
      </c>
      <c r="BH14" s="684"/>
      <c r="BI14" s="684"/>
      <c r="BJ14" s="684"/>
      <c r="BK14" s="684"/>
      <c r="BL14" s="684"/>
      <c r="BM14" s="684"/>
      <c r="BN14" s="685"/>
      <c r="BO14" s="686">
        <v>2.2999999999999998</v>
      </c>
      <c r="BP14" s="686"/>
      <c r="BQ14" s="686"/>
      <c r="BR14" s="686"/>
      <c r="BS14" s="692" t="s">
        <v>230</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548916</v>
      </c>
      <c r="CS14" s="684"/>
      <c r="CT14" s="684"/>
      <c r="CU14" s="684"/>
      <c r="CV14" s="684"/>
      <c r="CW14" s="684"/>
      <c r="CX14" s="684"/>
      <c r="CY14" s="685"/>
      <c r="CZ14" s="686">
        <v>3.7</v>
      </c>
      <c r="DA14" s="686"/>
      <c r="DB14" s="686"/>
      <c r="DC14" s="686"/>
      <c r="DD14" s="692">
        <v>45573</v>
      </c>
      <c r="DE14" s="684"/>
      <c r="DF14" s="684"/>
      <c r="DG14" s="684"/>
      <c r="DH14" s="684"/>
      <c r="DI14" s="684"/>
      <c r="DJ14" s="684"/>
      <c r="DK14" s="684"/>
      <c r="DL14" s="684"/>
      <c r="DM14" s="684"/>
      <c r="DN14" s="684"/>
      <c r="DO14" s="684"/>
      <c r="DP14" s="685"/>
      <c r="DQ14" s="692">
        <v>483308</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242999</v>
      </c>
      <c r="BH15" s="684"/>
      <c r="BI15" s="684"/>
      <c r="BJ15" s="684"/>
      <c r="BK15" s="684"/>
      <c r="BL15" s="684"/>
      <c r="BM15" s="684"/>
      <c r="BN15" s="685"/>
      <c r="BO15" s="686">
        <v>5.5</v>
      </c>
      <c r="BP15" s="686"/>
      <c r="BQ15" s="686"/>
      <c r="BR15" s="686"/>
      <c r="BS15" s="692" t="s">
        <v>126</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2267743</v>
      </c>
      <c r="CS15" s="684"/>
      <c r="CT15" s="684"/>
      <c r="CU15" s="684"/>
      <c r="CV15" s="684"/>
      <c r="CW15" s="684"/>
      <c r="CX15" s="684"/>
      <c r="CY15" s="685"/>
      <c r="CZ15" s="686">
        <v>15.4</v>
      </c>
      <c r="DA15" s="686"/>
      <c r="DB15" s="686"/>
      <c r="DC15" s="686"/>
      <c r="DD15" s="692">
        <v>1004969</v>
      </c>
      <c r="DE15" s="684"/>
      <c r="DF15" s="684"/>
      <c r="DG15" s="684"/>
      <c r="DH15" s="684"/>
      <c r="DI15" s="684"/>
      <c r="DJ15" s="684"/>
      <c r="DK15" s="684"/>
      <c r="DL15" s="684"/>
      <c r="DM15" s="684"/>
      <c r="DN15" s="684"/>
      <c r="DO15" s="684"/>
      <c r="DP15" s="685"/>
      <c r="DQ15" s="692">
        <v>978317</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5642</v>
      </c>
      <c r="S16" s="684"/>
      <c r="T16" s="684"/>
      <c r="U16" s="684"/>
      <c r="V16" s="684"/>
      <c r="W16" s="684"/>
      <c r="X16" s="684"/>
      <c r="Y16" s="685"/>
      <c r="Z16" s="686">
        <v>0</v>
      </c>
      <c r="AA16" s="686"/>
      <c r="AB16" s="686"/>
      <c r="AC16" s="686"/>
      <c r="AD16" s="687">
        <v>5642</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230</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179810</v>
      </c>
      <c r="CS16" s="684"/>
      <c r="CT16" s="684"/>
      <c r="CU16" s="684"/>
      <c r="CV16" s="684"/>
      <c r="CW16" s="684"/>
      <c r="CX16" s="684"/>
      <c r="CY16" s="685"/>
      <c r="CZ16" s="686">
        <v>1.2</v>
      </c>
      <c r="DA16" s="686"/>
      <c r="DB16" s="686"/>
      <c r="DC16" s="686"/>
      <c r="DD16" s="692" t="s">
        <v>230</v>
      </c>
      <c r="DE16" s="684"/>
      <c r="DF16" s="684"/>
      <c r="DG16" s="684"/>
      <c r="DH16" s="684"/>
      <c r="DI16" s="684"/>
      <c r="DJ16" s="684"/>
      <c r="DK16" s="684"/>
      <c r="DL16" s="684"/>
      <c r="DM16" s="684"/>
      <c r="DN16" s="684"/>
      <c r="DO16" s="684"/>
      <c r="DP16" s="685"/>
      <c r="DQ16" s="692">
        <v>81859</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111198</v>
      </c>
      <c r="S17" s="684"/>
      <c r="T17" s="684"/>
      <c r="U17" s="684"/>
      <c r="V17" s="684"/>
      <c r="W17" s="684"/>
      <c r="X17" s="684"/>
      <c r="Y17" s="685"/>
      <c r="Z17" s="686">
        <v>0.7</v>
      </c>
      <c r="AA17" s="686"/>
      <c r="AB17" s="686"/>
      <c r="AC17" s="686"/>
      <c r="AD17" s="687">
        <v>111198</v>
      </c>
      <c r="AE17" s="687"/>
      <c r="AF17" s="687"/>
      <c r="AG17" s="687"/>
      <c r="AH17" s="687"/>
      <c r="AI17" s="687"/>
      <c r="AJ17" s="687"/>
      <c r="AK17" s="687"/>
      <c r="AL17" s="688">
        <v>1.5</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1258646</v>
      </c>
      <c r="CS17" s="684"/>
      <c r="CT17" s="684"/>
      <c r="CU17" s="684"/>
      <c r="CV17" s="684"/>
      <c r="CW17" s="684"/>
      <c r="CX17" s="684"/>
      <c r="CY17" s="685"/>
      <c r="CZ17" s="686">
        <v>8.5</v>
      </c>
      <c r="DA17" s="686"/>
      <c r="DB17" s="686"/>
      <c r="DC17" s="686"/>
      <c r="DD17" s="692" t="s">
        <v>126</v>
      </c>
      <c r="DE17" s="684"/>
      <c r="DF17" s="684"/>
      <c r="DG17" s="684"/>
      <c r="DH17" s="684"/>
      <c r="DI17" s="684"/>
      <c r="DJ17" s="684"/>
      <c r="DK17" s="684"/>
      <c r="DL17" s="684"/>
      <c r="DM17" s="684"/>
      <c r="DN17" s="684"/>
      <c r="DO17" s="684"/>
      <c r="DP17" s="685"/>
      <c r="DQ17" s="692">
        <v>1166368</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40143</v>
      </c>
      <c r="S18" s="684"/>
      <c r="T18" s="684"/>
      <c r="U18" s="684"/>
      <c r="V18" s="684"/>
      <c r="W18" s="684"/>
      <c r="X18" s="684"/>
      <c r="Y18" s="685"/>
      <c r="Z18" s="686">
        <v>0.3</v>
      </c>
      <c r="AA18" s="686"/>
      <c r="AB18" s="686"/>
      <c r="AC18" s="686"/>
      <c r="AD18" s="687">
        <v>40143</v>
      </c>
      <c r="AE18" s="687"/>
      <c r="AF18" s="687"/>
      <c r="AG18" s="687"/>
      <c r="AH18" s="687"/>
      <c r="AI18" s="687"/>
      <c r="AJ18" s="687"/>
      <c r="AK18" s="687"/>
      <c r="AL18" s="688">
        <v>0.5</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230</v>
      </c>
      <c r="BP18" s="686"/>
      <c r="BQ18" s="686"/>
      <c r="BR18" s="686"/>
      <c r="BS18" s="692" t="s">
        <v>230</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126</v>
      </c>
      <c r="DA18" s="686"/>
      <c r="DB18" s="686"/>
      <c r="DC18" s="686"/>
      <c r="DD18" s="692" t="s">
        <v>230</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2925</v>
      </c>
      <c r="S19" s="684"/>
      <c r="T19" s="684"/>
      <c r="U19" s="684"/>
      <c r="V19" s="684"/>
      <c r="W19" s="684"/>
      <c r="X19" s="684"/>
      <c r="Y19" s="685"/>
      <c r="Z19" s="686">
        <v>0</v>
      </c>
      <c r="AA19" s="686"/>
      <c r="AB19" s="686"/>
      <c r="AC19" s="686"/>
      <c r="AD19" s="687">
        <v>2925</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351682</v>
      </c>
      <c r="BH19" s="684"/>
      <c r="BI19" s="684"/>
      <c r="BJ19" s="684"/>
      <c r="BK19" s="684"/>
      <c r="BL19" s="684"/>
      <c r="BM19" s="684"/>
      <c r="BN19" s="685"/>
      <c r="BO19" s="686">
        <v>7.9</v>
      </c>
      <c r="BP19" s="686"/>
      <c r="BQ19" s="686"/>
      <c r="BR19" s="686"/>
      <c r="BS19" s="692" t="s">
        <v>126</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704</v>
      </c>
      <c r="S20" s="684"/>
      <c r="T20" s="684"/>
      <c r="U20" s="684"/>
      <c r="V20" s="684"/>
      <c r="W20" s="684"/>
      <c r="X20" s="684"/>
      <c r="Y20" s="685"/>
      <c r="Z20" s="686">
        <v>0</v>
      </c>
      <c r="AA20" s="686"/>
      <c r="AB20" s="686"/>
      <c r="AC20" s="686"/>
      <c r="AD20" s="687">
        <v>704</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351682</v>
      </c>
      <c r="BH20" s="684"/>
      <c r="BI20" s="684"/>
      <c r="BJ20" s="684"/>
      <c r="BK20" s="684"/>
      <c r="BL20" s="684"/>
      <c r="BM20" s="684"/>
      <c r="BN20" s="685"/>
      <c r="BO20" s="686">
        <v>7.9</v>
      </c>
      <c r="BP20" s="686"/>
      <c r="BQ20" s="686"/>
      <c r="BR20" s="686"/>
      <c r="BS20" s="692" t="s">
        <v>126</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14737454</v>
      </c>
      <c r="CS20" s="684"/>
      <c r="CT20" s="684"/>
      <c r="CU20" s="684"/>
      <c r="CV20" s="684"/>
      <c r="CW20" s="684"/>
      <c r="CX20" s="684"/>
      <c r="CY20" s="685"/>
      <c r="CZ20" s="686">
        <v>100</v>
      </c>
      <c r="DA20" s="686"/>
      <c r="DB20" s="686"/>
      <c r="DC20" s="686"/>
      <c r="DD20" s="692">
        <v>2212013</v>
      </c>
      <c r="DE20" s="684"/>
      <c r="DF20" s="684"/>
      <c r="DG20" s="684"/>
      <c r="DH20" s="684"/>
      <c r="DI20" s="684"/>
      <c r="DJ20" s="684"/>
      <c r="DK20" s="684"/>
      <c r="DL20" s="684"/>
      <c r="DM20" s="684"/>
      <c r="DN20" s="684"/>
      <c r="DO20" s="684"/>
      <c r="DP20" s="685"/>
      <c r="DQ20" s="692">
        <v>8831042</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67426</v>
      </c>
      <c r="S21" s="684"/>
      <c r="T21" s="684"/>
      <c r="U21" s="684"/>
      <c r="V21" s="684"/>
      <c r="W21" s="684"/>
      <c r="X21" s="684"/>
      <c r="Y21" s="685"/>
      <c r="Z21" s="686">
        <v>0.4</v>
      </c>
      <c r="AA21" s="686"/>
      <c r="AB21" s="686"/>
      <c r="AC21" s="686"/>
      <c r="AD21" s="687">
        <v>67426</v>
      </c>
      <c r="AE21" s="687"/>
      <c r="AF21" s="687"/>
      <c r="AG21" s="687"/>
      <c r="AH21" s="687"/>
      <c r="AI21" s="687"/>
      <c r="AJ21" s="687"/>
      <c r="AK21" s="687"/>
      <c r="AL21" s="688">
        <v>0.9</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t="s">
        <v>126</v>
      </c>
      <c r="BH21" s="684"/>
      <c r="BI21" s="684"/>
      <c r="BJ21" s="684"/>
      <c r="BK21" s="684"/>
      <c r="BL21" s="684"/>
      <c r="BM21" s="684"/>
      <c r="BN21" s="685"/>
      <c r="BO21" s="686" t="s">
        <v>126</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2823206</v>
      </c>
      <c r="S22" s="684"/>
      <c r="T22" s="684"/>
      <c r="U22" s="684"/>
      <c r="V22" s="684"/>
      <c r="W22" s="684"/>
      <c r="X22" s="684"/>
      <c r="Y22" s="685"/>
      <c r="Z22" s="686">
        <v>18.7</v>
      </c>
      <c r="AA22" s="686"/>
      <c r="AB22" s="686"/>
      <c r="AC22" s="686"/>
      <c r="AD22" s="687">
        <v>2375960</v>
      </c>
      <c r="AE22" s="687"/>
      <c r="AF22" s="687"/>
      <c r="AG22" s="687"/>
      <c r="AH22" s="687"/>
      <c r="AI22" s="687"/>
      <c r="AJ22" s="687"/>
      <c r="AK22" s="687"/>
      <c r="AL22" s="688">
        <v>31.8</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2375960</v>
      </c>
      <c r="S23" s="684"/>
      <c r="T23" s="684"/>
      <c r="U23" s="684"/>
      <c r="V23" s="684"/>
      <c r="W23" s="684"/>
      <c r="X23" s="684"/>
      <c r="Y23" s="685"/>
      <c r="Z23" s="686">
        <v>15.8</v>
      </c>
      <c r="AA23" s="686"/>
      <c r="AB23" s="686"/>
      <c r="AC23" s="686"/>
      <c r="AD23" s="687">
        <v>2375960</v>
      </c>
      <c r="AE23" s="687"/>
      <c r="AF23" s="687"/>
      <c r="AG23" s="687"/>
      <c r="AH23" s="687"/>
      <c r="AI23" s="687"/>
      <c r="AJ23" s="687"/>
      <c r="AK23" s="687"/>
      <c r="AL23" s="688">
        <v>31.8</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v>351682</v>
      </c>
      <c r="BH23" s="684"/>
      <c r="BI23" s="684"/>
      <c r="BJ23" s="684"/>
      <c r="BK23" s="684"/>
      <c r="BL23" s="684"/>
      <c r="BM23" s="684"/>
      <c r="BN23" s="685"/>
      <c r="BO23" s="686">
        <v>7.9</v>
      </c>
      <c r="BP23" s="686"/>
      <c r="BQ23" s="686"/>
      <c r="BR23" s="686"/>
      <c r="BS23" s="692" t="s">
        <v>126</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403999</v>
      </c>
      <c r="S24" s="684"/>
      <c r="T24" s="684"/>
      <c r="U24" s="684"/>
      <c r="V24" s="684"/>
      <c r="W24" s="684"/>
      <c r="X24" s="684"/>
      <c r="Y24" s="685"/>
      <c r="Z24" s="686">
        <v>2.7</v>
      </c>
      <c r="AA24" s="686"/>
      <c r="AB24" s="686"/>
      <c r="AC24" s="686"/>
      <c r="AD24" s="687" t="s">
        <v>126</v>
      </c>
      <c r="AE24" s="687"/>
      <c r="AF24" s="687"/>
      <c r="AG24" s="687"/>
      <c r="AH24" s="687"/>
      <c r="AI24" s="687"/>
      <c r="AJ24" s="687"/>
      <c r="AK24" s="687"/>
      <c r="AL24" s="688" t="s">
        <v>126</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126</v>
      </c>
      <c r="BP24" s="686"/>
      <c r="BQ24" s="686"/>
      <c r="BR24" s="686"/>
      <c r="BS24" s="692" t="s">
        <v>230</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5178152</v>
      </c>
      <c r="CS24" s="673"/>
      <c r="CT24" s="673"/>
      <c r="CU24" s="673"/>
      <c r="CV24" s="673"/>
      <c r="CW24" s="673"/>
      <c r="CX24" s="673"/>
      <c r="CY24" s="674"/>
      <c r="CZ24" s="677">
        <v>35.1</v>
      </c>
      <c r="DA24" s="678"/>
      <c r="DB24" s="678"/>
      <c r="DC24" s="697"/>
      <c r="DD24" s="722">
        <v>3669443</v>
      </c>
      <c r="DE24" s="673"/>
      <c r="DF24" s="673"/>
      <c r="DG24" s="673"/>
      <c r="DH24" s="673"/>
      <c r="DI24" s="673"/>
      <c r="DJ24" s="673"/>
      <c r="DK24" s="674"/>
      <c r="DL24" s="722">
        <v>3619372</v>
      </c>
      <c r="DM24" s="673"/>
      <c r="DN24" s="673"/>
      <c r="DO24" s="673"/>
      <c r="DP24" s="673"/>
      <c r="DQ24" s="673"/>
      <c r="DR24" s="673"/>
      <c r="DS24" s="673"/>
      <c r="DT24" s="673"/>
      <c r="DU24" s="673"/>
      <c r="DV24" s="674"/>
      <c r="DW24" s="677">
        <v>45.8</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v>43247</v>
      </c>
      <c r="S25" s="684"/>
      <c r="T25" s="684"/>
      <c r="U25" s="684"/>
      <c r="V25" s="684"/>
      <c r="W25" s="684"/>
      <c r="X25" s="684"/>
      <c r="Y25" s="685"/>
      <c r="Z25" s="686">
        <v>0.3</v>
      </c>
      <c r="AA25" s="686"/>
      <c r="AB25" s="686"/>
      <c r="AC25" s="686"/>
      <c r="AD25" s="687" t="s">
        <v>126</v>
      </c>
      <c r="AE25" s="687"/>
      <c r="AF25" s="687"/>
      <c r="AG25" s="687"/>
      <c r="AH25" s="687"/>
      <c r="AI25" s="687"/>
      <c r="AJ25" s="687"/>
      <c r="AK25" s="687"/>
      <c r="AL25" s="688" t="s">
        <v>230</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2165281</v>
      </c>
      <c r="CS25" s="719"/>
      <c r="CT25" s="719"/>
      <c r="CU25" s="719"/>
      <c r="CV25" s="719"/>
      <c r="CW25" s="719"/>
      <c r="CX25" s="719"/>
      <c r="CY25" s="720"/>
      <c r="CZ25" s="688">
        <v>14.7</v>
      </c>
      <c r="DA25" s="717"/>
      <c r="DB25" s="717"/>
      <c r="DC25" s="721"/>
      <c r="DD25" s="692">
        <v>1987955</v>
      </c>
      <c r="DE25" s="719"/>
      <c r="DF25" s="719"/>
      <c r="DG25" s="719"/>
      <c r="DH25" s="719"/>
      <c r="DI25" s="719"/>
      <c r="DJ25" s="719"/>
      <c r="DK25" s="720"/>
      <c r="DL25" s="692">
        <v>1987463</v>
      </c>
      <c r="DM25" s="719"/>
      <c r="DN25" s="719"/>
      <c r="DO25" s="719"/>
      <c r="DP25" s="719"/>
      <c r="DQ25" s="719"/>
      <c r="DR25" s="719"/>
      <c r="DS25" s="719"/>
      <c r="DT25" s="719"/>
      <c r="DU25" s="719"/>
      <c r="DV25" s="720"/>
      <c r="DW25" s="688">
        <v>25.1</v>
      </c>
      <c r="DX25" s="717"/>
      <c r="DY25" s="717"/>
      <c r="DZ25" s="717"/>
      <c r="EA25" s="717"/>
      <c r="EB25" s="717"/>
      <c r="EC25" s="718"/>
    </row>
    <row r="26" spans="2:133" ht="11.25" customHeight="1" x14ac:dyDescent="0.15">
      <c r="B26" s="680" t="s">
        <v>289</v>
      </c>
      <c r="C26" s="681"/>
      <c r="D26" s="681"/>
      <c r="E26" s="681"/>
      <c r="F26" s="681"/>
      <c r="G26" s="681"/>
      <c r="H26" s="681"/>
      <c r="I26" s="681"/>
      <c r="J26" s="681"/>
      <c r="K26" s="681"/>
      <c r="L26" s="681"/>
      <c r="M26" s="681"/>
      <c r="N26" s="681"/>
      <c r="O26" s="681"/>
      <c r="P26" s="681"/>
      <c r="Q26" s="682"/>
      <c r="R26" s="683">
        <v>8237936</v>
      </c>
      <c r="S26" s="684"/>
      <c r="T26" s="684"/>
      <c r="U26" s="684"/>
      <c r="V26" s="684"/>
      <c r="W26" s="684"/>
      <c r="X26" s="684"/>
      <c r="Y26" s="685"/>
      <c r="Z26" s="686">
        <v>54.7</v>
      </c>
      <c r="AA26" s="686"/>
      <c r="AB26" s="686"/>
      <c r="AC26" s="686"/>
      <c r="AD26" s="687">
        <v>7439008</v>
      </c>
      <c r="AE26" s="687"/>
      <c r="AF26" s="687"/>
      <c r="AG26" s="687"/>
      <c r="AH26" s="687"/>
      <c r="AI26" s="687"/>
      <c r="AJ26" s="687"/>
      <c r="AK26" s="687"/>
      <c r="AL26" s="688">
        <v>99.5</v>
      </c>
      <c r="AM26" s="689"/>
      <c r="AN26" s="689"/>
      <c r="AO26" s="690"/>
      <c r="AP26" s="702" t="s">
        <v>290</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1432374</v>
      </c>
      <c r="CS26" s="684"/>
      <c r="CT26" s="684"/>
      <c r="CU26" s="684"/>
      <c r="CV26" s="684"/>
      <c r="CW26" s="684"/>
      <c r="CX26" s="684"/>
      <c r="CY26" s="685"/>
      <c r="CZ26" s="688">
        <v>9.6999999999999993</v>
      </c>
      <c r="DA26" s="717"/>
      <c r="DB26" s="717"/>
      <c r="DC26" s="721"/>
      <c r="DD26" s="692">
        <v>1278980</v>
      </c>
      <c r="DE26" s="684"/>
      <c r="DF26" s="684"/>
      <c r="DG26" s="684"/>
      <c r="DH26" s="684"/>
      <c r="DI26" s="684"/>
      <c r="DJ26" s="684"/>
      <c r="DK26" s="685"/>
      <c r="DL26" s="692" t="s">
        <v>126</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292</v>
      </c>
      <c r="C27" s="681"/>
      <c r="D27" s="681"/>
      <c r="E27" s="681"/>
      <c r="F27" s="681"/>
      <c r="G27" s="681"/>
      <c r="H27" s="681"/>
      <c r="I27" s="681"/>
      <c r="J27" s="681"/>
      <c r="K27" s="681"/>
      <c r="L27" s="681"/>
      <c r="M27" s="681"/>
      <c r="N27" s="681"/>
      <c r="O27" s="681"/>
      <c r="P27" s="681"/>
      <c r="Q27" s="682"/>
      <c r="R27" s="683">
        <v>5586</v>
      </c>
      <c r="S27" s="684"/>
      <c r="T27" s="684"/>
      <c r="U27" s="684"/>
      <c r="V27" s="684"/>
      <c r="W27" s="684"/>
      <c r="X27" s="684"/>
      <c r="Y27" s="685"/>
      <c r="Z27" s="686">
        <v>0</v>
      </c>
      <c r="AA27" s="686"/>
      <c r="AB27" s="686"/>
      <c r="AC27" s="686"/>
      <c r="AD27" s="687">
        <v>5586</v>
      </c>
      <c r="AE27" s="687"/>
      <c r="AF27" s="687"/>
      <c r="AG27" s="687"/>
      <c r="AH27" s="687"/>
      <c r="AI27" s="687"/>
      <c r="AJ27" s="687"/>
      <c r="AK27" s="687"/>
      <c r="AL27" s="688">
        <v>0.1</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4429891</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1754225</v>
      </c>
      <c r="CS27" s="719"/>
      <c r="CT27" s="719"/>
      <c r="CU27" s="719"/>
      <c r="CV27" s="719"/>
      <c r="CW27" s="719"/>
      <c r="CX27" s="719"/>
      <c r="CY27" s="720"/>
      <c r="CZ27" s="688">
        <v>11.9</v>
      </c>
      <c r="DA27" s="717"/>
      <c r="DB27" s="717"/>
      <c r="DC27" s="721"/>
      <c r="DD27" s="692">
        <v>515120</v>
      </c>
      <c r="DE27" s="719"/>
      <c r="DF27" s="719"/>
      <c r="DG27" s="719"/>
      <c r="DH27" s="719"/>
      <c r="DI27" s="719"/>
      <c r="DJ27" s="719"/>
      <c r="DK27" s="720"/>
      <c r="DL27" s="692">
        <v>465541</v>
      </c>
      <c r="DM27" s="719"/>
      <c r="DN27" s="719"/>
      <c r="DO27" s="719"/>
      <c r="DP27" s="719"/>
      <c r="DQ27" s="719"/>
      <c r="DR27" s="719"/>
      <c r="DS27" s="719"/>
      <c r="DT27" s="719"/>
      <c r="DU27" s="719"/>
      <c r="DV27" s="720"/>
      <c r="DW27" s="688">
        <v>5.9</v>
      </c>
      <c r="DX27" s="717"/>
      <c r="DY27" s="717"/>
      <c r="DZ27" s="717"/>
      <c r="EA27" s="717"/>
      <c r="EB27" s="717"/>
      <c r="EC27" s="718"/>
    </row>
    <row r="28" spans="2:133" ht="11.25" customHeight="1" x14ac:dyDescent="0.15">
      <c r="B28" s="680" t="s">
        <v>295</v>
      </c>
      <c r="C28" s="681"/>
      <c r="D28" s="681"/>
      <c r="E28" s="681"/>
      <c r="F28" s="681"/>
      <c r="G28" s="681"/>
      <c r="H28" s="681"/>
      <c r="I28" s="681"/>
      <c r="J28" s="681"/>
      <c r="K28" s="681"/>
      <c r="L28" s="681"/>
      <c r="M28" s="681"/>
      <c r="N28" s="681"/>
      <c r="O28" s="681"/>
      <c r="P28" s="681"/>
      <c r="Q28" s="682"/>
      <c r="R28" s="683">
        <v>42380</v>
      </c>
      <c r="S28" s="684"/>
      <c r="T28" s="684"/>
      <c r="U28" s="684"/>
      <c r="V28" s="684"/>
      <c r="W28" s="684"/>
      <c r="X28" s="684"/>
      <c r="Y28" s="685"/>
      <c r="Z28" s="686">
        <v>0.3</v>
      </c>
      <c r="AA28" s="686"/>
      <c r="AB28" s="686"/>
      <c r="AC28" s="686"/>
      <c r="AD28" s="687" t="s">
        <v>230</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1258646</v>
      </c>
      <c r="CS28" s="684"/>
      <c r="CT28" s="684"/>
      <c r="CU28" s="684"/>
      <c r="CV28" s="684"/>
      <c r="CW28" s="684"/>
      <c r="CX28" s="684"/>
      <c r="CY28" s="685"/>
      <c r="CZ28" s="688">
        <v>8.5</v>
      </c>
      <c r="DA28" s="717"/>
      <c r="DB28" s="717"/>
      <c r="DC28" s="721"/>
      <c r="DD28" s="692">
        <v>1166368</v>
      </c>
      <c r="DE28" s="684"/>
      <c r="DF28" s="684"/>
      <c r="DG28" s="684"/>
      <c r="DH28" s="684"/>
      <c r="DI28" s="684"/>
      <c r="DJ28" s="684"/>
      <c r="DK28" s="685"/>
      <c r="DL28" s="692">
        <v>1166368</v>
      </c>
      <c r="DM28" s="684"/>
      <c r="DN28" s="684"/>
      <c r="DO28" s="684"/>
      <c r="DP28" s="684"/>
      <c r="DQ28" s="684"/>
      <c r="DR28" s="684"/>
      <c r="DS28" s="684"/>
      <c r="DT28" s="684"/>
      <c r="DU28" s="684"/>
      <c r="DV28" s="685"/>
      <c r="DW28" s="688">
        <v>14.8</v>
      </c>
      <c r="DX28" s="717"/>
      <c r="DY28" s="717"/>
      <c r="DZ28" s="717"/>
      <c r="EA28" s="717"/>
      <c r="EB28" s="717"/>
      <c r="EC28" s="718"/>
    </row>
    <row r="29" spans="2:133" ht="11.25" customHeight="1" x14ac:dyDescent="0.15">
      <c r="B29" s="680" t="s">
        <v>297</v>
      </c>
      <c r="C29" s="681"/>
      <c r="D29" s="681"/>
      <c r="E29" s="681"/>
      <c r="F29" s="681"/>
      <c r="G29" s="681"/>
      <c r="H29" s="681"/>
      <c r="I29" s="681"/>
      <c r="J29" s="681"/>
      <c r="K29" s="681"/>
      <c r="L29" s="681"/>
      <c r="M29" s="681"/>
      <c r="N29" s="681"/>
      <c r="O29" s="681"/>
      <c r="P29" s="681"/>
      <c r="Q29" s="682"/>
      <c r="R29" s="683">
        <v>231972</v>
      </c>
      <c r="S29" s="684"/>
      <c r="T29" s="684"/>
      <c r="U29" s="684"/>
      <c r="V29" s="684"/>
      <c r="W29" s="684"/>
      <c r="X29" s="684"/>
      <c r="Y29" s="685"/>
      <c r="Z29" s="686">
        <v>1.5</v>
      </c>
      <c r="AA29" s="686"/>
      <c r="AB29" s="686"/>
      <c r="AC29" s="686"/>
      <c r="AD29" s="687" t="s">
        <v>230</v>
      </c>
      <c r="AE29" s="687"/>
      <c r="AF29" s="687"/>
      <c r="AG29" s="687"/>
      <c r="AH29" s="687"/>
      <c r="AI29" s="687"/>
      <c r="AJ29" s="687"/>
      <c r="AK29" s="687"/>
      <c r="AL29" s="688" t="s">
        <v>230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299</v>
      </c>
      <c r="CG29" s="699"/>
      <c r="CH29" s="699"/>
      <c r="CI29" s="699"/>
      <c r="CJ29" s="699"/>
      <c r="CK29" s="699"/>
      <c r="CL29" s="699"/>
      <c r="CM29" s="699"/>
      <c r="CN29" s="699"/>
      <c r="CO29" s="699"/>
      <c r="CP29" s="699"/>
      <c r="CQ29" s="700"/>
      <c r="CR29" s="683">
        <v>1258646</v>
      </c>
      <c r="CS29" s="719"/>
      <c r="CT29" s="719"/>
      <c r="CU29" s="719"/>
      <c r="CV29" s="719"/>
      <c r="CW29" s="719"/>
      <c r="CX29" s="719"/>
      <c r="CY29" s="720"/>
      <c r="CZ29" s="688">
        <v>8.5</v>
      </c>
      <c r="DA29" s="717"/>
      <c r="DB29" s="717"/>
      <c r="DC29" s="721"/>
      <c r="DD29" s="692">
        <v>1166368</v>
      </c>
      <c r="DE29" s="719"/>
      <c r="DF29" s="719"/>
      <c r="DG29" s="719"/>
      <c r="DH29" s="719"/>
      <c r="DI29" s="719"/>
      <c r="DJ29" s="719"/>
      <c r="DK29" s="720"/>
      <c r="DL29" s="692">
        <v>1166368</v>
      </c>
      <c r="DM29" s="719"/>
      <c r="DN29" s="719"/>
      <c r="DO29" s="719"/>
      <c r="DP29" s="719"/>
      <c r="DQ29" s="719"/>
      <c r="DR29" s="719"/>
      <c r="DS29" s="719"/>
      <c r="DT29" s="719"/>
      <c r="DU29" s="719"/>
      <c r="DV29" s="720"/>
      <c r="DW29" s="688">
        <v>14.8</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47971</v>
      </c>
      <c r="S30" s="684"/>
      <c r="T30" s="684"/>
      <c r="U30" s="684"/>
      <c r="V30" s="684"/>
      <c r="W30" s="684"/>
      <c r="X30" s="684"/>
      <c r="Y30" s="685"/>
      <c r="Z30" s="686">
        <v>0.3</v>
      </c>
      <c r="AA30" s="686"/>
      <c r="AB30" s="686"/>
      <c r="AC30" s="686"/>
      <c r="AD30" s="687" t="s">
        <v>230</v>
      </c>
      <c r="AE30" s="687"/>
      <c r="AF30" s="687"/>
      <c r="AG30" s="687"/>
      <c r="AH30" s="687"/>
      <c r="AI30" s="687"/>
      <c r="AJ30" s="687"/>
      <c r="AK30" s="687"/>
      <c r="AL30" s="688" t="s">
        <v>126</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5"/>
      <c r="CE30" s="726"/>
      <c r="CF30" s="698" t="s">
        <v>303</v>
      </c>
      <c r="CG30" s="699"/>
      <c r="CH30" s="699"/>
      <c r="CI30" s="699"/>
      <c r="CJ30" s="699"/>
      <c r="CK30" s="699"/>
      <c r="CL30" s="699"/>
      <c r="CM30" s="699"/>
      <c r="CN30" s="699"/>
      <c r="CO30" s="699"/>
      <c r="CP30" s="699"/>
      <c r="CQ30" s="700"/>
      <c r="CR30" s="683">
        <v>1173607</v>
      </c>
      <c r="CS30" s="684"/>
      <c r="CT30" s="684"/>
      <c r="CU30" s="684"/>
      <c r="CV30" s="684"/>
      <c r="CW30" s="684"/>
      <c r="CX30" s="684"/>
      <c r="CY30" s="685"/>
      <c r="CZ30" s="688">
        <v>8</v>
      </c>
      <c r="DA30" s="717"/>
      <c r="DB30" s="717"/>
      <c r="DC30" s="721"/>
      <c r="DD30" s="692">
        <v>1099470</v>
      </c>
      <c r="DE30" s="684"/>
      <c r="DF30" s="684"/>
      <c r="DG30" s="684"/>
      <c r="DH30" s="684"/>
      <c r="DI30" s="684"/>
      <c r="DJ30" s="684"/>
      <c r="DK30" s="685"/>
      <c r="DL30" s="692">
        <v>1099470</v>
      </c>
      <c r="DM30" s="684"/>
      <c r="DN30" s="684"/>
      <c r="DO30" s="684"/>
      <c r="DP30" s="684"/>
      <c r="DQ30" s="684"/>
      <c r="DR30" s="684"/>
      <c r="DS30" s="684"/>
      <c r="DT30" s="684"/>
      <c r="DU30" s="684"/>
      <c r="DV30" s="685"/>
      <c r="DW30" s="688">
        <v>13.9</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2008822</v>
      </c>
      <c r="S31" s="684"/>
      <c r="T31" s="684"/>
      <c r="U31" s="684"/>
      <c r="V31" s="684"/>
      <c r="W31" s="684"/>
      <c r="X31" s="684"/>
      <c r="Y31" s="685"/>
      <c r="Z31" s="686">
        <v>13.3</v>
      </c>
      <c r="AA31" s="686"/>
      <c r="AB31" s="686"/>
      <c r="AC31" s="686"/>
      <c r="AD31" s="687" t="s">
        <v>126</v>
      </c>
      <c r="AE31" s="687"/>
      <c r="AF31" s="687"/>
      <c r="AG31" s="687"/>
      <c r="AH31" s="687"/>
      <c r="AI31" s="687"/>
      <c r="AJ31" s="687"/>
      <c r="AK31" s="687"/>
      <c r="AL31" s="688" t="s">
        <v>126</v>
      </c>
      <c r="AM31" s="689"/>
      <c r="AN31" s="689"/>
      <c r="AO31" s="690"/>
      <c r="AP31" s="740" t="s">
        <v>305</v>
      </c>
      <c r="AQ31" s="741"/>
      <c r="AR31" s="741"/>
      <c r="AS31" s="741"/>
      <c r="AT31" s="746" t="s">
        <v>306</v>
      </c>
      <c r="AU31" s="231"/>
      <c r="AV31" s="231"/>
      <c r="AW31" s="231"/>
      <c r="AX31" s="669" t="s">
        <v>182</v>
      </c>
      <c r="AY31" s="670"/>
      <c r="AZ31" s="670"/>
      <c r="BA31" s="670"/>
      <c r="BB31" s="670"/>
      <c r="BC31" s="670"/>
      <c r="BD31" s="670"/>
      <c r="BE31" s="670"/>
      <c r="BF31" s="671"/>
      <c r="BG31" s="751">
        <v>99</v>
      </c>
      <c r="BH31" s="738"/>
      <c r="BI31" s="738"/>
      <c r="BJ31" s="738"/>
      <c r="BK31" s="738"/>
      <c r="BL31" s="738"/>
      <c r="BM31" s="678">
        <v>96.2</v>
      </c>
      <c r="BN31" s="738"/>
      <c r="BO31" s="738"/>
      <c r="BP31" s="738"/>
      <c r="BQ31" s="739"/>
      <c r="BR31" s="751">
        <v>98.9</v>
      </c>
      <c r="BS31" s="738"/>
      <c r="BT31" s="738"/>
      <c r="BU31" s="738"/>
      <c r="BV31" s="738"/>
      <c r="BW31" s="738"/>
      <c r="BX31" s="678">
        <v>95.9</v>
      </c>
      <c r="BY31" s="738"/>
      <c r="BZ31" s="738"/>
      <c r="CA31" s="738"/>
      <c r="CB31" s="739"/>
      <c r="CD31" s="725"/>
      <c r="CE31" s="726"/>
      <c r="CF31" s="698" t="s">
        <v>307</v>
      </c>
      <c r="CG31" s="699"/>
      <c r="CH31" s="699"/>
      <c r="CI31" s="699"/>
      <c r="CJ31" s="699"/>
      <c r="CK31" s="699"/>
      <c r="CL31" s="699"/>
      <c r="CM31" s="699"/>
      <c r="CN31" s="699"/>
      <c r="CO31" s="699"/>
      <c r="CP31" s="699"/>
      <c r="CQ31" s="700"/>
      <c r="CR31" s="683">
        <v>85039</v>
      </c>
      <c r="CS31" s="719"/>
      <c r="CT31" s="719"/>
      <c r="CU31" s="719"/>
      <c r="CV31" s="719"/>
      <c r="CW31" s="719"/>
      <c r="CX31" s="719"/>
      <c r="CY31" s="720"/>
      <c r="CZ31" s="688">
        <v>0.6</v>
      </c>
      <c r="DA31" s="717"/>
      <c r="DB31" s="717"/>
      <c r="DC31" s="721"/>
      <c r="DD31" s="692">
        <v>66898</v>
      </c>
      <c r="DE31" s="719"/>
      <c r="DF31" s="719"/>
      <c r="DG31" s="719"/>
      <c r="DH31" s="719"/>
      <c r="DI31" s="719"/>
      <c r="DJ31" s="719"/>
      <c r="DK31" s="720"/>
      <c r="DL31" s="692">
        <v>66898</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308</v>
      </c>
      <c r="C32" s="730"/>
      <c r="D32" s="730"/>
      <c r="E32" s="730"/>
      <c r="F32" s="730"/>
      <c r="G32" s="730"/>
      <c r="H32" s="730"/>
      <c r="I32" s="730"/>
      <c r="J32" s="730"/>
      <c r="K32" s="730"/>
      <c r="L32" s="730"/>
      <c r="M32" s="730"/>
      <c r="N32" s="730"/>
      <c r="O32" s="730"/>
      <c r="P32" s="730"/>
      <c r="Q32" s="731"/>
      <c r="R32" s="683">
        <v>7986</v>
      </c>
      <c r="S32" s="684"/>
      <c r="T32" s="684"/>
      <c r="U32" s="684"/>
      <c r="V32" s="684"/>
      <c r="W32" s="684"/>
      <c r="X32" s="684"/>
      <c r="Y32" s="685"/>
      <c r="Z32" s="686">
        <v>0.1</v>
      </c>
      <c r="AA32" s="686"/>
      <c r="AB32" s="686"/>
      <c r="AC32" s="686"/>
      <c r="AD32" s="687">
        <v>7986</v>
      </c>
      <c r="AE32" s="687"/>
      <c r="AF32" s="687"/>
      <c r="AG32" s="687"/>
      <c r="AH32" s="687"/>
      <c r="AI32" s="687"/>
      <c r="AJ32" s="687"/>
      <c r="AK32" s="687"/>
      <c r="AL32" s="688">
        <v>0.1</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98.8</v>
      </c>
      <c r="BH32" s="719"/>
      <c r="BI32" s="719"/>
      <c r="BJ32" s="719"/>
      <c r="BK32" s="719"/>
      <c r="BL32" s="719"/>
      <c r="BM32" s="689">
        <v>95.4</v>
      </c>
      <c r="BN32" s="749"/>
      <c r="BO32" s="749"/>
      <c r="BP32" s="749"/>
      <c r="BQ32" s="750"/>
      <c r="BR32" s="752">
        <v>98.8</v>
      </c>
      <c r="BS32" s="719"/>
      <c r="BT32" s="719"/>
      <c r="BU32" s="719"/>
      <c r="BV32" s="719"/>
      <c r="BW32" s="719"/>
      <c r="BX32" s="689">
        <v>95.2</v>
      </c>
      <c r="BY32" s="749"/>
      <c r="BZ32" s="749"/>
      <c r="CA32" s="749"/>
      <c r="CB32" s="750"/>
      <c r="CD32" s="727"/>
      <c r="CE32" s="728"/>
      <c r="CF32" s="698" t="s">
        <v>311</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126</v>
      </c>
      <c r="DA32" s="717"/>
      <c r="DB32" s="717"/>
      <c r="DC32" s="721"/>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867994</v>
      </c>
      <c r="S33" s="684"/>
      <c r="T33" s="684"/>
      <c r="U33" s="684"/>
      <c r="V33" s="684"/>
      <c r="W33" s="684"/>
      <c r="X33" s="684"/>
      <c r="Y33" s="685"/>
      <c r="Z33" s="686">
        <v>5.8</v>
      </c>
      <c r="AA33" s="686"/>
      <c r="AB33" s="686"/>
      <c r="AC33" s="686"/>
      <c r="AD33" s="687" t="s">
        <v>126</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313</v>
      </c>
      <c r="AY33" s="734"/>
      <c r="AZ33" s="734"/>
      <c r="BA33" s="734"/>
      <c r="BB33" s="734"/>
      <c r="BC33" s="734"/>
      <c r="BD33" s="734"/>
      <c r="BE33" s="734"/>
      <c r="BF33" s="735"/>
      <c r="BG33" s="753">
        <v>99.1</v>
      </c>
      <c r="BH33" s="754"/>
      <c r="BI33" s="754"/>
      <c r="BJ33" s="754"/>
      <c r="BK33" s="754"/>
      <c r="BL33" s="754"/>
      <c r="BM33" s="755">
        <v>96.6</v>
      </c>
      <c r="BN33" s="754"/>
      <c r="BO33" s="754"/>
      <c r="BP33" s="754"/>
      <c r="BQ33" s="756"/>
      <c r="BR33" s="753">
        <v>98.9</v>
      </c>
      <c r="BS33" s="754"/>
      <c r="BT33" s="754"/>
      <c r="BU33" s="754"/>
      <c r="BV33" s="754"/>
      <c r="BW33" s="754"/>
      <c r="BX33" s="755">
        <v>96.1</v>
      </c>
      <c r="BY33" s="754"/>
      <c r="BZ33" s="754"/>
      <c r="CA33" s="754"/>
      <c r="CB33" s="756"/>
      <c r="CD33" s="698" t="s">
        <v>314</v>
      </c>
      <c r="CE33" s="699"/>
      <c r="CF33" s="699"/>
      <c r="CG33" s="699"/>
      <c r="CH33" s="699"/>
      <c r="CI33" s="699"/>
      <c r="CJ33" s="699"/>
      <c r="CK33" s="699"/>
      <c r="CL33" s="699"/>
      <c r="CM33" s="699"/>
      <c r="CN33" s="699"/>
      <c r="CO33" s="699"/>
      <c r="CP33" s="699"/>
      <c r="CQ33" s="700"/>
      <c r="CR33" s="683">
        <v>7167479</v>
      </c>
      <c r="CS33" s="719"/>
      <c r="CT33" s="719"/>
      <c r="CU33" s="719"/>
      <c r="CV33" s="719"/>
      <c r="CW33" s="719"/>
      <c r="CX33" s="719"/>
      <c r="CY33" s="720"/>
      <c r="CZ33" s="688">
        <v>48.6</v>
      </c>
      <c r="DA33" s="717"/>
      <c r="DB33" s="717"/>
      <c r="DC33" s="721"/>
      <c r="DD33" s="692">
        <v>4906010</v>
      </c>
      <c r="DE33" s="719"/>
      <c r="DF33" s="719"/>
      <c r="DG33" s="719"/>
      <c r="DH33" s="719"/>
      <c r="DI33" s="719"/>
      <c r="DJ33" s="719"/>
      <c r="DK33" s="720"/>
      <c r="DL33" s="692">
        <v>3702187</v>
      </c>
      <c r="DM33" s="719"/>
      <c r="DN33" s="719"/>
      <c r="DO33" s="719"/>
      <c r="DP33" s="719"/>
      <c r="DQ33" s="719"/>
      <c r="DR33" s="719"/>
      <c r="DS33" s="719"/>
      <c r="DT33" s="719"/>
      <c r="DU33" s="719"/>
      <c r="DV33" s="720"/>
      <c r="DW33" s="688">
        <v>46.8</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46633</v>
      </c>
      <c r="S34" s="684"/>
      <c r="T34" s="684"/>
      <c r="U34" s="684"/>
      <c r="V34" s="684"/>
      <c r="W34" s="684"/>
      <c r="X34" s="684"/>
      <c r="Y34" s="685"/>
      <c r="Z34" s="686">
        <v>0.3</v>
      </c>
      <c r="AA34" s="686"/>
      <c r="AB34" s="686"/>
      <c r="AC34" s="686"/>
      <c r="AD34" s="687">
        <v>24614</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2515796</v>
      </c>
      <c r="CS34" s="684"/>
      <c r="CT34" s="684"/>
      <c r="CU34" s="684"/>
      <c r="CV34" s="684"/>
      <c r="CW34" s="684"/>
      <c r="CX34" s="684"/>
      <c r="CY34" s="685"/>
      <c r="CZ34" s="688">
        <v>17.100000000000001</v>
      </c>
      <c r="DA34" s="717"/>
      <c r="DB34" s="717"/>
      <c r="DC34" s="721"/>
      <c r="DD34" s="692">
        <v>1613103</v>
      </c>
      <c r="DE34" s="684"/>
      <c r="DF34" s="684"/>
      <c r="DG34" s="684"/>
      <c r="DH34" s="684"/>
      <c r="DI34" s="684"/>
      <c r="DJ34" s="684"/>
      <c r="DK34" s="685"/>
      <c r="DL34" s="692">
        <v>1077710</v>
      </c>
      <c r="DM34" s="684"/>
      <c r="DN34" s="684"/>
      <c r="DO34" s="684"/>
      <c r="DP34" s="684"/>
      <c r="DQ34" s="684"/>
      <c r="DR34" s="684"/>
      <c r="DS34" s="684"/>
      <c r="DT34" s="684"/>
      <c r="DU34" s="684"/>
      <c r="DV34" s="685"/>
      <c r="DW34" s="688">
        <v>13.6</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694782</v>
      </c>
      <c r="S35" s="684"/>
      <c r="T35" s="684"/>
      <c r="U35" s="684"/>
      <c r="V35" s="684"/>
      <c r="W35" s="684"/>
      <c r="X35" s="684"/>
      <c r="Y35" s="685"/>
      <c r="Z35" s="686">
        <v>4.5999999999999996</v>
      </c>
      <c r="AA35" s="686"/>
      <c r="AB35" s="686"/>
      <c r="AC35" s="686"/>
      <c r="AD35" s="687" t="s">
        <v>126</v>
      </c>
      <c r="AE35" s="687"/>
      <c r="AF35" s="687"/>
      <c r="AG35" s="687"/>
      <c r="AH35" s="687"/>
      <c r="AI35" s="687"/>
      <c r="AJ35" s="687"/>
      <c r="AK35" s="687"/>
      <c r="AL35" s="688" t="s">
        <v>126</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102663</v>
      </c>
      <c r="CS35" s="719"/>
      <c r="CT35" s="719"/>
      <c r="CU35" s="719"/>
      <c r="CV35" s="719"/>
      <c r="CW35" s="719"/>
      <c r="CX35" s="719"/>
      <c r="CY35" s="720"/>
      <c r="CZ35" s="688">
        <v>0.7</v>
      </c>
      <c r="DA35" s="717"/>
      <c r="DB35" s="717"/>
      <c r="DC35" s="721"/>
      <c r="DD35" s="692">
        <v>80424</v>
      </c>
      <c r="DE35" s="719"/>
      <c r="DF35" s="719"/>
      <c r="DG35" s="719"/>
      <c r="DH35" s="719"/>
      <c r="DI35" s="719"/>
      <c r="DJ35" s="719"/>
      <c r="DK35" s="720"/>
      <c r="DL35" s="692">
        <v>53281</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524833</v>
      </c>
      <c r="S36" s="684"/>
      <c r="T36" s="684"/>
      <c r="U36" s="684"/>
      <c r="V36" s="684"/>
      <c r="W36" s="684"/>
      <c r="X36" s="684"/>
      <c r="Y36" s="685"/>
      <c r="Z36" s="686">
        <v>3.5</v>
      </c>
      <c r="AA36" s="686"/>
      <c r="AB36" s="686"/>
      <c r="AC36" s="686"/>
      <c r="AD36" s="687" t="s">
        <v>126</v>
      </c>
      <c r="AE36" s="687"/>
      <c r="AF36" s="687"/>
      <c r="AG36" s="687"/>
      <c r="AH36" s="687"/>
      <c r="AI36" s="687"/>
      <c r="AJ36" s="687"/>
      <c r="AK36" s="687"/>
      <c r="AL36" s="688" t="s">
        <v>126</v>
      </c>
      <c r="AM36" s="689"/>
      <c r="AN36" s="689"/>
      <c r="AO36" s="690"/>
      <c r="AP36" s="235"/>
      <c r="AQ36" s="757" t="s">
        <v>322</v>
      </c>
      <c r="AR36" s="758"/>
      <c r="AS36" s="758"/>
      <c r="AT36" s="758"/>
      <c r="AU36" s="758"/>
      <c r="AV36" s="758"/>
      <c r="AW36" s="758"/>
      <c r="AX36" s="758"/>
      <c r="AY36" s="759"/>
      <c r="AZ36" s="672">
        <v>2121412</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13000</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1894364</v>
      </c>
      <c r="CS36" s="684"/>
      <c r="CT36" s="684"/>
      <c r="CU36" s="684"/>
      <c r="CV36" s="684"/>
      <c r="CW36" s="684"/>
      <c r="CX36" s="684"/>
      <c r="CY36" s="685"/>
      <c r="CZ36" s="688">
        <v>12.9</v>
      </c>
      <c r="DA36" s="717"/>
      <c r="DB36" s="717"/>
      <c r="DC36" s="721"/>
      <c r="DD36" s="692">
        <v>1566288</v>
      </c>
      <c r="DE36" s="684"/>
      <c r="DF36" s="684"/>
      <c r="DG36" s="684"/>
      <c r="DH36" s="684"/>
      <c r="DI36" s="684"/>
      <c r="DJ36" s="684"/>
      <c r="DK36" s="685"/>
      <c r="DL36" s="692">
        <v>1124009</v>
      </c>
      <c r="DM36" s="684"/>
      <c r="DN36" s="684"/>
      <c r="DO36" s="684"/>
      <c r="DP36" s="684"/>
      <c r="DQ36" s="684"/>
      <c r="DR36" s="684"/>
      <c r="DS36" s="684"/>
      <c r="DT36" s="684"/>
      <c r="DU36" s="684"/>
      <c r="DV36" s="685"/>
      <c r="DW36" s="688">
        <v>14.2</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99092</v>
      </c>
      <c r="S37" s="684"/>
      <c r="T37" s="684"/>
      <c r="U37" s="684"/>
      <c r="V37" s="684"/>
      <c r="W37" s="684"/>
      <c r="X37" s="684"/>
      <c r="Y37" s="685"/>
      <c r="Z37" s="686">
        <v>0.7</v>
      </c>
      <c r="AA37" s="686"/>
      <c r="AB37" s="686"/>
      <c r="AC37" s="686"/>
      <c r="AD37" s="687" t="s">
        <v>126</v>
      </c>
      <c r="AE37" s="687"/>
      <c r="AF37" s="687"/>
      <c r="AG37" s="687"/>
      <c r="AH37" s="687"/>
      <c r="AI37" s="687"/>
      <c r="AJ37" s="687"/>
      <c r="AK37" s="687"/>
      <c r="AL37" s="688" t="s">
        <v>126</v>
      </c>
      <c r="AM37" s="689"/>
      <c r="AN37" s="689"/>
      <c r="AO37" s="690"/>
      <c r="AQ37" s="761" t="s">
        <v>326</v>
      </c>
      <c r="AR37" s="762"/>
      <c r="AS37" s="762"/>
      <c r="AT37" s="762"/>
      <c r="AU37" s="762"/>
      <c r="AV37" s="762"/>
      <c r="AW37" s="762"/>
      <c r="AX37" s="762"/>
      <c r="AY37" s="763"/>
      <c r="AZ37" s="683">
        <v>485443</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-45994</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728234</v>
      </c>
      <c r="CS37" s="719"/>
      <c r="CT37" s="719"/>
      <c r="CU37" s="719"/>
      <c r="CV37" s="719"/>
      <c r="CW37" s="719"/>
      <c r="CX37" s="719"/>
      <c r="CY37" s="720"/>
      <c r="CZ37" s="688">
        <v>4.9000000000000004</v>
      </c>
      <c r="DA37" s="717"/>
      <c r="DB37" s="717"/>
      <c r="DC37" s="721"/>
      <c r="DD37" s="692">
        <v>691917</v>
      </c>
      <c r="DE37" s="719"/>
      <c r="DF37" s="719"/>
      <c r="DG37" s="719"/>
      <c r="DH37" s="719"/>
      <c r="DI37" s="719"/>
      <c r="DJ37" s="719"/>
      <c r="DK37" s="720"/>
      <c r="DL37" s="692">
        <v>685915</v>
      </c>
      <c r="DM37" s="719"/>
      <c r="DN37" s="719"/>
      <c r="DO37" s="719"/>
      <c r="DP37" s="719"/>
      <c r="DQ37" s="719"/>
      <c r="DR37" s="719"/>
      <c r="DS37" s="719"/>
      <c r="DT37" s="719"/>
      <c r="DU37" s="719"/>
      <c r="DV37" s="720"/>
      <c r="DW37" s="688">
        <v>8.6999999999999993</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307443</v>
      </c>
      <c r="S38" s="684"/>
      <c r="T38" s="684"/>
      <c r="U38" s="684"/>
      <c r="V38" s="684"/>
      <c r="W38" s="684"/>
      <c r="X38" s="684"/>
      <c r="Y38" s="685"/>
      <c r="Z38" s="686">
        <v>2</v>
      </c>
      <c r="AA38" s="686"/>
      <c r="AB38" s="686"/>
      <c r="AC38" s="686"/>
      <c r="AD38" s="687">
        <v>42</v>
      </c>
      <c r="AE38" s="687"/>
      <c r="AF38" s="687"/>
      <c r="AG38" s="687"/>
      <c r="AH38" s="687"/>
      <c r="AI38" s="687"/>
      <c r="AJ38" s="687"/>
      <c r="AK38" s="687"/>
      <c r="AL38" s="688">
        <v>0</v>
      </c>
      <c r="AM38" s="689"/>
      <c r="AN38" s="689"/>
      <c r="AO38" s="690"/>
      <c r="AQ38" s="761" t="s">
        <v>330</v>
      </c>
      <c r="AR38" s="762"/>
      <c r="AS38" s="762"/>
      <c r="AT38" s="762"/>
      <c r="AU38" s="762"/>
      <c r="AV38" s="762"/>
      <c r="AW38" s="762"/>
      <c r="AX38" s="762"/>
      <c r="AY38" s="763"/>
      <c r="AZ38" s="683">
        <v>443695</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5064</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1635429</v>
      </c>
      <c r="CS38" s="684"/>
      <c r="CT38" s="684"/>
      <c r="CU38" s="684"/>
      <c r="CV38" s="684"/>
      <c r="CW38" s="684"/>
      <c r="CX38" s="684"/>
      <c r="CY38" s="685"/>
      <c r="CZ38" s="688">
        <v>11.1</v>
      </c>
      <c r="DA38" s="717"/>
      <c r="DB38" s="717"/>
      <c r="DC38" s="721"/>
      <c r="DD38" s="692">
        <v>1405374</v>
      </c>
      <c r="DE38" s="684"/>
      <c r="DF38" s="684"/>
      <c r="DG38" s="684"/>
      <c r="DH38" s="684"/>
      <c r="DI38" s="684"/>
      <c r="DJ38" s="684"/>
      <c r="DK38" s="685"/>
      <c r="DL38" s="692">
        <v>1321412</v>
      </c>
      <c r="DM38" s="684"/>
      <c r="DN38" s="684"/>
      <c r="DO38" s="684"/>
      <c r="DP38" s="684"/>
      <c r="DQ38" s="684"/>
      <c r="DR38" s="684"/>
      <c r="DS38" s="684"/>
      <c r="DT38" s="684"/>
      <c r="DU38" s="684"/>
      <c r="DV38" s="685"/>
      <c r="DW38" s="688">
        <v>16.7</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1945300</v>
      </c>
      <c r="S39" s="684"/>
      <c r="T39" s="684"/>
      <c r="U39" s="684"/>
      <c r="V39" s="684"/>
      <c r="W39" s="684"/>
      <c r="X39" s="684"/>
      <c r="Y39" s="685"/>
      <c r="Z39" s="686">
        <v>12.9</v>
      </c>
      <c r="AA39" s="686"/>
      <c r="AB39" s="686"/>
      <c r="AC39" s="686"/>
      <c r="AD39" s="687" t="s">
        <v>126</v>
      </c>
      <c r="AE39" s="687"/>
      <c r="AF39" s="687"/>
      <c r="AG39" s="687"/>
      <c r="AH39" s="687"/>
      <c r="AI39" s="687"/>
      <c r="AJ39" s="687"/>
      <c r="AK39" s="687"/>
      <c r="AL39" s="688" t="s">
        <v>126</v>
      </c>
      <c r="AM39" s="689"/>
      <c r="AN39" s="689"/>
      <c r="AO39" s="690"/>
      <c r="AQ39" s="761" t="s">
        <v>334</v>
      </c>
      <c r="AR39" s="762"/>
      <c r="AS39" s="762"/>
      <c r="AT39" s="762"/>
      <c r="AU39" s="762"/>
      <c r="AV39" s="762"/>
      <c r="AW39" s="762"/>
      <c r="AX39" s="762"/>
      <c r="AY39" s="763"/>
      <c r="AZ39" s="683">
        <v>540</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8025</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752229</v>
      </c>
      <c r="CS39" s="719"/>
      <c r="CT39" s="719"/>
      <c r="CU39" s="719"/>
      <c r="CV39" s="719"/>
      <c r="CW39" s="719"/>
      <c r="CX39" s="719"/>
      <c r="CY39" s="720"/>
      <c r="CZ39" s="688">
        <v>5.0999999999999996</v>
      </c>
      <c r="DA39" s="717"/>
      <c r="DB39" s="717"/>
      <c r="DC39" s="721"/>
      <c r="DD39" s="692">
        <v>46123</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230</v>
      </c>
      <c r="AM40" s="689"/>
      <c r="AN40" s="689"/>
      <c r="AO40" s="690"/>
      <c r="AQ40" s="761" t="s">
        <v>338</v>
      </c>
      <c r="AR40" s="762"/>
      <c r="AS40" s="762"/>
      <c r="AT40" s="762"/>
      <c r="AU40" s="762"/>
      <c r="AV40" s="762"/>
      <c r="AW40" s="762"/>
      <c r="AX40" s="762"/>
      <c r="AY40" s="763"/>
      <c r="AZ40" s="683" t="s">
        <v>230</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77</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266998</v>
      </c>
      <c r="CS40" s="684"/>
      <c r="CT40" s="684"/>
      <c r="CU40" s="684"/>
      <c r="CV40" s="684"/>
      <c r="CW40" s="684"/>
      <c r="CX40" s="684"/>
      <c r="CY40" s="685"/>
      <c r="CZ40" s="688">
        <v>1.8</v>
      </c>
      <c r="DA40" s="717"/>
      <c r="DB40" s="717"/>
      <c r="DC40" s="721"/>
      <c r="DD40" s="692">
        <v>194698</v>
      </c>
      <c r="DE40" s="684"/>
      <c r="DF40" s="684"/>
      <c r="DG40" s="684"/>
      <c r="DH40" s="684"/>
      <c r="DI40" s="684"/>
      <c r="DJ40" s="684"/>
      <c r="DK40" s="685"/>
      <c r="DL40" s="692">
        <v>125775</v>
      </c>
      <c r="DM40" s="684"/>
      <c r="DN40" s="684"/>
      <c r="DO40" s="684"/>
      <c r="DP40" s="684"/>
      <c r="DQ40" s="684"/>
      <c r="DR40" s="684"/>
      <c r="DS40" s="684"/>
      <c r="DT40" s="684"/>
      <c r="DU40" s="684"/>
      <c r="DV40" s="685"/>
      <c r="DW40" s="688">
        <v>1.6</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v>426100</v>
      </c>
      <c r="S41" s="684"/>
      <c r="T41" s="684"/>
      <c r="U41" s="684"/>
      <c r="V41" s="684"/>
      <c r="W41" s="684"/>
      <c r="X41" s="684"/>
      <c r="Y41" s="685"/>
      <c r="Z41" s="686">
        <v>2.8</v>
      </c>
      <c r="AA41" s="686"/>
      <c r="AB41" s="686"/>
      <c r="AC41" s="686"/>
      <c r="AD41" s="687" t="s">
        <v>126</v>
      </c>
      <c r="AE41" s="687"/>
      <c r="AF41" s="687"/>
      <c r="AG41" s="687"/>
      <c r="AH41" s="687"/>
      <c r="AI41" s="687"/>
      <c r="AJ41" s="687"/>
      <c r="AK41" s="687"/>
      <c r="AL41" s="688" t="s">
        <v>230</v>
      </c>
      <c r="AM41" s="689"/>
      <c r="AN41" s="689"/>
      <c r="AO41" s="690"/>
      <c r="AQ41" s="761" t="s">
        <v>343</v>
      </c>
      <c r="AR41" s="762"/>
      <c r="AS41" s="762"/>
      <c r="AT41" s="762"/>
      <c r="AU41" s="762"/>
      <c r="AV41" s="762"/>
      <c r="AW41" s="762"/>
      <c r="AX41" s="762"/>
      <c r="AY41" s="763"/>
      <c r="AZ41" s="683">
        <v>313935</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v>1</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346</v>
      </c>
      <c r="C42" s="734"/>
      <c r="D42" s="734"/>
      <c r="E42" s="734"/>
      <c r="F42" s="734"/>
      <c r="G42" s="734"/>
      <c r="H42" s="734"/>
      <c r="I42" s="734"/>
      <c r="J42" s="734"/>
      <c r="K42" s="734"/>
      <c r="L42" s="734"/>
      <c r="M42" s="734"/>
      <c r="N42" s="734"/>
      <c r="O42" s="734"/>
      <c r="P42" s="734"/>
      <c r="Q42" s="735"/>
      <c r="R42" s="768">
        <v>15068730</v>
      </c>
      <c r="S42" s="769"/>
      <c r="T42" s="769"/>
      <c r="U42" s="769"/>
      <c r="V42" s="769"/>
      <c r="W42" s="769"/>
      <c r="X42" s="769"/>
      <c r="Y42" s="777"/>
      <c r="Z42" s="778">
        <v>100</v>
      </c>
      <c r="AA42" s="778"/>
      <c r="AB42" s="778"/>
      <c r="AC42" s="778"/>
      <c r="AD42" s="779">
        <v>7477236</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877799</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359</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2391823</v>
      </c>
      <c r="CS42" s="684"/>
      <c r="CT42" s="684"/>
      <c r="CU42" s="684"/>
      <c r="CV42" s="684"/>
      <c r="CW42" s="684"/>
      <c r="CX42" s="684"/>
      <c r="CY42" s="685"/>
      <c r="CZ42" s="688">
        <v>16.2</v>
      </c>
      <c r="DA42" s="689"/>
      <c r="DB42" s="689"/>
      <c r="DC42" s="701"/>
      <c r="DD42" s="692">
        <v>255589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64499</v>
      </c>
      <c r="CS43" s="719"/>
      <c r="CT43" s="719"/>
      <c r="CU43" s="719"/>
      <c r="CV43" s="719"/>
      <c r="CW43" s="719"/>
      <c r="CX43" s="719"/>
      <c r="CY43" s="720"/>
      <c r="CZ43" s="688">
        <v>0.4</v>
      </c>
      <c r="DA43" s="717"/>
      <c r="DB43" s="717"/>
      <c r="DC43" s="721"/>
      <c r="DD43" s="692">
        <v>64499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298</v>
      </c>
      <c r="CE44" s="796"/>
      <c r="CF44" s="680" t="s">
        <v>351</v>
      </c>
      <c r="CG44" s="681"/>
      <c r="CH44" s="681"/>
      <c r="CI44" s="681"/>
      <c r="CJ44" s="681"/>
      <c r="CK44" s="681"/>
      <c r="CL44" s="681"/>
      <c r="CM44" s="681"/>
      <c r="CN44" s="681"/>
      <c r="CO44" s="681"/>
      <c r="CP44" s="681"/>
      <c r="CQ44" s="682"/>
      <c r="CR44" s="683">
        <v>2212013</v>
      </c>
      <c r="CS44" s="684"/>
      <c r="CT44" s="684"/>
      <c r="CU44" s="684"/>
      <c r="CV44" s="684"/>
      <c r="CW44" s="684"/>
      <c r="CX44" s="684"/>
      <c r="CY44" s="685"/>
      <c r="CZ44" s="688">
        <v>15</v>
      </c>
      <c r="DA44" s="689"/>
      <c r="DB44" s="689"/>
      <c r="DC44" s="701"/>
      <c r="DD44" s="692">
        <v>173730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1579380</v>
      </c>
      <c r="CS45" s="719"/>
      <c r="CT45" s="719"/>
      <c r="CU45" s="719"/>
      <c r="CV45" s="719"/>
      <c r="CW45" s="719"/>
      <c r="CX45" s="719"/>
      <c r="CY45" s="720"/>
      <c r="CZ45" s="688">
        <v>10.7</v>
      </c>
      <c r="DA45" s="717"/>
      <c r="DB45" s="717"/>
      <c r="DC45" s="721"/>
      <c r="DD45" s="692">
        <v>22274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594941</v>
      </c>
      <c r="CS46" s="684"/>
      <c r="CT46" s="684"/>
      <c r="CU46" s="684"/>
      <c r="CV46" s="684"/>
      <c r="CW46" s="684"/>
      <c r="CX46" s="684"/>
      <c r="CY46" s="685"/>
      <c r="CZ46" s="688">
        <v>4</v>
      </c>
      <c r="DA46" s="689"/>
      <c r="DB46" s="689"/>
      <c r="DC46" s="701"/>
      <c r="DD46" s="692">
        <v>149464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179810</v>
      </c>
      <c r="CS47" s="719"/>
      <c r="CT47" s="719"/>
      <c r="CU47" s="719"/>
      <c r="CV47" s="719"/>
      <c r="CW47" s="719"/>
      <c r="CX47" s="719"/>
      <c r="CY47" s="720"/>
      <c r="CZ47" s="688">
        <v>1.2</v>
      </c>
      <c r="DA47" s="717"/>
      <c r="DB47" s="717"/>
      <c r="DC47" s="721"/>
      <c r="DD47" s="692">
        <v>81859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359</v>
      </c>
      <c r="CE49" s="734"/>
      <c r="CF49" s="734"/>
      <c r="CG49" s="734"/>
      <c r="CH49" s="734"/>
      <c r="CI49" s="734"/>
      <c r="CJ49" s="734"/>
      <c r="CK49" s="734"/>
      <c r="CL49" s="734"/>
      <c r="CM49" s="734"/>
      <c r="CN49" s="734"/>
      <c r="CO49" s="734"/>
      <c r="CP49" s="734"/>
      <c r="CQ49" s="735"/>
      <c r="CR49" s="768">
        <v>14737454</v>
      </c>
      <c r="CS49" s="754"/>
      <c r="CT49" s="754"/>
      <c r="CU49" s="754"/>
      <c r="CV49" s="754"/>
      <c r="CW49" s="754"/>
      <c r="CX49" s="754"/>
      <c r="CY49" s="785"/>
      <c r="CZ49" s="780">
        <v>100</v>
      </c>
      <c r="DA49" s="786"/>
      <c r="DB49" s="786"/>
      <c r="DC49" s="787"/>
      <c r="DD49" s="788">
        <v>8831042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wvWbsTJylI84P5eiBRQ/s6FTpKsqvSxie+TFKA8ZQSiJcM0xeH2YJaw+GkRf35drKsRtlA4wSTel/LkSpmjQw==" saltValue="BGz0Lb9BlSjFqumMLHR45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15069</v>
      </c>
      <c r="R7" s="819"/>
      <c r="S7" s="819"/>
      <c r="T7" s="819"/>
      <c r="U7" s="819"/>
      <c r="V7" s="819">
        <v>14737</v>
      </c>
      <c r="W7" s="819"/>
      <c r="X7" s="819"/>
      <c r="Y7" s="819"/>
      <c r="Z7" s="819"/>
      <c r="AA7" s="819">
        <v>331</v>
      </c>
      <c r="AB7" s="819"/>
      <c r="AC7" s="819"/>
      <c r="AD7" s="819"/>
      <c r="AE7" s="820"/>
      <c r="AF7" s="821">
        <v>70</v>
      </c>
      <c r="AG7" s="822"/>
      <c r="AH7" s="822"/>
      <c r="AI7" s="822"/>
      <c r="AJ7" s="823"/>
      <c r="AK7" s="858" t="s">
        <v>511</v>
      </c>
      <c r="AL7" s="859"/>
      <c r="AM7" s="859"/>
      <c r="AN7" s="859"/>
      <c r="AO7" s="859"/>
      <c r="AP7" s="859">
        <v>15373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383</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384</v>
      </c>
      <c r="B23" s="874" t="s">
        <v>385</v>
      </c>
      <c r="C23" s="875"/>
      <c r="D23" s="875"/>
      <c r="E23" s="875"/>
      <c r="F23" s="875"/>
      <c r="G23" s="875"/>
      <c r="H23" s="875"/>
      <c r="I23" s="875"/>
      <c r="J23" s="875"/>
      <c r="K23" s="875"/>
      <c r="L23" s="875"/>
      <c r="M23" s="875"/>
      <c r="N23" s="875"/>
      <c r="O23" s="875"/>
      <c r="P23" s="876"/>
      <c r="Q23" s="877">
        <v>15069</v>
      </c>
      <c r="R23" s="878"/>
      <c r="S23" s="878"/>
      <c r="T23" s="878"/>
      <c r="U23" s="878"/>
      <c r="V23" s="878">
        <v>14737</v>
      </c>
      <c r="W23" s="878"/>
      <c r="X23" s="878"/>
      <c r="Y23" s="878"/>
      <c r="Z23" s="878"/>
      <c r="AA23" s="878">
        <v>331</v>
      </c>
      <c r="AB23" s="878"/>
      <c r="AC23" s="878"/>
      <c r="AD23" s="878"/>
      <c r="AE23" s="879"/>
      <c r="AF23" s="880">
        <v>70</v>
      </c>
      <c r="AG23" s="878"/>
      <c r="AH23" s="878"/>
      <c r="AI23" s="878"/>
      <c r="AJ23" s="881"/>
      <c r="AK23" s="882"/>
      <c r="AL23" s="883"/>
      <c r="AM23" s="883"/>
      <c r="AN23" s="883"/>
      <c r="AO23" s="883"/>
      <c r="AP23" s="879">
        <v>15373</v>
      </c>
      <c r="AQ23" s="884"/>
      <c r="AR23" s="884"/>
      <c r="AS23" s="884"/>
      <c r="AT23" s="885"/>
      <c r="AU23" s="886"/>
      <c r="AV23" s="887"/>
      <c r="AW23" s="887"/>
      <c r="AX23" s="887"/>
      <c r="AY23" s="888"/>
      <c r="AZ23" s="896" t="s">
        <v>386</v>
      </c>
      <c r="BA23" s="884"/>
      <c r="BB23" s="884"/>
      <c r="BC23" s="884"/>
      <c r="BD23" s="897"/>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5" t="s">
        <v>387</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8" t="s">
        <v>392</v>
      </c>
      <c r="AG26" s="899"/>
      <c r="AH26" s="899"/>
      <c r="AI26" s="899"/>
      <c r="AJ26" s="900"/>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1"/>
      <c r="AG27" s="902"/>
      <c r="AH27" s="902"/>
      <c r="AI27" s="902"/>
      <c r="AJ27" s="903"/>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8">
        <v>3968</v>
      </c>
      <c r="R28" s="909"/>
      <c r="S28" s="909"/>
      <c r="T28" s="909"/>
      <c r="U28" s="909"/>
      <c r="V28" s="909">
        <v>3955</v>
      </c>
      <c r="W28" s="909"/>
      <c r="X28" s="909"/>
      <c r="Y28" s="909"/>
      <c r="Z28" s="909"/>
      <c r="AA28" s="909">
        <v>13</v>
      </c>
      <c r="AB28" s="909"/>
      <c r="AC28" s="909"/>
      <c r="AD28" s="909"/>
      <c r="AE28" s="910"/>
      <c r="AF28" s="911">
        <v>13</v>
      </c>
      <c r="AG28" s="909"/>
      <c r="AH28" s="909"/>
      <c r="AI28" s="909"/>
      <c r="AJ28" s="912"/>
      <c r="AK28" s="913">
        <v>314</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3074</v>
      </c>
      <c r="R29" s="843"/>
      <c r="S29" s="843"/>
      <c r="T29" s="843"/>
      <c r="U29" s="843"/>
      <c r="V29" s="843">
        <v>2930</v>
      </c>
      <c r="W29" s="843"/>
      <c r="X29" s="843"/>
      <c r="Y29" s="843"/>
      <c r="Z29" s="843"/>
      <c r="AA29" s="843">
        <v>144</v>
      </c>
      <c r="AB29" s="843"/>
      <c r="AC29" s="843"/>
      <c r="AD29" s="843"/>
      <c r="AE29" s="844"/>
      <c r="AF29" s="845">
        <v>144</v>
      </c>
      <c r="AG29" s="846"/>
      <c r="AH29" s="846"/>
      <c r="AI29" s="846"/>
      <c r="AJ29" s="847"/>
      <c r="AK29" s="916">
        <v>475</v>
      </c>
      <c r="AL29" s="917"/>
      <c r="AM29" s="917"/>
      <c r="AN29" s="917"/>
      <c r="AO29" s="917"/>
      <c r="AP29" s="917" t="s">
        <v>511</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408</v>
      </c>
      <c r="R30" s="843"/>
      <c r="S30" s="843"/>
      <c r="T30" s="843"/>
      <c r="U30" s="843"/>
      <c r="V30" s="843">
        <v>405</v>
      </c>
      <c r="W30" s="843"/>
      <c r="X30" s="843"/>
      <c r="Y30" s="843"/>
      <c r="Z30" s="843"/>
      <c r="AA30" s="843">
        <v>2</v>
      </c>
      <c r="AB30" s="843"/>
      <c r="AC30" s="843"/>
      <c r="AD30" s="843"/>
      <c r="AE30" s="844"/>
      <c r="AF30" s="845">
        <v>2</v>
      </c>
      <c r="AG30" s="846"/>
      <c r="AH30" s="846"/>
      <c r="AI30" s="846"/>
      <c r="AJ30" s="847"/>
      <c r="AK30" s="916">
        <v>88</v>
      </c>
      <c r="AL30" s="917"/>
      <c r="AM30" s="917"/>
      <c r="AN30" s="917"/>
      <c r="AO30" s="917"/>
      <c r="AP30" s="917" t="s">
        <v>511</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1214</v>
      </c>
      <c r="R31" s="843"/>
      <c r="S31" s="843"/>
      <c r="T31" s="843"/>
      <c r="U31" s="843"/>
      <c r="V31" s="843">
        <v>1041</v>
      </c>
      <c r="W31" s="843"/>
      <c r="X31" s="843"/>
      <c r="Y31" s="843"/>
      <c r="Z31" s="843"/>
      <c r="AA31" s="843">
        <v>173</v>
      </c>
      <c r="AB31" s="843"/>
      <c r="AC31" s="843"/>
      <c r="AD31" s="843"/>
      <c r="AE31" s="844"/>
      <c r="AF31" s="845">
        <v>1259</v>
      </c>
      <c r="AG31" s="846"/>
      <c r="AH31" s="846"/>
      <c r="AI31" s="846"/>
      <c r="AJ31" s="847"/>
      <c r="AK31" s="916" t="s">
        <v>511</v>
      </c>
      <c r="AL31" s="917"/>
      <c r="AM31" s="917"/>
      <c r="AN31" s="917"/>
      <c r="AO31" s="917"/>
      <c r="AP31" s="917">
        <v>2498</v>
      </c>
      <c r="AQ31" s="917"/>
      <c r="AR31" s="917"/>
      <c r="AS31" s="917"/>
      <c r="AT31" s="917"/>
      <c r="AU31" s="917" t="s">
        <v>511</v>
      </c>
      <c r="AV31" s="917"/>
      <c r="AW31" s="917"/>
      <c r="AX31" s="917"/>
      <c r="AY31" s="917"/>
      <c r="AZ31" s="918" t="s">
        <v>511</v>
      </c>
      <c r="BA31" s="918"/>
      <c r="BB31" s="918"/>
      <c r="BC31" s="918"/>
      <c r="BD31" s="918"/>
      <c r="BE31" s="914" t="s">
        <v>401</v>
      </c>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402</v>
      </c>
      <c r="C32" s="840"/>
      <c r="D32" s="840"/>
      <c r="E32" s="840"/>
      <c r="F32" s="840"/>
      <c r="G32" s="840"/>
      <c r="H32" s="840"/>
      <c r="I32" s="840"/>
      <c r="J32" s="840"/>
      <c r="K32" s="840"/>
      <c r="L32" s="840"/>
      <c r="M32" s="840"/>
      <c r="N32" s="840"/>
      <c r="O32" s="840"/>
      <c r="P32" s="841"/>
      <c r="Q32" s="842">
        <v>2002</v>
      </c>
      <c r="R32" s="843"/>
      <c r="S32" s="843"/>
      <c r="T32" s="843"/>
      <c r="U32" s="843"/>
      <c r="V32" s="843">
        <v>1966</v>
      </c>
      <c r="W32" s="843"/>
      <c r="X32" s="843"/>
      <c r="Y32" s="843"/>
      <c r="Z32" s="843"/>
      <c r="AA32" s="843">
        <v>36</v>
      </c>
      <c r="AB32" s="843"/>
      <c r="AC32" s="843"/>
      <c r="AD32" s="843"/>
      <c r="AE32" s="844"/>
      <c r="AF32" s="845">
        <v>12</v>
      </c>
      <c r="AG32" s="846"/>
      <c r="AH32" s="846"/>
      <c r="AI32" s="846"/>
      <c r="AJ32" s="847"/>
      <c r="AK32" s="916">
        <v>328</v>
      </c>
      <c r="AL32" s="917"/>
      <c r="AM32" s="917"/>
      <c r="AN32" s="917"/>
      <c r="AO32" s="917"/>
      <c r="AP32" s="917">
        <v>6700</v>
      </c>
      <c r="AQ32" s="917"/>
      <c r="AR32" s="917"/>
      <c r="AS32" s="917"/>
      <c r="AT32" s="917"/>
      <c r="AU32" s="917" t="s">
        <v>511</v>
      </c>
      <c r="AV32" s="917"/>
      <c r="AW32" s="917"/>
      <c r="AX32" s="917"/>
      <c r="AY32" s="917"/>
      <c r="AZ32" s="918" t="s">
        <v>511</v>
      </c>
      <c r="BA32" s="918"/>
      <c r="BB32" s="918"/>
      <c r="BC32" s="918"/>
      <c r="BD32" s="918"/>
      <c r="BE32" s="914" t="s">
        <v>403</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384</v>
      </c>
      <c r="B63" s="874" t="s">
        <v>405</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1431</v>
      </c>
      <c r="AG63" s="928"/>
      <c r="AH63" s="928"/>
      <c r="AI63" s="928"/>
      <c r="AJ63" s="929"/>
      <c r="AK63" s="930"/>
      <c r="AL63" s="925"/>
      <c r="AM63" s="925"/>
      <c r="AN63" s="925"/>
      <c r="AO63" s="925"/>
      <c r="AP63" s="928">
        <v>9198</v>
      </c>
      <c r="AQ63" s="928"/>
      <c r="AR63" s="928"/>
      <c r="AS63" s="928"/>
      <c r="AT63" s="928"/>
      <c r="AU63" s="928" t="s">
        <v>586</v>
      </c>
      <c r="AV63" s="928"/>
      <c r="AW63" s="928"/>
      <c r="AX63" s="928"/>
      <c r="AY63" s="928"/>
      <c r="AZ63" s="932"/>
      <c r="BA63" s="932"/>
      <c r="BB63" s="932"/>
      <c r="BC63" s="932"/>
      <c r="BD63" s="932"/>
      <c r="BE63" s="933"/>
      <c r="BF63" s="933"/>
      <c r="BG63" s="933"/>
      <c r="BH63" s="933"/>
      <c r="BI63" s="934"/>
      <c r="BJ63" s="935" t="s">
        <v>406</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410</v>
      </c>
      <c r="W66" s="802"/>
      <c r="X66" s="802"/>
      <c r="Y66" s="802"/>
      <c r="Z66" s="803"/>
      <c r="AA66" s="801" t="s">
        <v>411</v>
      </c>
      <c r="AB66" s="802"/>
      <c r="AC66" s="802"/>
      <c r="AD66" s="802"/>
      <c r="AE66" s="803"/>
      <c r="AF66" s="938" t="s">
        <v>412</v>
      </c>
      <c r="AG66" s="899"/>
      <c r="AH66" s="899"/>
      <c r="AI66" s="899"/>
      <c r="AJ66" s="939"/>
      <c r="AK66" s="801" t="s">
        <v>413</v>
      </c>
      <c r="AL66" s="825"/>
      <c r="AM66" s="825"/>
      <c r="AN66" s="825"/>
      <c r="AO66" s="826"/>
      <c r="AP66" s="801" t="s">
        <v>414</v>
      </c>
      <c r="AQ66" s="802"/>
      <c r="AR66" s="802"/>
      <c r="AS66" s="802"/>
      <c r="AT66" s="803"/>
      <c r="AU66" s="801" t="s">
        <v>415</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2"/>
      <c r="AH67" s="902"/>
      <c r="AI67" s="902"/>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579</v>
      </c>
      <c r="C68" s="956"/>
      <c r="D68" s="956"/>
      <c r="E68" s="956"/>
      <c r="F68" s="956"/>
      <c r="G68" s="956"/>
      <c r="H68" s="956"/>
      <c r="I68" s="956"/>
      <c r="J68" s="956"/>
      <c r="K68" s="956"/>
      <c r="L68" s="956"/>
      <c r="M68" s="956"/>
      <c r="N68" s="956"/>
      <c r="O68" s="956"/>
      <c r="P68" s="957"/>
      <c r="Q68" s="958">
        <v>11972</v>
      </c>
      <c r="R68" s="952"/>
      <c r="S68" s="952"/>
      <c r="T68" s="952"/>
      <c r="U68" s="952"/>
      <c r="V68" s="952">
        <v>11300</v>
      </c>
      <c r="W68" s="952"/>
      <c r="X68" s="952"/>
      <c r="Y68" s="952"/>
      <c r="Z68" s="952"/>
      <c r="AA68" s="952">
        <v>671</v>
      </c>
      <c r="AB68" s="952"/>
      <c r="AC68" s="952"/>
      <c r="AD68" s="952"/>
      <c r="AE68" s="952"/>
      <c r="AF68" s="952">
        <v>671</v>
      </c>
      <c r="AG68" s="952"/>
      <c r="AH68" s="952"/>
      <c r="AI68" s="952"/>
      <c r="AJ68" s="952"/>
      <c r="AK68" s="952" t="s">
        <v>511</v>
      </c>
      <c r="AL68" s="952"/>
      <c r="AM68" s="952"/>
      <c r="AN68" s="952"/>
      <c r="AO68" s="952"/>
      <c r="AP68" s="952" t="s">
        <v>511</v>
      </c>
      <c r="AQ68" s="952"/>
      <c r="AR68" s="952"/>
      <c r="AS68" s="952"/>
      <c r="AT68" s="952"/>
      <c r="AU68" s="952" t="s">
        <v>511</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580</v>
      </c>
      <c r="C69" s="960"/>
      <c r="D69" s="960"/>
      <c r="E69" s="960"/>
      <c r="F69" s="960"/>
      <c r="G69" s="960"/>
      <c r="H69" s="960"/>
      <c r="I69" s="960"/>
      <c r="J69" s="960"/>
      <c r="K69" s="960"/>
      <c r="L69" s="960"/>
      <c r="M69" s="960"/>
      <c r="N69" s="960"/>
      <c r="O69" s="960"/>
      <c r="P69" s="961"/>
      <c r="Q69" s="962">
        <v>954</v>
      </c>
      <c r="R69" s="917"/>
      <c r="S69" s="917"/>
      <c r="T69" s="917"/>
      <c r="U69" s="917"/>
      <c r="V69" s="917">
        <v>953</v>
      </c>
      <c r="W69" s="917"/>
      <c r="X69" s="917"/>
      <c r="Y69" s="917"/>
      <c r="Z69" s="917"/>
      <c r="AA69" s="917">
        <v>2</v>
      </c>
      <c r="AB69" s="917"/>
      <c r="AC69" s="917"/>
      <c r="AD69" s="917"/>
      <c r="AE69" s="917"/>
      <c r="AF69" s="917">
        <v>2</v>
      </c>
      <c r="AG69" s="917"/>
      <c r="AH69" s="917"/>
      <c r="AI69" s="917"/>
      <c r="AJ69" s="917"/>
      <c r="AK69" s="917">
        <v>4</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581</v>
      </c>
      <c r="C70" s="960"/>
      <c r="D70" s="960"/>
      <c r="E70" s="960"/>
      <c r="F70" s="960"/>
      <c r="G70" s="960"/>
      <c r="H70" s="960"/>
      <c r="I70" s="960"/>
      <c r="J70" s="960"/>
      <c r="K70" s="960"/>
      <c r="L70" s="960"/>
      <c r="M70" s="960"/>
      <c r="N70" s="960"/>
      <c r="O70" s="960"/>
      <c r="P70" s="961"/>
      <c r="Q70" s="962">
        <v>5706</v>
      </c>
      <c r="R70" s="917"/>
      <c r="S70" s="917"/>
      <c r="T70" s="917"/>
      <c r="U70" s="917"/>
      <c r="V70" s="917">
        <v>5564</v>
      </c>
      <c r="W70" s="917"/>
      <c r="X70" s="917"/>
      <c r="Y70" s="917"/>
      <c r="Z70" s="917"/>
      <c r="AA70" s="917">
        <v>142</v>
      </c>
      <c r="AB70" s="917"/>
      <c r="AC70" s="917"/>
      <c r="AD70" s="917"/>
      <c r="AE70" s="917"/>
      <c r="AF70" s="917">
        <v>133</v>
      </c>
      <c r="AG70" s="917"/>
      <c r="AH70" s="917"/>
      <c r="AI70" s="917"/>
      <c r="AJ70" s="917"/>
      <c r="AK70" s="917">
        <v>42</v>
      </c>
      <c r="AL70" s="917"/>
      <c r="AM70" s="917"/>
      <c r="AN70" s="917"/>
      <c r="AO70" s="917"/>
      <c r="AP70" s="917">
        <v>4930</v>
      </c>
      <c r="AQ70" s="917"/>
      <c r="AR70" s="917"/>
      <c r="AS70" s="917"/>
      <c r="AT70" s="917"/>
      <c r="AU70" s="917" t="s">
        <v>511</v>
      </c>
      <c r="AV70" s="917"/>
      <c r="AW70" s="917"/>
      <c r="AX70" s="917"/>
      <c r="AY70" s="917"/>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582</v>
      </c>
      <c r="C71" s="960"/>
      <c r="D71" s="960"/>
      <c r="E71" s="960"/>
      <c r="F71" s="960"/>
      <c r="G71" s="960"/>
      <c r="H71" s="960"/>
      <c r="I71" s="960"/>
      <c r="J71" s="960"/>
      <c r="K71" s="960"/>
      <c r="L71" s="960"/>
      <c r="M71" s="960"/>
      <c r="N71" s="960"/>
      <c r="O71" s="960"/>
      <c r="P71" s="961"/>
      <c r="Q71" s="962">
        <v>140</v>
      </c>
      <c r="R71" s="917"/>
      <c r="S71" s="917"/>
      <c r="T71" s="917"/>
      <c r="U71" s="917"/>
      <c r="V71" s="917">
        <v>137</v>
      </c>
      <c r="W71" s="917"/>
      <c r="X71" s="917"/>
      <c r="Y71" s="917"/>
      <c r="Z71" s="917"/>
      <c r="AA71" s="917">
        <v>3</v>
      </c>
      <c r="AB71" s="917"/>
      <c r="AC71" s="917"/>
      <c r="AD71" s="917"/>
      <c r="AE71" s="917"/>
      <c r="AF71" s="917">
        <v>3</v>
      </c>
      <c r="AG71" s="917"/>
      <c r="AH71" s="917"/>
      <c r="AI71" s="917"/>
      <c r="AJ71" s="917"/>
      <c r="AK71" s="917" t="s">
        <v>511</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583</v>
      </c>
      <c r="C72" s="960"/>
      <c r="D72" s="960"/>
      <c r="E72" s="960"/>
      <c r="F72" s="960"/>
      <c r="G72" s="960"/>
      <c r="H72" s="960"/>
      <c r="I72" s="960"/>
      <c r="J72" s="960"/>
      <c r="K72" s="960"/>
      <c r="L72" s="960"/>
      <c r="M72" s="960"/>
      <c r="N72" s="960"/>
      <c r="O72" s="960"/>
      <c r="P72" s="961"/>
      <c r="Q72" s="962">
        <v>9029</v>
      </c>
      <c r="R72" s="917"/>
      <c r="S72" s="917"/>
      <c r="T72" s="917"/>
      <c r="U72" s="917"/>
      <c r="V72" s="917">
        <v>9695</v>
      </c>
      <c r="W72" s="917"/>
      <c r="X72" s="917"/>
      <c r="Y72" s="917"/>
      <c r="Z72" s="917"/>
      <c r="AA72" s="917">
        <v>-666</v>
      </c>
      <c r="AB72" s="917"/>
      <c r="AC72" s="917"/>
      <c r="AD72" s="917"/>
      <c r="AE72" s="917"/>
      <c r="AF72" s="917">
        <v>-946</v>
      </c>
      <c r="AG72" s="917"/>
      <c r="AH72" s="917"/>
      <c r="AI72" s="917"/>
      <c r="AJ72" s="917"/>
      <c r="AK72" s="917">
        <v>1558</v>
      </c>
      <c r="AL72" s="917"/>
      <c r="AM72" s="917"/>
      <c r="AN72" s="917"/>
      <c r="AO72" s="917"/>
      <c r="AP72" s="917">
        <v>8482</v>
      </c>
      <c r="AQ72" s="917"/>
      <c r="AR72" s="917"/>
      <c r="AS72" s="917"/>
      <c r="AT72" s="917"/>
      <c r="AU72" s="917" t="s">
        <v>511</v>
      </c>
      <c r="AV72" s="917"/>
      <c r="AW72" s="917"/>
      <c r="AX72" s="917"/>
      <c r="AY72" s="917"/>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584</v>
      </c>
      <c r="C73" s="960"/>
      <c r="D73" s="960"/>
      <c r="E73" s="960"/>
      <c r="F73" s="960"/>
      <c r="G73" s="960"/>
      <c r="H73" s="960"/>
      <c r="I73" s="960"/>
      <c r="J73" s="960"/>
      <c r="K73" s="960"/>
      <c r="L73" s="960"/>
      <c r="M73" s="960"/>
      <c r="N73" s="960"/>
      <c r="O73" s="960"/>
      <c r="P73" s="961"/>
      <c r="Q73" s="962">
        <v>279</v>
      </c>
      <c r="R73" s="917"/>
      <c r="S73" s="917"/>
      <c r="T73" s="917"/>
      <c r="U73" s="917"/>
      <c r="V73" s="917">
        <v>217</v>
      </c>
      <c r="W73" s="917"/>
      <c r="X73" s="917"/>
      <c r="Y73" s="917"/>
      <c r="Z73" s="917"/>
      <c r="AA73" s="917">
        <v>62</v>
      </c>
      <c r="AB73" s="917"/>
      <c r="AC73" s="917"/>
      <c r="AD73" s="917"/>
      <c r="AE73" s="917"/>
      <c r="AF73" s="917">
        <v>62</v>
      </c>
      <c r="AG73" s="917"/>
      <c r="AH73" s="917"/>
      <c r="AI73" s="917"/>
      <c r="AJ73" s="917"/>
      <c r="AK73" s="917">
        <v>25</v>
      </c>
      <c r="AL73" s="917"/>
      <c r="AM73" s="917"/>
      <c r="AN73" s="917"/>
      <c r="AO73" s="917"/>
      <c r="AP73" s="917" t="s">
        <v>511</v>
      </c>
      <c r="AQ73" s="917"/>
      <c r="AR73" s="917"/>
      <c r="AS73" s="917"/>
      <c r="AT73" s="917"/>
      <c r="AU73" s="917" t="s">
        <v>511</v>
      </c>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585</v>
      </c>
      <c r="C74" s="960"/>
      <c r="D74" s="960"/>
      <c r="E74" s="960"/>
      <c r="F74" s="960"/>
      <c r="G74" s="960"/>
      <c r="H74" s="960"/>
      <c r="I74" s="960"/>
      <c r="J74" s="960"/>
      <c r="K74" s="960"/>
      <c r="L74" s="960"/>
      <c r="M74" s="960"/>
      <c r="N74" s="960"/>
      <c r="O74" s="960"/>
      <c r="P74" s="961"/>
      <c r="Q74" s="962">
        <v>269094</v>
      </c>
      <c r="R74" s="917"/>
      <c r="S74" s="917"/>
      <c r="T74" s="917"/>
      <c r="U74" s="917"/>
      <c r="V74" s="917">
        <v>261949</v>
      </c>
      <c r="W74" s="917"/>
      <c r="X74" s="917"/>
      <c r="Y74" s="917"/>
      <c r="Z74" s="917"/>
      <c r="AA74" s="917">
        <v>7145</v>
      </c>
      <c r="AB74" s="917"/>
      <c r="AC74" s="917"/>
      <c r="AD74" s="917"/>
      <c r="AE74" s="917"/>
      <c r="AF74" s="917">
        <v>7145</v>
      </c>
      <c r="AG74" s="917"/>
      <c r="AH74" s="917"/>
      <c r="AI74" s="917"/>
      <c r="AJ74" s="917"/>
      <c r="AK74" s="917">
        <v>9718</v>
      </c>
      <c r="AL74" s="917"/>
      <c r="AM74" s="917"/>
      <c r="AN74" s="917"/>
      <c r="AO74" s="917"/>
      <c r="AP74" s="917" t="s">
        <v>511</v>
      </c>
      <c r="AQ74" s="917"/>
      <c r="AR74" s="917"/>
      <c r="AS74" s="917"/>
      <c r="AT74" s="917"/>
      <c r="AU74" s="917" t="s">
        <v>511</v>
      </c>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384</v>
      </c>
      <c r="B88" s="874" t="s">
        <v>416</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v>7070</v>
      </c>
      <c r="AG88" s="928"/>
      <c r="AH88" s="928"/>
      <c r="AI88" s="928"/>
      <c r="AJ88" s="928"/>
      <c r="AK88" s="925"/>
      <c r="AL88" s="925"/>
      <c r="AM88" s="925"/>
      <c r="AN88" s="925"/>
      <c r="AO88" s="925"/>
      <c r="AP88" s="928">
        <v>13412</v>
      </c>
      <c r="AQ88" s="928"/>
      <c r="AR88" s="928"/>
      <c r="AS88" s="928"/>
      <c r="AT88" s="928"/>
      <c r="AU88" s="928" t="s">
        <v>586</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74" t="s">
        <v>417</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302</v>
      </c>
      <c r="AG109" s="981"/>
      <c r="AH109" s="981"/>
      <c r="AI109" s="981"/>
      <c r="AJ109" s="982"/>
      <c r="AK109" s="980" t="s">
        <v>301</v>
      </c>
      <c r="AL109" s="981"/>
      <c r="AM109" s="981"/>
      <c r="AN109" s="981"/>
      <c r="AO109" s="982"/>
      <c r="AP109" s="980" t="s">
        <v>426</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302</v>
      </c>
      <c r="BW109" s="981"/>
      <c r="BX109" s="981"/>
      <c r="BY109" s="981"/>
      <c r="BZ109" s="982"/>
      <c r="CA109" s="980" t="s">
        <v>301</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302</v>
      </c>
      <c r="DM109" s="981"/>
      <c r="DN109" s="981"/>
      <c r="DO109" s="981"/>
      <c r="DP109" s="982"/>
      <c r="DQ109" s="980" t="s">
        <v>301</v>
      </c>
      <c r="DR109" s="981"/>
      <c r="DS109" s="981"/>
      <c r="DT109" s="981"/>
      <c r="DU109" s="982"/>
      <c r="DV109" s="980" t="s">
        <v>426</v>
      </c>
      <c r="DW109" s="981"/>
      <c r="DX109" s="981"/>
      <c r="DY109" s="981"/>
      <c r="DZ109" s="983"/>
    </row>
    <row r="110" spans="1:131" s="247" customFormat="1" ht="26.25" customHeight="1" x14ac:dyDescent="0.15">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1229751</v>
      </c>
      <c r="AB110" s="988"/>
      <c r="AC110" s="988"/>
      <c r="AD110" s="988"/>
      <c r="AE110" s="989"/>
      <c r="AF110" s="990">
        <v>1249310</v>
      </c>
      <c r="AG110" s="988"/>
      <c r="AH110" s="988"/>
      <c r="AI110" s="988"/>
      <c r="AJ110" s="989"/>
      <c r="AK110" s="990">
        <v>1258646</v>
      </c>
      <c r="AL110" s="988"/>
      <c r="AM110" s="988"/>
      <c r="AN110" s="988"/>
      <c r="AO110" s="989"/>
      <c r="AP110" s="991">
        <v>18.899999999999999</v>
      </c>
      <c r="AQ110" s="992"/>
      <c r="AR110" s="992"/>
      <c r="AS110" s="992"/>
      <c r="AT110" s="993"/>
      <c r="AU110" s="994" t="s">
        <v>73</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14439850</v>
      </c>
      <c r="BR110" s="1023"/>
      <c r="BS110" s="1023"/>
      <c r="BT110" s="1023"/>
      <c r="BU110" s="1023"/>
      <c r="BV110" s="1023">
        <v>14601127</v>
      </c>
      <c r="BW110" s="1023"/>
      <c r="BX110" s="1023"/>
      <c r="BY110" s="1023"/>
      <c r="BZ110" s="1023"/>
      <c r="CA110" s="1023">
        <v>15372820</v>
      </c>
      <c r="CB110" s="1023"/>
      <c r="CC110" s="1023"/>
      <c r="CD110" s="1023"/>
      <c r="CE110" s="1023"/>
      <c r="CF110" s="1037">
        <v>230.4</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432</v>
      </c>
      <c r="DH110" s="1023"/>
      <c r="DI110" s="1023"/>
      <c r="DJ110" s="1023"/>
      <c r="DK110" s="1023"/>
      <c r="DL110" s="1023" t="s">
        <v>432</v>
      </c>
      <c r="DM110" s="1023"/>
      <c r="DN110" s="1023"/>
      <c r="DO110" s="1023"/>
      <c r="DP110" s="1023"/>
      <c r="DQ110" s="1023" t="s">
        <v>432</v>
      </c>
      <c r="DR110" s="1023"/>
      <c r="DS110" s="1023"/>
      <c r="DT110" s="1023"/>
      <c r="DU110" s="1023"/>
      <c r="DV110" s="1024" t="s">
        <v>432</v>
      </c>
      <c r="DW110" s="1024"/>
      <c r="DX110" s="1024"/>
      <c r="DY110" s="1024"/>
      <c r="DZ110" s="1025"/>
    </row>
    <row r="111" spans="1:131" s="247"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432</v>
      </c>
      <c r="AB111" s="1030"/>
      <c r="AC111" s="1030"/>
      <c r="AD111" s="1030"/>
      <c r="AE111" s="1031"/>
      <c r="AF111" s="1032" t="s">
        <v>434</v>
      </c>
      <c r="AG111" s="1030"/>
      <c r="AH111" s="1030"/>
      <c r="AI111" s="1030"/>
      <c r="AJ111" s="1031"/>
      <c r="AK111" s="1032" t="s">
        <v>435</v>
      </c>
      <c r="AL111" s="1030"/>
      <c r="AM111" s="1030"/>
      <c r="AN111" s="1030"/>
      <c r="AO111" s="1031"/>
      <c r="AP111" s="1033" t="s">
        <v>432</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23638</v>
      </c>
      <c r="BR111" s="1016"/>
      <c r="BS111" s="1016"/>
      <c r="BT111" s="1016"/>
      <c r="BU111" s="1016"/>
      <c r="BV111" s="1016">
        <v>44343</v>
      </c>
      <c r="BW111" s="1016"/>
      <c r="BX111" s="1016"/>
      <c r="BY111" s="1016"/>
      <c r="BZ111" s="1016"/>
      <c r="CA111" s="1016">
        <v>48163</v>
      </c>
      <c r="CB111" s="1016"/>
      <c r="CC111" s="1016"/>
      <c r="CD111" s="1016"/>
      <c r="CE111" s="1016"/>
      <c r="CF111" s="1010">
        <v>0.7</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432</v>
      </c>
      <c r="DH111" s="1016"/>
      <c r="DI111" s="1016"/>
      <c r="DJ111" s="1016"/>
      <c r="DK111" s="1016"/>
      <c r="DL111" s="1016" t="s">
        <v>432</v>
      </c>
      <c r="DM111" s="1016"/>
      <c r="DN111" s="1016"/>
      <c r="DO111" s="1016"/>
      <c r="DP111" s="1016"/>
      <c r="DQ111" s="1016" t="s">
        <v>432</v>
      </c>
      <c r="DR111" s="1016"/>
      <c r="DS111" s="1016"/>
      <c r="DT111" s="1016"/>
      <c r="DU111" s="1016"/>
      <c r="DV111" s="1017" t="s">
        <v>432</v>
      </c>
      <c r="DW111" s="1017"/>
      <c r="DX111" s="1017"/>
      <c r="DY111" s="1017"/>
      <c r="DZ111" s="1018"/>
    </row>
    <row r="112" spans="1:131" s="247"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432</v>
      </c>
      <c r="AG112" s="1055"/>
      <c r="AH112" s="1055"/>
      <c r="AI112" s="1055"/>
      <c r="AJ112" s="1056"/>
      <c r="AK112" s="1057" t="s">
        <v>432</v>
      </c>
      <c r="AL112" s="1055"/>
      <c r="AM112" s="1055"/>
      <c r="AN112" s="1055"/>
      <c r="AO112" s="1056"/>
      <c r="AP112" s="1058" t="s">
        <v>432</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3562059</v>
      </c>
      <c r="BR112" s="1016"/>
      <c r="BS112" s="1016"/>
      <c r="BT112" s="1016"/>
      <c r="BU112" s="1016"/>
      <c r="BV112" s="1016">
        <v>3569337</v>
      </c>
      <c r="BW112" s="1016"/>
      <c r="BX112" s="1016"/>
      <c r="BY112" s="1016"/>
      <c r="BZ112" s="1016"/>
      <c r="CA112" s="1016">
        <v>3745171</v>
      </c>
      <c r="CB112" s="1016"/>
      <c r="CC112" s="1016"/>
      <c r="CD112" s="1016"/>
      <c r="CE112" s="1016"/>
      <c r="CF112" s="1010">
        <v>56.1</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432</v>
      </c>
      <c r="DH112" s="1016"/>
      <c r="DI112" s="1016"/>
      <c r="DJ112" s="1016"/>
      <c r="DK112" s="1016"/>
      <c r="DL112" s="1016" t="s">
        <v>432</v>
      </c>
      <c r="DM112" s="1016"/>
      <c r="DN112" s="1016"/>
      <c r="DO112" s="1016"/>
      <c r="DP112" s="1016"/>
      <c r="DQ112" s="1016" t="s">
        <v>443</v>
      </c>
      <c r="DR112" s="1016"/>
      <c r="DS112" s="1016"/>
      <c r="DT112" s="1016"/>
      <c r="DU112" s="1016"/>
      <c r="DV112" s="1017" t="s">
        <v>435</v>
      </c>
      <c r="DW112" s="1017"/>
      <c r="DX112" s="1017"/>
      <c r="DY112" s="1017"/>
      <c r="DZ112" s="1018"/>
    </row>
    <row r="113" spans="1:130" s="247"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318252</v>
      </c>
      <c r="AB113" s="1030"/>
      <c r="AC113" s="1030"/>
      <c r="AD113" s="1030"/>
      <c r="AE113" s="1031"/>
      <c r="AF113" s="1032">
        <v>368110</v>
      </c>
      <c r="AG113" s="1030"/>
      <c r="AH113" s="1030"/>
      <c r="AI113" s="1030"/>
      <c r="AJ113" s="1031"/>
      <c r="AK113" s="1032">
        <v>418886</v>
      </c>
      <c r="AL113" s="1030"/>
      <c r="AM113" s="1030"/>
      <c r="AN113" s="1030"/>
      <c r="AO113" s="1031"/>
      <c r="AP113" s="1033">
        <v>6.3</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3109924</v>
      </c>
      <c r="BR113" s="1016"/>
      <c r="BS113" s="1016"/>
      <c r="BT113" s="1016"/>
      <c r="BU113" s="1016"/>
      <c r="BV113" s="1016">
        <v>3308625</v>
      </c>
      <c r="BW113" s="1016"/>
      <c r="BX113" s="1016"/>
      <c r="BY113" s="1016"/>
      <c r="BZ113" s="1016"/>
      <c r="CA113" s="1016">
        <v>3382328</v>
      </c>
      <c r="CB113" s="1016"/>
      <c r="CC113" s="1016"/>
      <c r="CD113" s="1016"/>
      <c r="CE113" s="1016"/>
      <c r="CF113" s="1010">
        <v>50.7</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435</v>
      </c>
      <c r="DH113" s="1055"/>
      <c r="DI113" s="1055"/>
      <c r="DJ113" s="1055"/>
      <c r="DK113" s="1056"/>
      <c r="DL113" s="1057" t="s">
        <v>435</v>
      </c>
      <c r="DM113" s="1055"/>
      <c r="DN113" s="1055"/>
      <c r="DO113" s="1055"/>
      <c r="DP113" s="1056"/>
      <c r="DQ113" s="1057" t="s">
        <v>432</v>
      </c>
      <c r="DR113" s="1055"/>
      <c r="DS113" s="1055"/>
      <c r="DT113" s="1055"/>
      <c r="DU113" s="1056"/>
      <c r="DV113" s="1058" t="s">
        <v>432</v>
      </c>
      <c r="DW113" s="1059"/>
      <c r="DX113" s="1059"/>
      <c r="DY113" s="1059"/>
      <c r="DZ113" s="1060"/>
    </row>
    <row r="114" spans="1:130" s="247"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192504</v>
      </c>
      <c r="AB114" s="1055"/>
      <c r="AC114" s="1055"/>
      <c r="AD114" s="1055"/>
      <c r="AE114" s="1056"/>
      <c r="AF114" s="1057">
        <v>193704</v>
      </c>
      <c r="AG114" s="1055"/>
      <c r="AH114" s="1055"/>
      <c r="AI114" s="1055"/>
      <c r="AJ114" s="1056"/>
      <c r="AK114" s="1057">
        <v>207716</v>
      </c>
      <c r="AL114" s="1055"/>
      <c r="AM114" s="1055"/>
      <c r="AN114" s="1055"/>
      <c r="AO114" s="1056"/>
      <c r="AP114" s="1058">
        <v>3.1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1893234</v>
      </c>
      <c r="BR114" s="1016"/>
      <c r="BS114" s="1016"/>
      <c r="BT114" s="1016"/>
      <c r="BU114" s="1016"/>
      <c r="BV114" s="1016">
        <v>1811272</v>
      </c>
      <c r="BW114" s="1016"/>
      <c r="BX114" s="1016"/>
      <c r="BY114" s="1016"/>
      <c r="BZ114" s="1016"/>
      <c r="CA114" s="1016">
        <v>1771016</v>
      </c>
      <c r="CB114" s="1016"/>
      <c r="CC114" s="1016"/>
      <c r="CD114" s="1016"/>
      <c r="CE114" s="1016"/>
      <c r="CF114" s="1010">
        <v>26.5</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432</v>
      </c>
      <c r="DH114" s="1055"/>
      <c r="DI114" s="1055"/>
      <c r="DJ114" s="1055"/>
      <c r="DK114" s="1056"/>
      <c r="DL114" s="1057" t="s">
        <v>432</v>
      </c>
      <c r="DM114" s="1055"/>
      <c r="DN114" s="1055"/>
      <c r="DO114" s="1055"/>
      <c r="DP114" s="1056"/>
      <c r="DQ114" s="1057" t="s">
        <v>435</v>
      </c>
      <c r="DR114" s="1055"/>
      <c r="DS114" s="1055"/>
      <c r="DT114" s="1055"/>
      <c r="DU114" s="1056"/>
      <c r="DV114" s="1058" t="s">
        <v>435</v>
      </c>
      <c r="DW114" s="1059"/>
      <c r="DX114" s="1059"/>
      <c r="DY114" s="1059"/>
      <c r="DZ114" s="1060"/>
    </row>
    <row r="115" spans="1:130" s="247"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7285</v>
      </c>
      <c r="AB115" s="1030"/>
      <c r="AC115" s="1030"/>
      <c r="AD115" s="1030"/>
      <c r="AE115" s="1031"/>
      <c r="AF115" s="1032">
        <v>5725</v>
      </c>
      <c r="AG115" s="1030"/>
      <c r="AH115" s="1030"/>
      <c r="AI115" s="1030"/>
      <c r="AJ115" s="1031"/>
      <c r="AK115" s="1032">
        <v>7533</v>
      </c>
      <c r="AL115" s="1030"/>
      <c r="AM115" s="1030"/>
      <c r="AN115" s="1030"/>
      <c r="AO115" s="1031"/>
      <c r="AP115" s="1033">
        <v>0.1</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14506</v>
      </c>
      <c r="BR115" s="1016"/>
      <c r="BS115" s="1016"/>
      <c r="BT115" s="1016"/>
      <c r="BU115" s="1016"/>
      <c r="BV115" s="1016">
        <v>5747</v>
      </c>
      <c r="BW115" s="1016"/>
      <c r="BX115" s="1016"/>
      <c r="BY115" s="1016"/>
      <c r="BZ115" s="1016"/>
      <c r="CA115" s="1016">
        <v>4674</v>
      </c>
      <c r="CB115" s="1016"/>
      <c r="CC115" s="1016"/>
      <c r="CD115" s="1016"/>
      <c r="CE115" s="1016"/>
      <c r="CF115" s="1010">
        <v>0.1</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432</v>
      </c>
      <c r="DH115" s="1055"/>
      <c r="DI115" s="1055"/>
      <c r="DJ115" s="1055"/>
      <c r="DK115" s="1056"/>
      <c r="DL115" s="1057" t="s">
        <v>443</v>
      </c>
      <c r="DM115" s="1055"/>
      <c r="DN115" s="1055"/>
      <c r="DO115" s="1055"/>
      <c r="DP115" s="1056"/>
      <c r="DQ115" s="1057" t="s">
        <v>432</v>
      </c>
      <c r="DR115" s="1055"/>
      <c r="DS115" s="1055"/>
      <c r="DT115" s="1055"/>
      <c r="DU115" s="1056"/>
      <c r="DV115" s="1058" t="s">
        <v>432</v>
      </c>
      <c r="DW115" s="1059"/>
      <c r="DX115" s="1059"/>
      <c r="DY115" s="1059"/>
      <c r="DZ115" s="1060"/>
    </row>
    <row r="116" spans="1:130" s="247"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432</v>
      </c>
      <c r="AB116" s="1055"/>
      <c r="AC116" s="1055"/>
      <c r="AD116" s="1055"/>
      <c r="AE116" s="1056"/>
      <c r="AF116" s="1057" t="s">
        <v>432</v>
      </c>
      <c r="AG116" s="1055"/>
      <c r="AH116" s="1055"/>
      <c r="AI116" s="1055"/>
      <c r="AJ116" s="1056"/>
      <c r="AK116" s="1057" t="s">
        <v>432</v>
      </c>
      <c r="AL116" s="1055"/>
      <c r="AM116" s="1055"/>
      <c r="AN116" s="1055"/>
      <c r="AO116" s="1056"/>
      <c r="AP116" s="1058" t="s">
        <v>435</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432</v>
      </c>
      <c r="BW116" s="1016"/>
      <c r="BX116" s="1016"/>
      <c r="BY116" s="1016"/>
      <c r="BZ116" s="1016"/>
      <c r="CA116" s="1016" t="s">
        <v>432</v>
      </c>
      <c r="CB116" s="1016"/>
      <c r="CC116" s="1016"/>
      <c r="CD116" s="1016"/>
      <c r="CE116" s="1016"/>
      <c r="CF116" s="1010" t="s">
        <v>432</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432</v>
      </c>
      <c r="DH116" s="1055"/>
      <c r="DI116" s="1055"/>
      <c r="DJ116" s="1055"/>
      <c r="DK116" s="1056"/>
      <c r="DL116" s="1057" t="s">
        <v>432</v>
      </c>
      <c r="DM116" s="1055"/>
      <c r="DN116" s="1055"/>
      <c r="DO116" s="1055"/>
      <c r="DP116" s="1056"/>
      <c r="DQ116" s="1057" t="s">
        <v>432</v>
      </c>
      <c r="DR116" s="1055"/>
      <c r="DS116" s="1055"/>
      <c r="DT116" s="1055"/>
      <c r="DU116" s="1056"/>
      <c r="DV116" s="1058" t="s">
        <v>435</v>
      </c>
      <c r="DW116" s="1059"/>
      <c r="DX116" s="1059"/>
      <c r="DY116" s="1059"/>
      <c r="DZ116" s="1060"/>
    </row>
    <row r="117" spans="1:130" s="247"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1747792</v>
      </c>
      <c r="AB117" s="1073"/>
      <c r="AC117" s="1073"/>
      <c r="AD117" s="1073"/>
      <c r="AE117" s="1074"/>
      <c r="AF117" s="1075">
        <v>1816849</v>
      </c>
      <c r="AG117" s="1073"/>
      <c r="AH117" s="1073"/>
      <c r="AI117" s="1073"/>
      <c r="AJ117" s="1074"/>
      <c r="AK117" s="1075">
        <v>1892781</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432</v>
      </c>
      <c r="BR117" s="1016"/>
      <c r="BS117" s="1016"/>
      <c r="BT117" s="1016"/>
      <c r="BU117" s="1016"/>
      <c r="BV117" s="1016" t="s">
        <v>432</v>
      </c>
      <c r="BW117" s="1016"/>
      <c r="BX117" s="1016"/>
      <c r="BY117" s="1016"/>
      <c r="BZ117" s="1016"/>
      <c r="CA117" s="1016" t="s">
        <v>432</v>
      </c>
      <c r="CB117" s="1016"/>
      <c r="CC117" s="1016"/>
      <c r="CD117" s="1016"/>
      <c r="CE117" s="1016"/>
      <c r="CF117" s="1010" t="s">
        <v>440</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432</v>
      </c>
      <c r="DH117" s="1055"/>
      <c r="DI117" s="1055"/>
      <c r="DJ117" s="1055"/>
      <c r="DK117" s="1056"/>
      <c r="DL117" s="1057" t="s">
        <v>432</v>
      </c>
      <c r="DM117" s="1055"/>
      <c r="DN117" s="1055"/>
      <c r="DO117" s="1055"/>
      <c r="DP117" s="1056"/>
      <c r="DQ117" s="1057" t="s">
        <v>432</v>
      </c>
      <c r="DR117" s="1055"/>
      <c r="DS117" s="1055"/>
      <c r="DT117" s="1055"/>
      <c r="DU117" s="1056"/>
      <c r="DV117" s="1058" t="s">
        <v>432</v>
      </c>
      <c r="DW117" s="1059"/>
      <c r="DX117" s="1059"/>
      <c r="DY117" s="1059"/>
      <c r="DZ117" s="1060"/>
    </row>
    <row r="118" spans="1:130" s="247" customFormat="1" ht="26.25" customHeight="1" x14ac:dyDescent="0.15">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302</v>
      </c>
      <c r="AG118" s="981"/>
      <c r="AH118" s="981"/>
      <c r="AI118" s="981"/>
      <c r="AJ118" s="982"/>
      <c r="AK118" s="980" t="s">
        <v>301</v>
      </c>
      <c r="AL118" s="981"/>
      <c r="AM118" s="981"/>
      <c r="AN118" s="981"/>
      <c r="AO118" s="982"/>
      <c r="AP118" s="1067" t="s">
        <v>426</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v>203653</v>
      </c>
      <c r="BR118" s="1094"/>
      <c r="BS118" s="1094"/>
      <c r="BT118" s="1094"/>
      <c r="BU118" s="1094"/>
      <c r="BV118" s="1094">
        <v>246409</v>
      </c>
      <c r="BW118" s="1094"/>
      <c r="BX118" s="1094"/>
      <c r="BY118" s="1094"/>
      <c r="BZ118" s="1094"/>
      <c r="CA118" s="1094">
        <v>295249</v>
      </c>
      <c r="CB118" s="1094"/>
      <c r="CC118" s="1094"/>
      <c r="CD118" s="1094"/>
      <c r="CE118" s="1094"/>
      <c r="CF118" s="1010">
        <v>4.4000000000000004</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432</v>
      </c>
      <c r="DH118" s="1055"/>
      <c r="DI118" s="1055"/>
      <c r="DJ118" s="1055"/>
      <c r="DK118" s="1056"/>
      <c r="DL118" s="1057" t="s">
        <v>432</v>
      </c>
      <c r="DM118" s="1055"/>
      <c r="DN118" s="1055"/>
      <c r="DO118" s="1055"/>
      <c r="DP118" s="1056"/>
      <c r="DQ118" s="1057" t="s">
        <v>432</v>
      </c>
      <c r="DR118" s="1055"/>
      <c r="DS118" s="1055"/>
      <c r="DT118" s="1055"/>
      <c r="DU118" s="1056"/>
      <c r="DV118" s="1058" t="s">
        <v>432</v>
      </c>
      <c r="DW118" s="1059"/>
      <c r="DX118" s="1059"/>
      <c r="DY118" s="1059"/>
      <c r="DZ118" s="1060"/>
    </row>
    <row r="119" spans="1:130" s="247" customFormat="1" ht="26.25" customHeight="1" x14ac:dyDescent="0.15">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432</v>
      </c>
      <c r="AB119" s="988"/>
      <c r="AC119" s="988"/>
      <c r="AD119" s="988"/>
      <c r="AE119" s="989"/>
      <c r="AF119" s="990" t="s">
        <v>432</v>
      </c>
      <c r="AG119" s="988"/>
      <c r="AH119" s="988"/>
      <c r="AI119" s="988"/>
      <c r="AJ119" s="989"/>
      <c r="AK119" s="990" t="s">
        <v>432</v>
      </c>
      <c r="AL119" s="988"/>
      <c r="AM119" s="988"/>
      <c r="AN119" s="988"/>
      <c r="AO119" s="989"/>
      <c r="AP119" s="991" t="s">
        <v>432</v>
      </c>
      <c r="AQ119" s="992"/>
      <c r="AR119" s="992"/>
      <c r="AS119" s="992"/>
      <c r="AT119" s="993"/>
      <c r="AU119" s="998"/>
      <c r="AV119" s="999"/>
      <c r="AW119" s="999"/>
      <c r="AX119" s="999"/>
      <c r="AY119" s="999"/>
      <c r="AZ119" s="278" t="s">
        <v>182</v>
      </c>
      <c r="BA119" s="278"/>
      <c r="BB119" s="278"/>
      <c r="BC119" s="278"/>
      <c r="BD119" s="278"/>
      <c r="BE119" s="278"/>
      <c r="BF119" s="278"/>
      <c r="BG119" s="278"/>
      <c r="BH119" s="278"/>
      <c r="BI119" s="278"/>
      <c r="BJ119" s="278"/>
      <c r="BK119" s="278"/>
      <c r="BL119" s="278"/>
      <c r="BM119" s="278"/>
      <c r="BN119" s="278"/>
      <c r="BO119" s="1071" t="s">
        <v>461</v>
      </c>
      <c r="BP119" s="1102"/>
      <c r="BQ119" s="1093">
        <v>23246864</v>
      </c>
      <c r="BR119" s="1094"/>
      <c r="BS119" s="1094"/>
      <c r="BT119" s="1094"/>
      <c r="BU119" s="1094"/>
      <c r="BV119" s="1094">
        <v>23586860</v>
      </c>
      <c r="BW119" s="1094"/>
      <c r="BX119" s="1094"/>
      <c r="BY119" s="1094"/>
      <c r="BZ119" s="1094"/>
      <c r="CA119" s="1094">
        <v>24619421</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23638</v>
      </c>
      <c r="DH119" s="1080"/>
      <c r="DI119" s="1080"/>
      <c r="DJ119" s="1080"/>
      <c r="DK119" s="1081"/>
      <c r="DL119" s="1079">
        <v>44343</v>
      </c>
      <c r="DM119" s="1080"/>
      <c r="DN119" s="1080"/>
      <c r="DO119" s="1080"/>
      <c r="DP119" s="1081"/>
      <c r="DQ119" s="1079">
        <v>48163</v>
      </c>
      <c r="DR119" s="1080"/>
      <c r="DS119" s="1080"/>
      <c r="DT119" s="1080"/>
      <c r="DU119" s="1081"/>
      <c r="DV119" s="1082">
        <v>0.7</v>
      </c>
      <c r="DW119" s="1083"/>
      <c r="DX119" s="1083"/>
      <c r="DY119" s="1083"/>
      <c r="DZ119" s="1084"/>
    </row>
    <row r="120" spans="1:130" s="247"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432</v>
      </c>
      <c r="AB120" s="1055"/>
      <c r="AC120" s="1055"/>
      <c r="AD120" s="1055"/>
      <c r="AE120" s="1056"/>
      <c r="AF120" s="1057" t="s">
        <v>443</v>
      </c>
      <c r="AG120" s="1055"/>
      <c r="AH120" s="1055"/>
      <c r="AI120" s="1055"/>
      <c r="AJ120" s="1056"/>
      <c r="AK120" s="1057" t="s">
        <v>432</v>
      </c>
      <c r="AL120" s="1055"/>
      <c r="AM120" s="1055"/>
      <c r="AN120" s="1055"/>
      <c r="AO120" s="1056"/>
      <c r="AP120" s="1058" t="s">
        <v>432</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3343695</v>
      </c>
      <c r="BR120" s="1023"/>
      <c r="BS120" s="1023"/>
      <c r="BT120" s="1023"/>
      <c r="BU120" s="1023"/>
      <c r="BV120" s="1023">
        <v>3628836</v>
      </c>
      <c r="BW120" s="1023"/>
      <c r="BX120" s="1023"/>
      <c r="BY120" s="1023"/>
      <c r="BZ120" s="1023"/>
      <c r="CA120" s="1023">
        <v>3821502</v>
      </c>
      <c r="CB120" s="1023"/>
      <c r="CC120" s="1023"/>
      <c r="CD120" s="1023"/>
      <c r="CE120" s="1023"/>
      <c r="CF120" s="1037">
        <v>57.3</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v>3562059</v>
      </c>
      <c r="DH120" s="1023"/>
      <c r="DI120" s="1023"/>
      <c r="DJ120" s="1023"/>
      <c r="DK120" s="1023"/>
      <c r="DL120" s="1023">
        <v>3569337</v>
      </c>
      <c r="DM120" s="1023"/>
      <c r="DN120" s="1023"/>
      <c r="DO120" s="1023"/>
      <c r="DP120" s="1023"/>
      <c r="DQ120" s="1023">
        <v>3745171</v>
      </c>
      <c r="DR120" s="1023"/>
      <c r="DS120" s="1023"/>
      <c r="DT120" s="1023"/>
      <c r="DU120" s="1023"/>
      <c r="DV120" s="1024">
        <v>56.1</v>
      </c>
      <c r="DW120" s="1024"/>
      <c r="DX120" s="1024"/>
      <c r="DY120" s="1024"/>
      <c r="DZ120" s="1025"/>
    </row>
    <row r="121" spans="1:130" s="247"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432</v>
      </c>
      <c r="AB121" s="1055"/>
      <c r="AC121" s="1055"/>
      <c r="AD121" s="1055"/>
      <c r="AE121" s="1056"/>
      <c r="AF121" s="1057" t="s">
        <v>432</v>
      </c>
      <c r="AG121" s="1055"/>
      <c r="AH121" s="1055"/>
      <c r="AI121" s="1055"/>
      <c r="AJ121" s="1056"/>
      <c r="AK121" s="1057" t="s">
        <v>432</v>
      </c>
      <c r="AL121" s="1055"/>
      <c r="AM121" s="1055"/>
      <c r="AN121" s="1055"/>
      <c r="AO121" s="1056"/>
      <c r="AP121" s="1058" t="s">
        <v>432</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4349644</v>
      </c>
      <c r="BR121" s="1016"/>
      <c r="BS121" s="1016"/>
      <c r="BT121" s="1016"/>
      <c r="BU121" s="1016"/>
      <c r="BV121" s="1016">
        <v>5055533</v>
      </c>
      <c r="BW121" s="1016"/>
      <c r="BX121" s="1016"/>
      <c r="BY121" s="1016"/>
      <c r="BZ121" s="1016"/>
      <c r="CA121" s="1016">
        <v>5306489</v>
      </c>
      <c r="CB121" s="1016"/>
      <c r="CC121" s="1016"/>
      <c r="CD121" s="1016"/>
      <c r="CE121" s="1016"/>
      <c r="CF121" s="1010">
        <v>79.5</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t="s">
        <v>432</v>
      </c>
      <c r="DH121" s="1016"/>
      <c r="DI121" s="1016"/>
      <c r="DJ121" s="1016"/>
      <c r="DK121" s="1016"/>
      <c r="DL121" s="1016" t="s">
        <v>432</v>
      </c>
      <c r="DM121" s="1016"/>
      <c r="DN121" s="1016"/>
      <c r="DO121" s="1016"/>
      <c r="DP121" s="1016"/>
      <c r="DQ121" s="1016" t="s">
        <v>432</v>
      </c>
      <c r="DR121" s="1016"/>
      <c r="DS121" s="1016"/>
      <c r="DT121" s="1016"/>
      <c r="DU121" s="1016"/>
      <c r="DV121" s="1017" t="s">
        <v>432</v>
      </c>
      <c r="DW121" s="1017"/>
      <c r="DX121" s="1017"/>
      <c r="DY121" s="1017"/>
      <c r="DZ121" s="1018"/>
    </row>
    <row r="122" spans="1:130" s="247"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432</v>
      </c>
      <c r="AB122" s="1055"/>
      <c r="AC122" s="1055"/>
      <c r="AD122" s="1055"/>
      <c r="AE122" s="1056"/>
      <c r="AF122" s="1057" t="s">
        <v>432</v>
      </c>
      <c r="AG122" s="1055"/>
      <c r="AH122" s="1055"/>
      <c r="AI122" s="1055"/>
      <c r="AJ122" s="1056"/>
      <c r="AK122" s="1057" t="s">
        <v>432</v>
      </c>
      <c r="AL122" s="1055"/>
      <c r="AM122" s="1055"/>
      <c r="AN122" s="1055"/>
      <c r="AO122" s="1056"/>
      <c r="AP122" s="1058" t="s">
        <v>432</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12826108</v>
      </c>
      <c r="BR122" s="1094"/>
      <c r="BS122" s="1094"/>
      <c r="BT122" s="1094"/>
      <c r="BU122" s="1094"/>
      <c r="BV122" s="1094">
        <v>12871597</v>
      </c>
      <c r="BW122" s="1094"/>
      <c r="BX122" s="1094"/>
      <c r="BY122" s="1094"/>
      <c r="BZ122" s="1094"/>
      <c r="CA122" s="1094">
        <v>13403296</v>
      </c>
      <c r="CB122" s="1094"/>
      <c r="CC122" s="1094"/>
      <c r="CD122" s="1094"/>
      <c r="CE122" s="1094"/>
      <c r="CF122" s="1114">
        <v>200.9</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t="s">
        <v>432</v>
      </c>
      <c r="DH122" s="1016"/>
      <c r="DI122" s="1016"/>
      <c r="DJ122" s="1016"/>
      <c r="DK122" s="1016"/>
      <c r="DL122" s="1016" t="s">
        <v>432</v>
      </c>
      <c r="DM122" s="1016"/>
      <c r="DN122" s="1016"/>
      <c r="DO122" s="1016"/>
      <c r="DP122" s="1016"/>
      <c r="DQ122" s="1016" t="s">
        <v>432</v>
      </c>
      <c r="DR122" s="1016"/>
      <c r="DS122" s="1016"/>
      <c r="DT122" s="1016"/>
      <c r="DU122" s="1016"/>
      <c r="DV122" s="1017" t="s">
        <v>432</v>
      </c>
      <c r="DW122" s="1017"/>
      <c r="DX122" s="1017"/>
      <c r="DY122" s="1017"/>
      <c r="DZ122" s="1018"/>
    </row>
    <row r="123" spans="1:130" s="247"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432</v>
      </c>
      <c r="AB123" s="1055"/>
      <c r="AC123" s="1055"/>
      <c r="AD123" s="1055"/>
      <c r="AE123" s="1056"/>
      <c r="AF123" s="1057" t="s">
        <v>443</v>
      </c>
      <c r="AG123" s="1055"/>
      <c r="AH123" s="1055"/>
      <c r="AI123" s="1055"/>
      <c r="AJ123" s="1056"/>
      <c r="AK123" s="1057" t="s">
        <v>432</v>
      </c>
      <c r="AL123" s="1055"/>
      <c r="AM123" s="1055"/>
      <c r="AN123" s="1055"/>
      <c r="AO123" s="1056"/>
      <c r="AP123" s="1058" t="s">
        <v>432</v>
      </c>
      <c r="AQ123" s="1059"/>
      <c r="AR123" s="1059"/>
      <c r="AS123" s="1059"/>
      <c r="AT123" s="1060"/>
      <c r="AU123" s="1091"/>
      <c r="AV123" s="1092"/>
      <c r="AW123" s="1092"/>
      <c r="AX123" s="1092"/>
      <c r="AY123" s="1092"/>
      <c r="AZ123" s="278" t="s">
        <v>182</v>
      </c>
      <c r="BA123" s="278"/>
      <c r="BB123" s="278"/>
      <c r="BC123" s="278"/>
      <c r="BD123" s="278"/>
      <c r="BE123" s="278"/>
      <c r="BF123" s="278"/>
      <c r="BG123" s="278"/>
      <c r="BH123" s="278"/>
      <c r="BI123" s="278"/>
      <c r="BJ123" s="278"/>
      <c r="BK123" s="278"/>
      <c r="BL123" s="278"/>
      <c r="BM123" s="278"/>
      <c r="BN123" s="278"/>
      <c r="BO123" s="1071" t="s">
        <v>472</v>
      </c>
      <c r="BP123" s="1102"/>
      <c r="BQ123" s="1161">
        <v>20519447</v>
      </c>
      <c r="BR123" s="1162"/>
      <c r="BS123" s="1162"/>
      <c r="BT123" s="1162"/>
      <c r="BU123" s="1162"/>
      <c r="BV123" s="1162">
        <v>21555966</v>
      </c>
      <c r="BW123" s="1162"/>
      <c r="BX123" s="1162"/>
      <c r="BY123" s="1162"/>
      <c r="BZ123" s="1162"/>
      <c r="CA123" s="1162">
        <v>22531287</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432</v>
      </c>
      <c r="DH123" s="1055"/>
      <c r="DI123" s="1055"/>
      <c r="DJ123" s="1055"/>
      <c r="DK123" s="1056"/>
      <c r="DL123" s="1057" t="s">
        <v>440</v>
      </c>
      <c r="DM123" s="1055"/>
      <c r="DN123" s="1055"/>
      <c r="DO123" s="1055"/>
      <c r="DP123" s="1056"/>
      <c r="DQ123" s="1057" t="s">
        <v>432</v>
      </c>
      <c r="DR123" s="1055"/>
      <c r="DS123" s="1055"/>
      <c r="DT123" s="1055"/>
      <c r="DU123" s="1056"/>
      <c r="DV123" s="1058" t="s">
        <v>432</v>
      </c>
      <c r="DW123" s="1059"/>
      <c r="DX123" s="1059"/>
      <c r="DY123" s="1059"/>
      <c r="DZ123" s="1060"/>
    </row>
    <row r="124" spans="1:130" s="247"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432</v>
      </c>
      <c r="AB124" s="1055"/>
      <c r="AC124" s="1055"/>
      <c r="AD124" s="1055"/>
      <c r="AE124" s="1056"/>
      <c r="AF124" s="1057" t="s">
        <v>432</v>
      </c>
      <c r="AG124" s="1055"/>
      <c r="AH124" s="1055"/>
      <c r="AI124" s="1055"/>
      <c r="AJ124" s="1056"/>
      <c r="AK124" s="1057" t="s">
        <v>432</v>
      </c>
      <c r="AL124" s="1055"/>
      <c r="AM124" s="1055"/>
      <c r="AN124" s="1055"/>
      <c r="AO124" s="1056"/>
      <c r="AP124" s="1058" t="s">
        <v>443</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41.2</v>
      </c>
      <c r="BR124" s="1124"/>
      <c r="BS124" s="1124"/>
      <c r="BT124" s="1124"/>
      <c r="BU124" s="1124"/>
      <c r="BV124" s="1124">
        <v>30.3</v>
      </c>
      <c r="BW124" s="1124"/>
      <c r="BX124" s="1124"/>
      <c r="BY124" s="1124"/>
      <c r="BZ124" s="1124"/>
      <c r="CA124" s="1124">
        <v>31.3</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432</v>
      </c>
      <c r="DH124" s="1080"/>
      <c r="DI124" s="1080"/>
      <c r="DJ124" s="1080"/>
      <c r="DK124" s="1081"/>
      <c r="DL124" s="1079" t="s">
        <v>432</v>
      </c>
      <c r="DM124" s="1080"/>
      <c r="DN124" s="1080"/>
      <c r="DO124" s="1080"/>
      <c r="DP124" s="1081"/>
      <c r="DQ124" s="1079" t="s">
        <v>432</v>
      </c>
      <c r="DR124" s="1080"/>
      <c r="DS124" s="1080"/>
      <c r="DT124" s="1080"/>
      <c r="DU124" s="1081"/>
      <c r="DV124" s="1082" t="s">
        <v>432</v>
      </c>
      <c r="DW124" s="1083"/>
      <c r="DX124" s="1083"/>
      <c r="DY124" s="1083"/>
      <c r="DZ124" s="1084"/>
    </row>
    <row r="125" spans="1:130" s="247"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432</v>
      </c>
      <c r="AB125" s="1055"/>
      <c r="AC125" s="1055"/>
      <c r="AD125" s="1055"/>
      <c r="AE125" s="1056"/>
      <c r="AF125" s="1057" t="s">
        <v>432</v>
      </c>
      <c r="AG125" s="1055"/>
      <c r="AH125" s="1055"/>
      <c r="AI125" s="1055"/>
      <c r="AJ125" s="1056"/>
      <c r="AK125" s="1057" t="s">
        <v>443</v>
      </c>
      <c r="AL125" s="1055"/>
      <c r="AM125" s="1055"/>
      <c r="AN125" s="1055"/>
      <c r="AO125" s="1056"/>
      <c r="AP125" s="1058" t="s">
        <v>432</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432</v>
      </c>
      <c r="DH125" s="1023"/>
      <c r="DI125" s="1023"/>
      <c r="DJ125" s="1023"/>
      <c r="DK125" s="1023"/>
      <c r="DL125" s="1023" t="s">
        <v>432</v>
      </c>
      <c r="DM125" s="1023"/>
      <c r="DN125" s="1023"/>
      <c r="DO125" s="1023"/>
      <c r="DP125" s="1023"/>
      <c r="DQ125" s="1023" t="s">
        <v>432</v>
      </c>
      <c r="DR125" s="1023"/>
      <c r="DS125" s="1023"/>
      <c r="DT125" s="1023"/>
      <c r="DU125" s="1023"/>
      <c r="DV125" s="1024" t="s">
        <v>432</v>
      </c>
      <c r="DW125" s="1024"/>
      <c r="DX125" s="1024"/>
      <c r="DY125" s="1024"/>
      <c r="DZ125" s="1025"/>
    </row>
    <row r="126" spans="1:130" s="247"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6030</v>
      </c>
      <c r="AB126" s="1055"/>
      <c r="AC126" s="1055"/>
      <c r="AD126" s="1055"/>
      <c r="AE126" s="1056"/>
      <c r="AF126" s="1057">
        <v>5190</v>
      </c>
      <c r="AG126" s="1055"/>
      <c r="AH126" s="1055"/>
      <c r="AI126" s="1055"/>
      <c r="AJ126" s="1056"/>
      <c r="AK126" s="1057">
        <v>7148</v>
      </c>
      <c r="AL126" s="1055"/>
      <c r="AM126" s="1055"/>
      <c r="AN126" s="1055"/>
      <c r="AO126" s="1056"/>
      <c r="AP126" s="1058">
        <v>0.1</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432</v>
      </c>
      <c r="DH126" s="1016"/>
      <c r="DI126" s="1016"/>
      <c r="DJ126" s="1016"/>
      <c r="DK126" s="1016"/>
      <c r="DL126" s="1016" t="s">
        <v>432</v>
      </c>
      <c r="DM126" s="1016"/>
      <c r="DN126" s="1016"/>
      <c r="DO126" s="1016"/>
      <c r="DP126" s="1016"/>
      <c r="DQ126" s="1016" t="s">
        <v>432</v>
      </c>
      <c r="DR126" s="1016"/>
      <c r="DS126" s="1016"/>
      <c r="DT126" s="1016"/>
      <c r="DU126" s="1016"/>
      <c r="DV126" s="1017" t="s">
        <v>432</v>
      </c>
      <c r="DW126" s="1017"/>
      <c r="DX126" s="1017"/>
      <c r="DY126" s="1017"/>
      <c r="DZ126" s="1018"/>
    </row>
    <row r="127" spans="1:130" s="247"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1255</v>
      </c>
      <c r="AB127" s="1055"/>
      <c r="AC127" s="1055"/>
      <c r="AD127" s="1055"/>
      <c r="AE127" s="1056"/>
      <c r="AF127" s="1057">
        <v>535</v>
      </c>
      <c r="AG127" s="1055"/>
      <c r="AH127" s="1055"/>
      <c r="AI127" s="1055"/>
      <c r="AJ127" s="1056"/>
      <c r="AK127" s="1057">
        <v>385</v>
      </c>
      <c r="AL127" s="1055"/>
      <c r="AM127" s="1055"/>
      <c r="AN127" s="1055"/>
      <c r="AO127" s="1056"/>
      <c r="AP127" s="1058">
        <v>0</v>
      </c>
      <c r="AQ127" s="1059"/>
      <c r="AR127" s="1059"/>
      <c r="AS127" s="1059"/>
      <c r="AT127" s="1060"/>
      <c r="AU127" s="283"/>
      <c r="AV127" s="283"/>
      <c r="AW127" s="283"/>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432</v>
      </c>
      <c r="DH127" s="1016"/>
      <c r="DI127" s="1016"/>
      <c r="DJ127" s="1016"/>
      <c r="DK127" s="1016"/>
      <c r="DL127" s="1016" t="s">
        <v>432</v>
      </c>
      <c r="DM127" s="1016"/>
      <c r="DN127" s="1016"/>
      <c r="DO127" s="1016"/>
      <c r="DP127" s="1016"/>
      <c r="DQ127" s="1016" t="s">
        <v>432</v>
      </c>
      <c r="DR127" s="1016"/>
      <c r="DS127" s="1016"/>
      <c r="DT127" s="1016"/>
      <c r="DU127" s="1016"/>
      <c r="DV127" s="1017" t="s">
        <v>432</v>
      </c>
      <c r="DW127" s="1017"/>
      <c r="DX127" s="1017"/>
      <c r="DY127" s="1017"/>
      <c r="DZ127" s="1018"/>
    </row>
    <row r="128" spans="1:130" s="247"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355068</v>
      </c>
      <c r="AB128" s="1144"/>
      <c r="AC128" s="1144"/>
      <c r="AD128" s="1144"/>
      <c r="AE128" s="1145"/>
      <c r="AF128" s="1146">
        <v>381344</v>
      </c>
      <c r="AG128" s="1144"/>
      <c r="AH128" s="1144"/>
      <c r="AI128" s="1144"/>
      <c r="AJ128" s="1145"/>
      <c r="AK128" s="1146">
        <v>418397</v>
      </c>
      <c r="AL128" s="1144"/>
      <c r="AM128" s="1144"/>
      <c r="AN128" s="1144"/>
      <c r="AO128" s="1145"/>
      <c r="AP128" s="1147"/>
      <c r="AQ128" s="1148"/>
      <c r="AR128" s="1148"/>
      <c r="AS128" s="1148"/>
      <c r="AT128" s="1149"/>
      <c r="AU128" s="283"/>
      <c r="AV128" s="283"/>
      <c r="AW128" s="283"/>
      <c r="AX128" s="984" t="s">
        <v>487</v>
      </c>
      <c r="AY128" s="985"/>
      <c r="AZ128" s="985"/>
      <c r="BA128" s="985"/>
      <c r="BB128" s="985"/>
      <c r="BC128" s="985"/>
      <c r="BD128" s="985"/>
      <c r="BE128" s="986"/>
      <c r="BF128" s="1150" t="s">
        <v>432</v>
      </c>
      <c r="BG128" s="1151"/>
      <c r="BH128" s="1151"/>
      <c r="BI128" s="1151"/>
      <c r="BJ128" s="1151"/>
      <c r="BK128" s="1151"/>
      <c r="BL128" s="1152"/>
      <c r="BM128" s="1150">
        <v>13.79</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14506</v>
      </c>
      <c r="DH128" s="1136"/>
      <c r="DI128" s="1136"/>
      <c r="DJ128" s="1136"/>
      <c r="DK128" s="1136"/>
      <c r="DL128" s="1136">
        <v>5747</v>
      </c>
      <c r="DM128" s="1136"/>
      <c r="DN128" s="1136"/>
      <c r="DO128" s="1136"/>
      <c r="DP128" s="1136"/>
      <c r="DQ128" s="1136">
        <v>4674</v>
      </c>
      <c r="DR128" s="1136"/>
      <c r="DS128" s="1136"/>
      <c r="DT128" s="1136"/>
      <c r="DU128" s="1136"/>
      <c r="DV128" s="1137">
        <v>0.1</v>
      </c>
      <c r="DW128" s="1137"/>
      <c r="DX128" s="1137"/>
      <c r="DY128" s="1137"/>
      <c r="DZ128" s="1138"/>
    </row>
    <row r="129" spans="1:131" s="247"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7831001</v>
      </c>
      <c r="AB129" s="1055"/>
      <c r="AC129" s="1055"/>
      <c r="AD129" s="1055"/>
      <c r="AE129" s="1056"/>
      <c r="AF129" s="1057">
        <v>7901991</v>
      </c>
      <c r="AG129" s="1055"/>
      <c r="AH129" s="1055"/>
      <c r="AI129" s="1055"/>
      <c r="AJ129" s="1056"/>
      <c r="AK129" s="1057">
        <v>7858626</v>
      </c>
      <c r="AL129" s="1055"/>
      <c r="AM129" s="1055"/>
      <c r="AN129" s="1055"/>
      <c r="AO129" s="1056"/>
      <c r="AP129" s="1172"/>
      <c r="AQ129" s="1173"/>
      <c r="AR129" s="1173"/>
      <c r="AS129" s="1173"/>
      <c r="AT129" s="1174"/>
      <c r="AU129" s="285"/>
      <c r="AV129" s="285"/>
      <c r="AW129" s="285"/>
      <c r="AX129" s="1163" t="s">
        <v>490</v>
      </c>
      <c r="AY129" s="1046"/>
      <c r="AZ129" s="1046"/>
      <c r="BA129" s="1046"/>
      <c r="BB129" s="1046"/>
      <c r="BC129" s="1046"/>
      <c r="BD129" s="1046"/>
      <c r="BE129" s="1047"/>
      <c r="BF129" s="1164" t="s">
        <v>432</v>
      </c>
      <c r="BG129" s="1165"/>
      <c r="BH129" s="1165"/>
      <c r="BI129" s="1165"/>
      <c r="BJ129" s="1165"/>
      <c r="BK129" s="1165"/>
      <c r="BL129" s="1166"/>
      <c r="BM129" s="1164">
        <v>18.79</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1217277</v>
      </c>
      <c r="AB130" s="1055"/>
      <c r="AC130" s="1055"/>
      <c r="AD130" s="1055"/>
      <c r="AE130" s="1056"/>
      <c r="AF130" s="1057">
        <v>1216332</v>
      </c>
      <c r="AG130" s="1055"/>
      <c r="AH130" s="1055"/>
      <c r="AI130" s="1055"/>
      <c r="AJ130" s="1056"/>
      <c r="AK130" s="1057">
        <v>1187715</v>
      </c>
      <c r="AL130" s="1055"/>
      <c r="AM130" s="1055"/>
      <c r="AN130" s="1055"/>
      <c r="AO130" s="1056"/>
      <c r="AP130" s="1172"/>
      <c r="AQ130" s="1173"/>
      <c r="AR130" s="1173"/>
      <c r="AS130" s="1173"/>
      <c r="AT130" s="1174"/>
      <c r="AU130" s="285"/>
      <c r="AV130" s="285"/>
      <c r="AW130" s="285"/>
      <c r="AX130" s="1163" t="s">
        <v>493</v>
      </c>
      <c r="AY130" s="1046"/>
      <c r="AZ130" s="1046"/>
      <c r="BA130" s="1046"/>
      <c r="BB130" s="1046"/>
      <c r="BC130" s="1046"/>
      <c r="BD130" s="1046"/>
      <c r="BE130" s="1047"/>
      <c r="BF130" s="1200">
        <v>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6613724</v>
      </c>
      <c r="AB131" s="1080"/>
      <c r="AC131" s="1080"/>
      <c r="AD131" s="1080"/>
      <c r="AE131" s="1081"/>
      <c r="AF131" s="1079">
        <v>6685659</v>
      </c>
      <c r="AG131" s="1080"/>
      <c r="AH131" s="1080"/>
      <c r="AI131" s="1080"/>
      <c r="AJ131" s="1081"/>
      <c r="AK131" s="1079">
        <v>6670911</v>
      </c>
      <c r="AL131" s="1080"/>
      <c r="AM131" s="1080"/>
      <c r="AN131" s="1080"/>
      <c r="AO131" s="1081"/>
      <c r="AP131" s="1210"/>
      <c r="AQ131" s="1211"/>
      <c r="AR131" s="1211"/>
      <c r="AS131" s="1211"/>
      <c r="AT131" s="1212"/>
      <c r="AU131" s="285"/>
      <c r="AV131" s="285"/>
      <c r="AW131" s="285"/>
      <c r="AX131" s="1182" t="s">
        <v>495</v>
      </c>
      <c r="AY131" s="1133"/>
      <c r="AZ131" s="1133"/>
      <c r="BA131" s="1133"/>
      <c r="BB131" s="1133"/>
      <c r="BC131" s="1133"/>
      <c r="BD131" s="1133"/>
      <c r="BE131" s="1134"/>
      <c r="BF131" s="1183">
        <v>31.3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2.6527717210000001</v>
      </c>
      <c r="AB132" s="1196"/>
      <c r="AC132" s="1196"/>
      <c r="AD132" s="1196"/>
      <c r="AE132" s="1197"/>
      <c r="AF132" s="1198">
        <v>3.2782557410000002</v>
      </c>
      <c r="AG132" s="1196"/>
      <c r="AH132" s="1196"/>
      <c r="AI132" s="1196"/>
      <c r="AJ132" s="1197"/>
      <c r="AK132" s="1198">
        <v>4.2972991250000003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3.1</v>
      </c>
      <c r="AB133" s="1179"/>
      <c r="AC133" s="1179"/>
      <c r="AD133" s="1179"/>
      <c r="AE133" s="1180"/>
      <c r="AF133" s="1178">
        <v>2.9</v>
      </c>
      <c r="AG133" s="1179"/>
      <c r="AH133" s="1179"/>
      <c r="AI133" s="1179"/>
      <c r="AJ133" s="1180"/>
      <c r="AK133" s="1178">
        <v>3.4</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xnrYiY0nozwEjSnJZlhEfOGcMenDVx0qqFkhba5BER4r02vHYmY7GhE7+j1jaNff3OpUcPA6zjQidngMHfjNQ==" saltValue="BHDtvh7XrCgJOf6USdj1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zoXqtdx8bdVvfIW+VWQlmEFVPgpZQb+aJje/b5oI3cnoiJqSVhpK7aBZvbJ3LmlLtX7hjPdN7C/FBmATVs7wQ==" saltValue="y9N0tfl9QHj4YKfvXd2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eX23X/YiX+jqrFqW1iWEeogl+8SsHxEpICyepqiJU99V1C4SQ+DRJTw41zrmyuaLSEvPI9ipvZSyQUKhXfIQ==" saltValue="KOO6vhSKTjpF5/3z/lBd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507</v>
      </c>
      <c r="AL9" s="1219"/>
      <c r="AM9" s="1219"/>
      <c r="AN9" s="1220"/>
      <c r="AO9" s="313">
        <v>2165281</v>
      </c>
      <c r="AP9" s="313">
        <v>57592</v>
      </c>
      <c r="AQ9" s="314">
        <v>56845</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508</v>
      </c>
      <c r="AL10" s="1219"/>
      <c r="AM10" s="1219"/>
      <c r="AN10" s="1220"/>
      <c r="AO10" s="316">
        <v>236723</v>
      </c>
      <c r="AP10" s="316">
        <v>6296</v>
      </c>
      <c r="AQ10" s="317">
        <v>5922</v>
      </c>
      <c r="AR10" s="318">
        <v>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509</v>
      </c>
      <c r="AL11" s="1219"/>
      <c r="AM11" s="1219"/>
      <c r="AN11" s="1220"/>
      <c r="AO11" s="316">
        <v>399893</v>
      </c>
      <c r="AP11" s="316">
        <v>10636</v>
      </c>
      <c r="AQ11" s="317">
        <v>8264</v>
      </c>
      <c r="AR11" s="318">
        <v>28.7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510</v>
      </c>
      <c r="AL12" s="1219"/>
      <c r="AM12" s="1219"/>
      <c r="AN12" s="1220"/>
      <c r="AO12" s="316" t="s">
        <v>511</v>
      </c>
      <c r="AP12" s="316" t="s">
        <v>511</v>
      </c>
      <c r="AQ12" s="317">
        <v>284</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512</v>
      </c>
      <c r="AL13" s="1219"/>
      <c r="AM13" s="1219"/>
      <c r="AN13" s="1220"/>
      <c r="AO13" s="316" t="s">
        <v>511</v>
      </c>
      <c r="AP13" s="316" t="s">
        <v>511</v>
      </c>
      <c r="AQ13" s="317">
        <v>20</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513</v>
      </c>
      <c r="AL14" s="1219"/>
      <c r="AM14" s="1219"/>
      <c r="AN14" s="1220"/>
      <c r="AO14" s="316">
        <v>109622</v>
      </c>
      <c r="AP14" s="316">
        <v>2916</v>
      </c>
      <c r="AQ14" s="317">
        <v>2517</v>
      </c>
      <c r="AR14" s="318">
        <v>15.9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514</v>
      </c>
      <c r="AL15" s="1219"/>
      <c r="AM15" s="1219"/>
      <c r="AN15" s="1220"/>
      <c r="AO15" s="316">
        <v>64499</v>
      </c>
      <c r="AP15" s="316">
        <v>1716</v>
      </c>
      <c r="AQ15" s="317">
        <v>1185</v>
      </c>
      <c r="AR15" s="318">
        <v>44.8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515</v>
      </c>
      <c r="AL16" s="1222"/>
      <c r="AM16" s="1222"/>
      <c r="AN16" s="1223"/>
      <c r="AO16" s="316">
        <v>-167080</v>
      </c>
      <c r="AP16" s="316">
        <v>-4444</v>
      </c>
      <c r="AQ16" s="317">
        <v>-4726</v>
      </c>
      <c r="AR16" s="318">
        <v>-6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182</v>
      </c>
      <c r="AL17" s="1222"/>
      <c r="AM17" s="1222"/>
      <c r="AN17" s="1223"/>
      <c r="AO17" s="316">
        <v>2808938</v>
      </c>
      <c r="AP17" s="316">
        <v>74712</v>
      </c>
      <c r="AQ17" s="317">
        <v>70311</v>
      </c>
      <c r="AR17" s="318">
        <v>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520</v>
      </c>
      <c r="AL21" s="1214"/>
      <c r="AM21" s="1214"/>
      <c r="AN21" s="1215"/>
      <c r="AO21" s="328">
        <v>7.18</v>
      </c>
      <c r="AP21" s="329">
        <v>6.54</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521</v>
      </c>
      <c r="AL22" s="1214"/>
      <c r="AM22" s="1214"/>
      <c r="AN22" s="1215"/>
      <c r="AO22" s="333">
        <v>96</v>
      </c>
      <c r="AP22" s="334">
        <v>97.4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525</v>
      </c>
      <c r="AL32" s="1230"/>
      <c r="AM32" s="1230"/>
      <c r="AN32" s="1231"/>
      <c r="AO32" s="343">
        <v>1258646</v>
      </c>
      <c r="AP32" s="343">
        <v>33477</v>
      </c>
      <c r="AQ32" s="344">
        <v>31480</v>
      </c>
      <c r="AR32" s="345">
        <v>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526</v>
      </c>
      <c r="AL33" s="1230"/>
      <c r="AM33" s="1230"/>
      <c r="AN33" s="123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527</v>
      </c>
      <c r="AL34" s="1230"/>
      <c r="AM34" s="1230"/>
      <c r="AN34" s="1231"/>
      <c r="AO34" s="343" t="s">
        <v>511</v>
      </c>
      <c r="AP34" s="343" t="s">
        <v>511</v>
      </c>
      <c r="AQ34" s="344">
        <v>0</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528</v>
      </c>
      <c r="AL35" s="1230"/>
      <c r="AM35" s="1230"/>
      <c r="AN35" s="1231"/>
      <c r="AO35" s="343">
        <v>418886</v>
      </c>
      <c r="AP35" s="343">
        <v>11141</v>
      </c>
      <c r="AQ35" s="344">
        <v>9510</v>
      </c>
      <c r="AR35" s="345">
        <v>17.2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529</v>
      </c>
      <c r="AL36" s="1230"/>
      <c r="AM36" s="1230"/>
      <c r="AN36" s="1231"/>
      <c r="AO36" s="343">
        <v>207716</v>
      </c>
      <c r="AP36" s="343">
        <v>5525</v>
      </c>
      <c r="AQ36" s="344">
        <v>2191</v>
      </c>
      <c r="AR36" s="345">
        <v>152.19999999999999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530</v>
      </c>
      <c r="AL37" s="1230"/>
      <c r="AM37" s="1230"/>
      <c r="AN37" s="1231"/>
      <c r="AO37" s="343">
        <v>7533</v>
      </c>
      <c r="AP37" s="343">
        <v>200</v>
      </c>
      <c r="AQ37" s="344">
        <v>905</v>
      </c>
      <c r="AR37" s="345">
        <v>-77.900000000000006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531</v>
      </c>
      <c r="AL38" s="1233"/>
      <c r="AM38" s="1233"/>
      <c r="AN38" s="1234"/>
      <c r="AO38" s="346" t="s">
        <v>511</v>
      </c>
      <c r="AP38" s="346" t="s">
        <v>511</v>
      </c>
      <c r="AQ38" s="347">
        <v>0</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532</v>
      </c>
      <c r="AL39" s="1233"/>
      <c r="AM39" s="1233"/>
      <c r="AN39" s="1234"/>
      <c r="AO39" s="343">
        <v>-418397</v>
      </c>
      <c r="AP39" s="343">
        <v>-11128</v>
      </c>
      <c r="AQ39" s="344">
        <v>-3197</v>
      </c>
      <c r="AR39" s="345">
        <v>248.1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533</v>
      </c>
      <c r="AL40" s="1230"/>
      <c r="AM40" s="1230"/>
      <c r="AN40" s="1231"/>
      <c r="AO40" s="343">
        <v>-1187715</v>
      </c>
      <c r="AP40" s="343">
        <v>-31591</v>
      </c>
      <c r="AQ40" s="344">
        <v>-28113</v>
      </c>
      <c r="AR40" s="345">
        <v>12.4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293</v>
      </c>
      <c r="AL41" s="1236"/>
      <c r="AM41" s="1236"/>
      <c r="AN41" s="1237"/>
      <c r="AO41" s="343">
        <v>286669</v>
      </c>
      <c r="AP41" s="343">
        <v>7625</v>
      </c>
      <c r="AQ41" s="344">
        <v>12777</v>
      </c>
      <c r="AR41" s="345">
        <v>-40.299999999999997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502</v>
      </c>
      <c r="AN49" s="1226" t="s">
        <v>537</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2630497</v>
      </c>
      <c r="AN51" s="365">
        <v>68472</v>
      </c>
      <c r="AO51" s="366">
        <v>-2.7</v>
      </c>
      <c r="AP51" s="367">
        <v>49919</v>
      </c>
      <c r="AQ51" s="368">
        <v>-6.3</v>
      </c>
      <c r="AR51" s="369">
        <v>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560020</v>
      </c>
      <c r="AN52" s="373">
        <v>14577</v>
      </c>
      <c r="AO52" s="374">
        <v>-46.5</v>
      </c>
      <c r="AP52" s="375">
        <v>26398</v>
      </c>
      <c r="AQ52" s="376">
        <v>-8.6999999999999993</v>
      </c>
      <c r="AR52" s="377">
        <v>-37.799999999999997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1208893</v>
      </c>
      <c r="AN53" s="365">
        <v>31565</v>
      </c>
      <c r="AO53" s="366">
        <v>-53.9</v>
      </c>
      <c r="AP53" s="367">
        <v>47738</v>
      </c>
      <c r="AQ53" s="368">
        <v>-4.4000000000000004</v>
      </c>
      <c r="AR53" s="369">
        <v>-49.5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575862</v>
      </c>
      <c r="AN54" s="373">
        <v>15036</v>
      </c>
      <c r="AO54" s="374">
        <v>3.1</v>
      </c>
      <c r="AP54" s="375">
        <v>24937</v>
      </c>
      <c r="AQ54" s="376">
        <v>-5.5</v>
      </c>
      <c r="AR54" s="377">
        <v>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1521245</v>
      </c>
      <c r="AN55" s="365">
        <v>40020</v>
      </c>
      <c r="AO55" s="366">
        <v>26.8</v>
      </c>
      <c r="AP55" s="367">
        <v>52191</v>
      </c>
      <c r="AQ55" s="368">
        <v>9.3000000000000007</v>
      </c>
      <c r="AR55" s="369">
        <v>17.5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457637</v>
      </c>
      <c r="AN56" s="373">
        <v>12039</v>
      </c>
      <c r="AO56" s="374">
        <v>-19.899999999999999</v>
      </c>
      <c r="AP56" s="375">
        <v>24843</v>
      </c>
      <c r="AQ56" s="376">
        <v>-0.4</v>
      </c>
      <c r="AR56" s="377">
        <v>-19.5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1780092</v>
      </c>
      <c r="AN57" s="365">
        <v>46899</v>
      </c>
      <c r="AO57" s="366">
        <v>17.2</v>
      </c>
      <c r="AP57" s="367">
        <v>47387</v>
      </c>
      <c r="AQ57" s="368">
        <v>-9.1999999999999993</v>
      </c>
      <c r="AR57" s="369">
        <v>26.4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586610</v>
      </c>
      <c r="AN58" s="373">
        <v>15455</v>
      </c>
      <c r="AO58" s="374">
        <v>28.4</v>
      </c>
      <c r="AP58" s="375">
        <v>24928</v>
      </c>
      <c r="AQ58" s="376">
        <v>0.3</v>
      </c>
      <c r="AR58" s="377">
        <v>28.1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2212013</v>
      </c>
      <c r="AN59" s="365">
        <v>58835</v>
      </c>
      <c r="AO59" s="366">
        <v>25.5</v>
      </c>
      <c r="AP59" s="367">
        <v>51264</v>
      </c>
      <c r="AQ59" s="368">
        <v>8.1999999999999993</v>
      </c>
      <c r="AR59" s="369">
        <v>17.3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594941</v>
      </c>
      <c r="AN60" s="373">
        <v>15824</v>
      </c>
      <c r="AO60" s="374">
        <v>2.4</v>
      </c>
      <c r="AP60" s="375">
        <v>26040</v>
      </c>
      <c r="AQ60" s="376">
        <v>4.5</v>
      </c>
      <c r="AR60" s="377">
        <v>-2.1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1870548</v>
      </c>
      <c r="AN61" s="380">
        <v>49158</v>
      </c>
      <c r="AO61" s="381">
        <v>2.6</v>
      </c>
      <c r="AP61" s="382">
        <v>49700</v>
      </c>
      <c r="AQ61" s="383">
        <v>-0.5</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555014</v>
      </c>
      <c r="AN62" s="373">
        <v>14586</v>
      </c>
      <c r="AO62" s="374">
        <v>-6.5</v>
      </c>
      <c r="AP62" s="375">
        <v>25429</v>
      </c>
      <c r="AQ62" s="376">
        <v>-2</v>
      </c>
      <c r="AR62" s="377">
        <v>-4.5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5qp+K4iJlobFDreG8jDlQSqLfH/n5HsusK1ZPeN+MwMF0ERg+dSBptoykLlppSz4AbfbJHJ9V3rrLT53J6cSQ==" saltValue="+m14fwdqQesW4cQkx3t9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3/C5KqSUikhSEhgdWfr7wjqVZQNjuDeT8ubjimcXCAZskdZ9Yj2nWTcdswnagZnlKU0dis2YxIyVnUq7fRc/eg==" saltValue="unf7fLIxhSQtuesBNNgMs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GL37NzBwJAi4OqIDD87FmBZn/WClec2iq5QhDTRMD7j/S7vq8hW7aWaJ1dwNi0a1Bv+FX1/avkV40dAHQW3zJw==" saltValue="IX8j109jCNR5pNRIrMfC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18.670000000000002</v>
      </c>
      <c r="G47" s="12">
        <v>19</v>
      </c>
      <c r="H47" s="12">
        <v>18.98</v>
      </c>
      <c r="I47" s="12">
        <v>18.989999999999998</v>
      </c>
      <c r="J47" s="13">
        <v>15.65</v>
      </c>
    </row>
    <row r="48" spans="2:10" ht="57.75" customHeight="1" x14ac:dyDescent="0.15">
      <c r="B48" s="14"/>
      <c r="C48" s="1240" t="s">
        <v>4</v>
      </c>
      <c r="D48" s="1240"/>
      <c r="E48" s="1241"/>
      <c r="F48" s="15">
        <v>0.99</v>
      </c>
      <c r="G48" s="16">
        <v>1.26</v>
      </c>
      <c r="H48" s="16">
        <v>1.57</v>
      </c>
      <c r="I48" s="16">
        <v>1.06</v>
      </c>
      <c r="J48" s="17">
        <v>0.89</v>
      </c>
    </row>
    <row r="49" spans="2:10" ht="57.75" customHeight="1" thickBot="1" x14ac:dyDescent="0.2">
      <c r="B49" s="18"/>
      <c r="C49" s="1242" t="s">
        <v>5</v>
      </c>
      <c r="D49" s="1242"/>
      <c r="E49" s="1243"/>
      <c r="F49" s="19">
        <v>0.45</v>
      </c>
      <c r="G49" s="20">
        <v>0.41</v>
      </c>
      <c r="H49" s="20">
        <v>0.38</v>
      </c>
      <c r="I49" s="20" t="s">
        <v>558</v>
      </c>
      <c r="J49" s="21" t="s">
        <v>559</v>
      </c>
    </row>
    <row r="50" spans="2:10" ht="13.5" customHeight="1" x14ac:dyDescent="0.15"/>
  </sheetData>
  <sheetProtection algorithmName="SHA-512" hashValue="Nt56oocZGsqEQ71W+xeSiDJ2uV1NQWsyWg+9MIViqWiKhK3oY4j5jOSW+hI9V7jgUlJzVu+Ge/U+e8ZzVCcILw==" saltValue="KLoeZ3O8Usvf4jd9JtxF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2021-03-09T10:33:56Z</cp:lastPrinted>
  <dcterms:created xsi:type="dcterms:W3CDTF">2021-02-05T01:05:43Z</dcterms:created>
  <dcterms:modified xsi:type="dcterms:W3CDTF">2021-11-19T04:46:09Z</dcterms:modified>
  <cp:category/>
</cp:coreProperties>
</file>