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480" windowHeight="4575" activeTab="0"/>
  </bookViews>
  <sheets>
    <sheet name="様式" sheetId="1" r:id="rId1"/>
  </sheets>
  <definedNames>
    <definedName name="_xlnm.Print_Area" localSheetId="0">'様式'!$A$1:$K$82</definedName>
    <definedName name="Z_040E2DE5_F536_4454_AF60_178191F8F04D_.wvu.PrintArea" localSheetId="0" hidden="1">'様式'!$A$1:$K$82</definedName>
    <definedName name="Z_77C98EE9_B6DF_4904_845B_866571FAEF7A_.wvu.PrintArea" localSheetId="0" hidden="1">'様式'!$A$1:$K$82</definedName>
  </definedNames>
  <calcPr fullCalcOnLoad="1"/>
</workbook>
</file>

<file path=xl/sharedStrings.xml><?xml version="1.0" encoding="utf-8"?>
<sst xmlns="http://schemas.openxmlformats.org/spreadsheetml/2006/main" count="186" uniqueCount="96">
  <si>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</si>
  <si>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</si>
  <si>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</si>
  <si>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</si>
  <si>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</si>
  <si>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</si>
  <si>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</si>
  <si>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</si>
  <si>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</si>
  <si>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</si>
  <si>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</si>
  <si>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</si>
  <si>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</si>
  <si>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</si>
  <si>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</si>
  <si>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</si>
  <si>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</si>
  <si>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</si>
  <si>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</si>
  <si>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</si>
  <si>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</si>
  <si>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</si>
  <si>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</si>
  <si>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</si>
  <si>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</si>
  <si>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</si>
  <si>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</si>
  <si>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</si>
  <si>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</si>
  <si>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</si>
  <si>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</si>
  <si>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</si>
  <si>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</si>
  <si>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</si>
  <si>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</si>
  <si>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</si>
  <si>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</si>
  <si>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</si>
  <si>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</si>
  <si>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</si>
  <si>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</si>
  <si>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</si>
  <si>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</si>
  <si>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</si>
  <si>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</si>
  <si>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</si>
  <si>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</si>
  <si>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</si>
  <si>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</si>
  <si>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</si>
  <si>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</si>
  <si>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</si>
  <si>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</si>
  <si>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</si>
  <si>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</si>
  <si>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</si>
  <si>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</si>
  <si>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</si>
  <si>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</si>
  <si>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</si>
  <si>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</si>
  <si>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</si>
  <si>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</si>
  <si>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</si>
  <si>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</si>
  <si>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</si>
  <si>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</si>
  <si>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</si>
  <si>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</si>
  <si>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</si>
  <si>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</si>
  <si>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</si>
  <si>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t>
  </si>
  <si>
    <t>団体名　　涌谷町</t>
  </si>
  <si>
    <t>土地取得会計</t>
  </si>
  <si>
    <t>老人保健施設事業会計</t>
  </si>
  <si>
    <t>国民健康保険病院事業会計</t>
  </si>
  <si>
    <t>訪問看護ｽﾃｰｼｮﾝ事業会計</t>
  </si>
  <si>
    <t>水道事業会計</t>
  </si>
  <si>
    <t>宅地造成事業事業会計</t>
  </si>
  <si>
    <t>公共下水道事業特別会計</t>
  </si>
  <si>
    <t>農業集落排水事業特別会計</t>
  </si>
  <si>
    <t>国民健康保険事業勘定特別会計</t>
  </si>
  <si>
    <t>老人保健特別会計</t>
  </si>
  <si>
    <t>後期高齢者医療保険事業勘定特別会計</t>
  </si>
  <si>
    <t>介護保険事業勘定特別会計</t>
  </si>
  <si>
    <t>介護支援事業勘定特別会計</t>
  </si>
  <si>
    <t>－</t>
  </si>
  <si>
    <t>宮城県市町村職員退職手当組合</t>
  </si>
  <si>
    <t>宮城県市町村非常勤消防団員補償報償組合</t>
  </si>
  <si>
    <t>大崎地域広域行政事務組合</t>
  </si>
  <si>
    <t>宮城県市町村自治振興センター</t>
  </si>
  <si>
    <t>宮城県後期高齢者医療広域連合</t>
  </si>
  <si>
    <t>法適用企業</t>
  </si>
  <si>
    <t>宮城県後期高齢者医療事業会計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</si>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</sst>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hair"/>
      <right style="thin"/>
      <top style="thin"/>
      <bottom style="double"/>
    </border>
    <border>
      <left style="hair"/>
      <right style="thin"/>
      <top style="double"/>
      <bottom>
        <color indexed="63"/>
      </bottom>
    </border>
    <border>
      <left style="thin"/>
      <right style="hair"/>
      <top style="thin"/>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xf>
    <xf numFmtId="0" fontId="2" fillId="0" borderId="0" xfId="0" applyFont="1" applyFill="1" applyAlignment="1">
      <alignment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6" fillId="0" borderId="0" xfId="0" applyFont="1" applyFill="1" applyAlignment="1">
      <alignment vertical="center"/>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6" fillId="0" borderId="25" xfId="0" applyNumberFormat="1" applyFont="1" applyFill="1" applyBorder="1" applyAlignment="1">
      <alignment horizontal="center" vertical="center" shrinkToFit="1"/>
    </xf>
    <xf numFmtId="0" fontId="2" fillId="0" borderId="26" xfId="0" applyFont="1" applyFill="1" applyBorder="1" applyAlignment="1">
      <alignment vertical="center" shrinkToFit="1"/>
    </xf>
    <xf numFmtId="0" fontId="2" fillId="0" borderId="27" xfId="0" applyFont="1" applyFill="1" applyBorder="1" applyAlignment="1">
      <alignment horizontal="center"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0" fontId="2" fillId="0" borderId="31" xfId="0" applyFont="1" applyFill="1" applyBorder="1" applyAlignment="1">
      <alignment horizontal="center" vertical="center"/>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0" fontId="2" fillId="0" borderId="36"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19" xfId="0"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23" xfId="0"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5"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0" fontId="1" fillId="0" borderId="0" xfId="0" applyFont="1" applyFill="1" applyAlignment="1">
      <alignment vertical="center"/>
    </xf>
    <xf numFmtId="0" fontId="3" fillId="0" borderId="19"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9" xfId="0" applyFont="1" applyFill="1" applyBorder="1" applyAlignment="1">
      <alignment horizontal="distributed" vertical="center" indent="1"/>
    </xf>
    <xf numFmtId="176" fontId="2" fillId="0" borderId="42" xfId="0" applyNumberFormat="1" applyFont="1" applyFill="1" applyBorder="1" applyAlignment="1">
      <alignment vertical="center" shrinkToFit="1"/>
    </xf>
    <xf numFmtId="0" fontId="2" fillId="0" borderId="23" xfId="0" applyFont="1" applyFill="1" applyBorder="1" applyAlignment="1">
      <alignment horizontal="distributed" vertical="center" indent="1"/>
    </xf>
    <xf numFmtId="0" fontId="2" fillId="0" borderId="27" xfId="0" applyFont="1" applyFill="1" applyBorder="1" applyAlignment="1">
      <alignment horizontal="center" vertical="center"/>
    </xf>
    <xf numFmtId="0" fontId="2" fillId="0" borderId="31"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4" xfId="0" applyFont="1" applyFill="1" applyBorder="1" applyAlignment="1">
      <alignment horizontal="center" vertical="center" wrapText="1"/>
    </xf>
    <xf numFmtId="178" fontId="2" fillId="0" borderId="45"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shrinkToFit="1"/>
    </xf>
    <xf numFmtId="179" fontId="3" fillId="0" borderId="38"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82" fontId="2" fillId="0" borderId="25"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shrinkToFit="1"/>
    </xf>
    <xf numFmtId="179" fontId="3" fillId="0" borderId="25" xfId="0" applyNumberFormat="1" applyFont="1" applyFill="1" applyBorder="1" applyAlignment="1">
      <alignment horizontal="center" vertical="center" shrinkToFit="1"/>
    </xf>
    <xf numFmtId="178" fontId="3" fillId="0" borderId="26"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81" fontId="2" fillId="0" borderId="25"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7" xfId="0" applyNumberFormat="1" applyFont="1" applyFill="1" applyBorder="1" applyAlignment="1">
      <alignment vertical="center"/>
    </xf>
    <xf numFmtId="0" fontId="2" fillId="0" borderId="27" xfId="0" applyFont="1" applyFill="1" applyBorder="1" applyAlignment="1">
      <alignment horizontal="distributed" vertical="center" indent="1"/>
    </xf>
    <xf numFmtId="179" fontId="2" fillId="0" borderId="49"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51" xfId="0" applyNumberFormat="1" applyFont="1" applyFill="1" applyBorder="1" applyAlignment="1">
      <alignment vertical="center"/>
    </xf>
    <xf numFmtId="178" fontId="3" fillId="0" borderId="28" xfId="0" applyNumberFormat="1" applyFont="1" applyFill="1" applyBorder="1" applyAlignment="1">
      <alignment horizontal="center" vertical="center" shrinkToFit="1"/>
    </xf>
    <xf numFmtId="179" fontId="3" fillId="0" borderId="29" xfId="0" applyNumberFormat="1" applyFont="1" applyFill="1" applyBorder="1" applyAlignment="1">
      <alignment horizontal="center" vertical="center" shrinkToFit="1"/>
    </xf>
    <xf numFmtId="178" fontId="3" fillId="0" borderId="30" xfId="0" applyNumberFormat="1" applyFont="1" applyFill="1" applyBorder="1" applyAlignment="1">
      <alignment horizontal="center" vertical="center" shrinkToFit="1"/>
    </xf>
    <xf numFmtId="176" fontId="2" fillId="0" borderId="37" xfId="0" applyNumberFormat="1" applyFont="1" applyFill="1" applyBorder="1" applyAlignment="1">
      <alignment horizontal="center" vertical="center" shrinkToFit="1"/>
    </xf>
    <xf numFmtId="176" fontId="2" fillId="0" borderId="38"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0" xfId="0" applyFont="1" applyFill="1" applyBorder="1" applyAlignment="1">
      <alignment horizontal="center" vertical="center"/>
    </xf>
    <xf numFmtId="0" fontId="1" fillId="0" borderId="61" xfId="0" applyFont="1" applyFill="1" applyBorder="1" applyAlignment="1">
      <alignment horizontal="center" vertical="center" wrapTex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8.375" style="1" customWidth="1"/>
    <col min="2" max="4" width="9.00390625" style="1" customWidth="1"/>
    <col min="5" max="5" width="10.25390625" style="1" customWidth="1"/>
    <col min="6" max="16384" width="9.00390625" style="1" customWidth="1"/>
  </cols>
  <sheetData>
    <row r="1" spans="1:13" ht="21" customHeight="1">
      <c r="A1" s="2" t="s">
        <v>71</v>
      </c>
      <c r="B1" s="3"/>
      <c r="C1" s="3"/>
      <c r="D1" s="3"/>
      <c r="E1" s="3"/>
      <c r="F1" s="3"/>
      <c r="G1" s="3"/>
      <c r="H1" s="3"/>
      <c r="I1" s="3"/>
      <c r="J1" s="3"/>
      <c r="K1" s="3"/>
      <c r="L1" s="4"/>
      <c r="M1" s="3"/>
    </row>
    <row r="2" spans="1:13" ht="13.5" customHeight="1">
      <c r="A2" s="2"/>
      <c r="B2" s="3"/>
      <c r="C2" s="3"/>
      <c r="D2" s="3"/>
      <c r="E2" s="3"/>
      <c r="F2" s="3"/>
      <c r="G2" s="3"/>
      <c r="H2" s="3"/>
      <c r="I2" s="3"/>
      <c r="J2" s="3"/>
      <c r="K2" s="3"/>
      <c r="L2" s="3"/>
      <c r="M2" s="3"/>
    </row>
    <row r="3" ht="13.5" customHeight="1">
      <c r="J3" s="5" t="s">
        <v>13</v>
      </c>
    </row>
    <row r="4" spans="1:10" ht="21" customHeight="1" thickBot="1">
      <c r="A4" s="6" t="s">
        <v>73</v>
      </c>
      <c r="B4" s="7"/>
      <c r="G4" s="8" t="s">
        <v>52</v>
      </c>
      <c r="H4" s="9" t="s">
        <v>53</v>
      </c>
      <c r="I4" s="10" t="s">
        <v>54</v>
      </c>
      <c r="J4" s="11" t="s">
        <v>55</v>
      </c>
    </row>
    <row r="5" spans="7:10" ht="13.5" customHeight="1" thickTop="1">
      <c r="G5" s="12">
        <v>1989</v>
      </c>
      <c r="H5" s="13">
        <v>2519</v>
      </c>
      <c r="I5" s="14">
        <v>302</v>
      </c>
      <c r="J5" s="15">
        <f>+G5+H5+I5</f>
        <v>4810</v>
      </c>
    </row>
    <row r="6" ht="14.25">
      <c r="A6" s="16" t="s">
        <v>2</v>
      </c>
    </row>
    <row r="7" spans="8:9" ht="10.5">
      <c r="H7" s="5" t="s">
        <v>13</v>
      </c>
      <c r="I7" s="5"/>
    </row>
    <row r="8" spans="1:8" ht="13.5" customHeight="1">
      <c r="A8" s="124" t="s">
        <v>0</v>
      </c>
      <c r="B8" s="130" t="s">
        <v>3</v>
      </c>
      <c r="C8" s="131" t="s">
        <v>4</v>
      </c>
      <c r="D8" s="131" t="s">
        <v>5</v>
      </c>
      <c r="E8" s="131" t="s">
        <v>6</v>
      </c>
      <c r="F8" s="119" t="s">
        <v>56</v>
      </c>
      <c r="G8" s="131" t="s">
        <v>7</v>
      </c>
      <c r="H8" s="126" t="s">
        <v>8</v>
      </c>
    </row>
    <row r="9" spans="1:8" ht="13.5" customHeight="1" thickBot="1">
      <c r="A9" s="125"/>
      <c r="B9" s="129"/>
      <c r="C9" s="120"/>
      <c r="D9" s="120"/>
      <c r="E9" s="120"/>
      <c r="F9" s="123"/>
      <c r="G9" s="120"/>
      <c r="H9" s="127"/>
    </row>
    <row r="10" spans="1:8" ht="13.5" customHeight="1" thickTop="1">
      <c r="A10" s="17" t="s">
        <v>9</v>
      </c>
      <c r="B10" s="18">
        <v>6893</v>
      </c>
      <c r="C10" s="19">
        <v>6671</v>
      </c>
      <c r="D10" s="19">
        <f>+B10-C10</f>
        <v>222</v>
      </c>
      <c r="E10" s="19">
        <v>124</v>
      </c>
      <c r="F10" s="19">
        <v>209</v>
      </c>
      <c r="G10" s="19">
        <v>6479</v>
      </c>
      <c r="H10" s="20"/>
    </row>
    <row r="11" spans="1:8" ht="13.5" customHeight="1">
      <c r="A11" s="21" t="s">
        <v>74</v>
      </c>
      <c r="B11" s="22">
        <v>1</v>
      </c>
      <c r="C11" s="23">
        <v>0</v>
      </c>
      <c r="D11" s="23">
        <v>1</v>
      </c>
      <c r="E11" s="23">
        <v>1</v>
      </c>
      <c r="F11" s="24" t="s">
        <v>87</v>
      </c>
      <c r="G11" s="24" t="s">
        <v>87</v>
      </c>
      <c r="H11" s="25"/>
    </row>
    <row r="12" spans="1:8" ht="13.5" customHeight="1" hidden="1">
      <c r="A12" s="21"/>
      <c r="B12" s="22"/>
      <c r="C12" s="23"/>
      <c r="D12" s="23"/>
      <c r="E12" s="23"/>
      <c r="F12" s="23"/>
      <c r="G12" s="23"/>
      <c r="H12" s="25"/>
    </row>
    <row r="13" spans="1:8" ht="13.5" customHeight="1" hidden="1">
      <c r="A13" s="26"/>
      <c r="B13" s="27"/>
      <c r="C13" s="28"/>
      <c r="D13" s="28"/>
      <c r="E13" s="28"/>
      <c r="F13" s="28"/>
      <c r="G13" s="28"/>
      <c r="H13" s="29"/>
    </row>
    <row r="14" spans="1:8" ht="13.5" customHeight="1">
      <c r="A14" s="30" t="s">
        <v>1</v>
      </c>
      <c r="B14" s="31">
        <f>SUM(B10:B13)</f>
        <v>6894</v>
      </c>
      <c r="C14" s="32">
        <f>SUM(C10:C13)</f>
        <v>6671</v>
      </c>
      <c r="D14" s="32">
        <f>SUM(D10:D13)</f>
        <v>223</v>
      </c>
      <c r="E14" s="33">
        <f>SUM(E10:E13)</f>
        <v>125</v>
      </c>
      <c r="F14" s="34"/>
      <c r="G14" s="32">
        <v>6479</v>
      </c>
      <c r="H14" s="35"/>
    </row>
    <row r="15" spans="1:8" ht="13.5" customHeight="1">
      <c r="A15" s="36" t="s">
        <v>61</v>
      </c>
      <c r="B15" s="37"/>
      <c r="C15" s="37"/>
      <c r="D15" s="37"/>
      <c r="E15" s="37"/>
      <c r="F15" s="37"/>
      <c r="G15" s="37"/>
      <c r="H15" s="38"/>
    </row>
    <row r="16" ht="9.75" customHeight="1"/>
    <row r="17" ht="14.25">
      <c r="A17" s="16" t="s">
        <v>10</v>
      </c>
    </row>
    <row r="18" spans="9:12" ht="10.5">
      <c r="I18" s="5" t="s">
        <v>13</v>
      </c>
      <c r="K18" s="5"/>
      <c r="L18" s="5"/>
    </row>
    <row r="19" spans="1:9" ht="13.5" customHeight="1">
      <c r="A19" s="124" t="s">
        <v>0</v>
      </c>
      <c r="B19" s="128" t="s">
        <v>44</v>
      </c>
      <c r="C19" s="119" t="s">
        <v>45</v>
      </c>
      <c r="D19" s="119" t="s">
        <v>46</v>
      </c>
      <c r="E19" s="121" t="s">
        <v>47</v>
      </c>
      <c r="F19" s="119" t="s">
        <v>56</v>
      </c>
      <c r="G19" s="119" t="s">
        <v>11</v>
      </c>
      <c r="H19" s="121" t="s">
        <v>42</v>
      </c>
      <c r="I19" s="126" t="s">
        <v>8</v>
      </c>
    </row>
    <row r="20" spans="1:9" ht="13.5" customHeight="1" thickBot="1">
      <c r="A20" s="125"/>
      <c r="B20" s="129"/>
      <c r="C20" s="120"/>
      <c r="D20" s="120"/>
      <c r="E20" s="122"/>
      <c r="F20" s="123"/>
      <c r="G20" s="123"/>
      <c r="H20" s="132"/>
      <c r="I20" s="127"/>
    </row>
    <row r="21" spans="1:9" ht="13.5" customHeight="1" thickTop="1">
      <c r="A21" s="39" t="s">
        <v>76</v>
      </c>
      <c r="B21" s="40">
        <v>1937</v>
      </c>
      <c r="C21" s="41">
        <v>2034</v>
      </c>
      <c r="D21" s="41">
        <v>-97</v>
      </c>
      <c r="E21" s="41">
        <v>445</v>
      </c>
      <c r="F21" s="41">
        <v>257</v>
      </c>
      <c r="G21" s="41">
        <v>1705</v>
      </c>
      <c r="H21" s="41">
        <v>1236</v>
      </c>
      <c r="I21" s="42" t="s">
        <v>93</v>
      </c>
    </row>
    <row r="22" spans="1:9" ht="13.5" customHeight="1">
      <c r="A22" s="43" t="s">
        <v>75</v>
      </c>
      <c r="B22" s="44">
        <v>487</v>
      </c>
      <c r="C22" s="45">
        <v>527</v>
      </c>
      <c r="D22" s="45">
        <v>-39</v>
      </c>
      <c r="E22" s="45">
        <v>98</v>
      </c>
      <c r="F22" s="45">
        <v>16</v>
      </c>
      <c r="G22" s="45">
        <v>402</v>
      </c>
      <c r="H22" s="46">
        <v>0</v>
      </c>
      <c r="I22" s="42" t="s">
        <v>93</v>
      </c>
    </row>
    <row r="23" spans="1:9" ht="13.5" customHeight="1">
      <c r="A23" s="43" t="s">
        <v>77</v>
      </c>
      <c r="B23" s="44">
        <v>59</v>
      </c>
      <c r="C23" s="45">
        <v>56</v>
      </c>
      <c r="D23" s="45">
        <v>2</v>
      </c>
      <c r="E23" s="45">
        <v>77</v>
      </c>
      <c r="F23" s="24" t="s">
        <v>87</v>
      </c>
      <c r="G23" s="24" t="s">
        <v>87</v>
      </c>
      <c r="H23" s="24" t="s">
        <v>87</v>
      </c>
      <c r="I23" s="42" t="s">
        <v>93</v>
      </c>
    </row>
    <row r="24" spans="1:9" ht="13.5" customHeight="1">
      <c r="A24" s="43" t="s">
        <v>78</v>
      </c>
      <c r="B24" s="44">
        <v>401</v>
      </c>
      <c r="C24" s="45">
        <v>388</v>
      </c>
      <c r="D24" s="45">
        <v>13</v>
      </c>
      <c r="E24" s="45">
        <v>351</v>
      </c>
      <c r="F24" s="45">
        <v>0</v>
      </c>
      <c r="G24" s="45">
        <v>699</v>
      </c>
      <c r="H24" s="45">
        <v>0</v>
      </c>
      <c r="I24" s="42" t="s">
        <v>93</v>
      </c>
    </row>
    <row r="25" spans="1:9" ht="13.5" customHeight="1">
      <c r="A25" s="43" t="s">
        <v>79</v>
      </c>
      <c r="B25" s="44">
        <v>0</v>
      </c>
      <c r="C25" s="45">
        <v>0</v>
      </c>
      <c r="D25" s="45">
        <v>1</v>
      </c>
      <c r="E25" s="45">
        <v>37</v>
      </c>
      <c r="F25" s="24" t="s">
        <v>87</v>
      </c>
      <c r="G25" s="24" t="s">
        <v>87</v>
      </c>
      <c r="H25" s="24" t="s">
        <v>87</v>
      </c>
      <c r="I25" s="47"/>
    </row>
    <row r="26" spans="1:9" ht="13.5" customHeight="1">
      <c r="A26" s="43" t="s">
        <v>80</v>
      </c>
      <c r="B26" s="44">
        <v>547</v>
      </c>
      <c r="C26" s="45">
        <v>545</v>
      </c>
      <c r="D26" s="45">
        <v>2</v>
      </c>
      <c r="E26" s="45">
        <v>2</v>
      </c>
      <c r="F26" s="45">
        <f>172+92</f>
        <v>264</v>
      </c>
      <c r="G26" s="45">
        <v>4117</v>
      </c>
      <c r="H26" s="45">
        <v>4031</v>
      </c>
      <c r="I26" s="47"/>
    </row>
    <row r="27" spans="1:9" ht="13.5" customHeight="1">
      <c r="A27" s="43" t="s">
        <v>81</v>
      </c>
      <c r="B27" s="44">
        <v>141</v>
      </c>
      <c r="C27" s="45">
        <v>139</v>
      </c>
      <c r="D27" s="45">
        <v>2</v>
      </c>
      <c r="E27" s="45">
        <v>2</v>
      </c>
      <c r="F27" s="45">
        <f>79+29</f>
        <v>108</v>
      </c>
      <c r="G27" s="45">
        <v>1682</v>
      </c>
      <c r="H27" s="45">
        <v>1258</v>
      </c>
      <c r="I27" s="47"/>
    </row>
    <row r="28" spans="1:9" ht="13.5" customHeight="1">
      <c r="A28" s="43" t="s">
        <v>82</v>
      </c>
      <c r="B28" s="44">
        <v>2434</v>
      </c>
      <c r="C28" s="45">
        <v>2335</v>
      </c>
      <c r="D28" s="45">
        <v>99</v>
      </c>
      <c r="E28" s="45">
        <v>33</v>
      </c>
      <c r="F28" s="45">
        <f>139+157</f>
        <v>296</v>
      </c>
      <c r="G28" s="24" t="s">
        <v>87</v>
      </c>
      <c r="H28" s="24" t="s">
        <v>87</v>
      </c>
      <c r="I28" s="47"/>
    </row>
    <row r="29" spans="1:9" ht="13.5" customHeight="1">
      <c r="A29" s="43" t="s">
        <v>83</v>
      </c>
      <c r="B29" s="44">
        <v>4</v>
      </c>
      <c r="C29" s="45">
        <v>1</v>
      </c>
      <c r="D29" s="45">
        <v>3</v>
      </c>
      <c r="E29" s="45">
        <v>3</v>
      </c>
      <c r="F29" s="45">
        <v>1</v>
      </c>
      <c r="G29" s="24" t="s">
        <v>87</v>
      </c>
      <c r="H29" s="24" t="s">
        <v>87</v>
      </c>
      <c r="I29" s="47"/>
    </row>
    <row r="30" spans="1:9" ht="13.5" customHeight="1">
      <c r="A30" s="43" t="s">
        <v>84</v>
      </c>
      <c r="B30" s="44">
        <v>141</v>
      </c>
      <c r="C30" s="45">
        <v>138</v>
      </c>
      <c r="D30" s="45">
        <v>3</v>
      </c>
      <c r="E30" s="45">
        <v>3</v>
      </c>
      <c r="F30" s="45">
        <v>56</v>
      </c>
      <c r="G30" s="24" t="s">
        <v>87</v>
      </c>
      <c r="H30" s="24" t="s">
        <v>87</v>
      </c>
      <c r="I30" s="47"/>
    </row>
    <row r="31" spans="1:9" ht="13.5" customHeight="1">
      <c r="A31" s="43" t="s">
        <v>85</v>
      </c>
      <c r="B31" s="44">
        <v>1183</v>
      </c>
      <c r="C31" s="45">
        <v>1145</v>
      </c>
      <c r="D31" s="45">
        <v>38</v>
      </c>
      <c r="E31" s="45">
        <v>38</v>
      </c>
      <c r="F31" s="45">
        <v>189</v>
      </c>
      <c r="G31" s="24" t="s">
        <v>87</v>
      </c>
      <c r="H31" s="24" t="s">
        <v>87</v>
      </c>
      <c r="I31" s="47"/>
    </row>
    <row r="32" spans="1:9" ht="13.5" customHeight="1">
      <c r="A32" s="43" t="s">
        <v>86</v>
      </c>
      <c r="B32" s="44">
        <v>27</v>
      </c>
      <c r="C32" s="45">
        <v>26</v>
      </c>
      <c r="D32" s="45">
        <v>1</v>
      </c>
      <c r="E32" s="45">
        <v>1</v>
      </c>
      <c r="F32" s="45">
        <v>10</v>
      </c>
      <c r="G32" s="24" t="s">
        <v>87</v>
      </c>
      <c r="H32" s="24" t="s">
        <v>87</v>
      </c>
      <c r="I32" s="47"/>
    </row>
    <row r="33" spans="1:9" ht="13.5" customHeight="1" hidden="1">
      <c r="A33" s="48" t="s">
        <v>12</v>
      </c>
      <c r="B33" s="49"/>
      <c r="C33" s="50"/>
      <c r="D33" s="50"/>
      <c r="E33" s="50"/>
      <c r="F33" s="50"/>
      <c r="G33" s="50"/>
      <c r="H33" s="50"/>
      <c r="I33" s="51"/>
    </row>
    <row r="34" spans="1:9" ht="13.5" customHeight="1">
      <c r="A34" s="30" t="s">
        <v>16</v>
      </c>
      <c r="B34" s="52"/>
      <c r="C34" s="53"/>
      <c r="D34" s="53"/>
      <c r="E34" s="54">
        <v>1090</v>
      </c>
      <c r="F34" s="55"/>
      <c r="G34" s="54">
        <v>8605</v>
      </c>
      <c r="H34" s="54">
        <v>6525</v>
      </c>
      <c r="I34" s="56"/>
    </row>
    <row r="35" ht="10.5">
      <c r="A35" s="1" t="s">
        <v>62</v>
      </c>
    </row>
    <row r="36" ht="10.5">
      <c r="A36" s="1" t="s">
        <v>63</v>
      </c>
    </row>
    <row r="37" ht="10.5">
      <c r="A37" s="1" t="s">
        <v>50</v>
      </c>
    </row>
    <row r="38" ht="10.5">
      <c r="A38" s="1" t="s">
        <v>49</v>
      </c>
    </row>
    <row r="39" ht="9.75" customHeight="1"/>
    <row r="40" ht="14.25">
      <c r="A40" s="16" t="s">
        <v>14</v>
      </c>
    </row>
    <row r="41" spans="9:10" ht="10.5">
      <c r="I41" s="5" t="s">
        <v>13</v>
      </c>
      <c r="J41" s="5"/>
    </row>
    <row r="42" spans="1:9" ht="13.5" customHeight="1">
      <c r="A42" s="124" t="s">
        <v>15</v>
      </c>
      <c r="B42" s="128" t="s">
        <v>44</v>
      </c>
      <c r="C42" s="119" t="s">
        <v>45</v>
      </c>
      <c r="D42" s="119" t="s">
        <v>46</v>
      </c>
      <c r="E42" s="121" t="s">
        <v>47</v>
      </c>
      <c r="F42" s="119" t="s">
        <v>56</v>
      </c>
      <c r="G42" s="119" t="s">
        <v>11</v>
      </c>
      <c r="H42" s="121" t="s">
        <v>43</v>
      </c>
      <c r="I42" s="126" t="s">
        <v>8</v>
      </c>
    </row>
    <row r="43" spans="1:9" ht="13.5" customHeight="1" thickBot="1">
      <c r="A43" s="125"/>
      <c r="B43" s="129"/>
      <c r="C43" s="120"/>
      <c r="D43" s="120"/>
      <c r="E43" s="122"/>
      <c r="F43" s="123"/>
      <c r="G43" s="123"/>
      <c r="H43" s="132"/>
      <c r="I43" s="127"/>
    </row>
    <row r="44" spans="1:9" ht="13.5" customHeight="1" thickTop="1">
      <c r="A44" s="17" t="s">
        <v>88</v>
      </c>
      <c r="B44" s="40">
        <v>18239</v>
      </c>
      <c r="C44" s="41">
        <v>18115</v>
      </c>
      <c r="D44" s="41">
        <v>124</v>
      </c>
      <c r="E44" s="41">
        <v>124</v>
      </c>
      <c r="F44" s="41">
        <v>1285</v>
      </c>
      <c r="G44" s="24" t="s">
        <v>87</v>
      </c>
      <c r="H44" s="24" t="s">
        <v>87</v>
      </c>
      <c r="I44" s="57"/>
    </row>
    <row r="45" spans="1:9" ht="13.5" customHeight="1">
      <c r="A45" s="43" t="s">
        <v>89</v>
      </c>
      <c r="B45" s="44">
        <v>849</v>
      </c>
      <c r="C45" s="45">
        <v>844</v>
      </c>
      <c r="D45" s="45">
        <v>5</v>
      </c>
      <c r="E45" s="45">
        <v>5</v>
      </c>
      <c r="F45" s="24" t="s">
        <v>87</v>
      </c>
      <c r="G45" s="24" t="s">
        <v>87</v>
      </c>
      <c r="H45" s="24" t="s">
        <v>87</v>
      </c>
      <c r="I45" s="47"/>
    </row>
    <row r="46" spans="1:9" ht="13.5" customHeight="1">
      <c r="A46" s="43" t="s">
        <v>91</v>
      </c>
      <c r="B46" s="44">
        <v>136</v>
      </c>
      <c r="C46" s="45">
        <v>132</v>
      </c>
      <c r="D46" s="45">
        <v>4</v>
      </c>
      <c r="E46" s="45">
        <v>4</v>
      </c>
      <c r="F46" s="24" t="s">
        <v>87</v>
      </c>
      <c r="G46" s="24" t="s">
        <v>87</v>
      </c>
      <c r="H46" s="24" t="s">
        <v>87</v>
      </c>
      <c r="I46" s="47"/>
    </row>
    <row r="47" spans="1:9" ht="13.5" customHeight="1">
      <c r="A47" s="43" t="s">
        <v>92</v>
      </c>
      <c r="B47" s="44">
        <v>1980</v>
      </c>
      <c r="C47" s="45">
        <v>1951</v>
      </c>
      <c r="D47" s="45">
        <v>29</v>
      </c>
      <c r="E47" s="45">
        <v>29</v>
      </c>
      <c r="F47" s="45">
        <v>135</v>
      </c>
      <c r="G47" s="24" t="s">
        <v>87</v>
      </c>
      <c r="H47" s="24" t="s">
        <v>87</v>
      </c>
      <c r="I47" s="47"/>
    </row>
    <row r="48" spans="1:9" ht="13.5" customHeight="1">
      <c r="A48" s="43" t="s">
        <v>94</v>
      </c>
      <c r="B48" s="44">
        <v>208985</v>
      </c>
      <c r="C48" s="45">
        <v>202949</v>
      </c>
      <c r="D48" s="45">
        <v>6037</v>
      </c>
      <c r="E48" s="45">
        <v>6037</v>
      </c>
      <c r="F48" s="45">
        <v>7348</v>
      </c>
      <c r="G48" s="24" t="s">
        <v>87</v>
      </c>
      <c r="H48" s="24" t="s">
        <v>87</v>
      </c>
      <c r="I48" s="47"/>
    </row>
    <row r="49" spans="1:9" ht="13.5" customHeight="1">
      <c r="A49" s="26" t="s">
        <v>90</v>
      </c>
      <c r="B49" s="44">
        <v>9149</v>
      </c>
      <c r="C49" s="45">
        <v>8747</v>
      </c>
      <c r="D49" s="45">
        <v>403</v>
      </c>
      <c r="E49" s="45">
        <v>119</v>
      </c>
      <c r="F49" s="45">
        <v>199</v>
      </c>
      <c r="G49" s="50">
        <v>4928</v>
      </c>
      <c r="H49" s="50">
        <v>596</v>
      </c>
      <c r="I49" s="51"/>
    </row>
    <row r="50" spans="1:9" ht="13.5" customHeight="1">
      <c r="A50" s="30" t="s">
        <v>17</v>
      </c>
      <c r="B50" s="52"/>
      <c r="C50" s="53"/>
      <c r="D50" s="53"/>
      <c r="E50" s="54">
        <v>6318</v>
      </c>
      <c r="F50" s="55"/>
      <c r="G50" s="54">
        <v>4928</v>
      </c>
      <c r="H50" s="54">
        <v>596</v>
      </c>
      <c r="I50" s="58"/>
    </row>
    <row r="51" ht="9.75" customHeight="1">
      <c r="A51" s="59"/>
    </row>
    <row r="52" ht="14.25">
      <c r="A52" s="16" t="s">
        <v>57</v>
      </c>
    </row>
    <row r="53" ht="10.5">
      <c r="J53" s="5" t="s">
        <v>13</v>
      </c>
    </row>
    <row r="54" spans="1:10" ht="13.5" customHeight="1">
      <c r="A54" s="133" t="s">
        <v>18</v>
      </c>
      <c r="B54" s="128" t="s">
        <v>20</v>
      </c>
      <c r="C54" s="119" t="s">
        <v>48</v>
      </c>
      <c r="D54" s="119" t="s">
        <v>21</v>
      </c>
      <c r="E54" s="119" t="s">
        <v>22</v>
      </c>
      <c r="F54" s="119" t="s">
        <v>23</v>
      </c>
      <c r="G54" s="121" t="s">
        <v>24</v>
      </c>
      <c r="H54" s="121" t="s">
        <v>25</v>
      </c>
      <c r="I54" s="121" t="s">
        <v>60</v>
      </c>
      <c r="J54" s="126" t="s">
        <v>8</v>
      </c>
    </row>
    <row r="55" spans="1:10" ht="13.5" customHeight="1" thickBot="1">
      <c r="A55" s="134"/>
      <c r="B55" s="129"/>
      <c r="C55" s="120"/>
      <c r="D55" s="120"/>
      <c r="E55" s="120"/>
      <c r="F55" s="120"/>
      <c r="G55" s="122"/>
      <c r="H55" s="122"/>
      <c r="I55" s="132"/>
      <c r="J55" s="127"/>
    </row>
    <row r="56" spans="1:10" ht="13.5" customHeight="1" thickTop="1">
      <c r="A56" s="60" t="s">
        <v>72</v>
      </c>
      <c r="B56" s="107" t="s">
        <v>95</v>
      </c>
      <c r="C56" s="108" t="s">
        <v>95</v>
      </c>
      <c r="D56" s="108" t="s">
        <v>95</v>
      </c>
      <c r="E56" s="108" t="s">
        <v>95</v>
      </c>
      <c r="F56" s="108" t="s">
        <v>95</v>
      </c>
      <c r="G56" s="108" t="s">
        <v>95</v>
      </c>
      <c r="H56" s="108" t="s">
        <v>95</v>
      </c>
      <c r="I56" s="108" t="s">
        <v>95</v>
      </c>
      <c r="J56" s="109" t="s">
        <v>95</v>
      </c>
    </row>
    <row r="57" spans="1:10" ht="13.5" customHeight="1" hidden="1">
      <c r="A57" s="26"/>
      <c r="B57" s="49"/>
      <c r="C57" s="50"/>
      <c r="D57" s="50"/>
      <c r="E57" s="50"/>
      <c r="F57" s="50"/>
      <c r="G57" s="50"/>
      <c r="H57" s="50"/>
      <c r="I57" s="50"/>
      <c r="J57" s="51"/>
    </row>
    <row r="58" spans="1:10" ht="13.5" customHeight="1">
      <c r="A58" s="61" t="s">
        <v>19</v>
      </c>
      <c r="B58" s="62"/>
      <c r="C58" s="55"/>
      <c r="D58" s="110" t="s">
        <v>95</v>
      </c>
      <c r="E58" s="110" t="s">
        <v>95</v>
      </c>
      <c r="F58" s="110" t="s">
        <v>95</v>
      </c>
      <c r="G58" s="110" t="s">
        <v>95</v>
      </c>
      <c r="H58" s="110" t="s">
        <v>95</v>
      </c>
      <c r="I58" s="110" t="s">
        <v>95</v>
      </c>
      <c r="J58" s="58" t="s">
        <v>95</v>
      </c>
    </row>
    <row r="59" ht="10.5">
      <c r="A59" s="1" t="s">
        <v>64</v>
      </c>
    </row>
    <row r="60" ht="9.75" customHeight="1"/>
    <row r="61" ht="14.25">
      <c r="A61" s="16" t="s">
        <v>40</v>
      </c>
    </row>
    <row r="62" ht="10.5">
      <c r="D62" s="5" t="s">
        <v>13</v>
      </c>
    </row>
    <row r="63" spans="1:4" ht="21.75" thickBot="1">
      <c r="A63" s="63" t="s">
        <v>35</v>
      </c>
      <c r="B63" s="64" t="s">
        <v>68</v>
      </c>
      <c r="C63" s="65" t="s">
        <v>69</v>
      </c>
      <c r="D63" s="66" t="s">
        <v>51</v>
      </c>
    </row>
    <row r="64" spans="1:4" ht="13.5" customHeight="1" thickTop="1">
      <c r="A64" s="67" t="s">
        <v>36</v>
      </c>
      <c r="B64" s="40">
        <v>601</v>
      </c>
      <c r="C64" s="41">
        <v>589</v>
      </c>
      <c r="D64" s="68">
        <f>+C64-B64</f>
        <v>-12</v>
      </c>
    </row>
    <row r="65" spans="1:4" ht="13.5" customHeight="1">
      <c r="A65" s="69" t="s">
        <v>37</v>
      </c>
      <c r="B65" s="44">
        <v>142</v>
      </c>
      <c r="C65" s="45">
        <v>151</v>
      </c>
      <c r="D65" s="47">
        <f>+C65-B65</f>
        <v>9</v>
      </c>
    </row>
    <row r="66" spans="1:4" ht="13.5" customHeight="1">
      <c r="A66" s="70" t="s">
        <v>38</v>
      </c>
      <c r="B66" s="49">
        <v>676</v>
      </c>
      <c r="C66" s="50">
        <v>529</v>
      </c>
      <c r="D66" s="42">
        <f>+C66-B66</f>
        <v>-147</v>
      </c>
    </row>
    <row r="67" spans="1:4" ht="13.5" customHeight="1">
      <c r="A67" s="71" t="s">
        <v>39</v>
      </c>
      <c r="B67" s="72">
        <v>1419</v>
      </c>
      <c r="C67" s="54">
        <f>SUM(C64:C66)</f>
        <v>1269</v>
      </c>
      <c r="D67" s="56">
        <f>SUM(D64:D66)</f>
        <v>-150</v>
      </c>
    </row>
    <row r="68" spans="1:4" ht="10.5">
      <c r="A68" s="1" t="s">
        <v>59</v>
      </c>
      <c r="B68" s="73"/>
      <c r="C68" s="73"/>
      <c r="D68" s="73"/>
    </row>
    <row r="69" spans="1:4" ht="9.75" customHeight="1">
      <c r="A69" s="74"/>
      <c r="B69" s="73"/>
      <c r="C69" s="73"/>
      <c r="D69" s="73"/>
    </row>
    <row r="70" ht="14.25">
      <c r="A70" s="16" t="s">
        <v>58</v>
      </c>
    </row>
    <row r="71" ht="10.5" customHeight="1">
      <c r="A71" s="16"/>
    </row>
    <row r="72" spans="1:11" ht="21.75" thickBot="1">
      <c r="A72" s="63" t="s">
        <v>34</v>
      </c>
      <c r="B72" s="64" t="s">
        <v>68</v>
      </c>
      <c r="C72" s="65" t="s">
        <v>69</v>
      </c>
      <c r="D72" s="65" t="s">
        <v>51</v>
      </c>
      <c r="E72" s="75" t="s">
        <v>32</v>
      </c>
      <c r="F72" s="66" t="s">
        <v>33</v>
      </c>
      <c r="G72" s="111" t="s">
        <v>41</v>
      </c>
      <c r="H72" s="112"/>
      <c r="I72" s="64" t="s">
        <v>68</v>
      </c>
      <c r="J72" s="65" t="s">
        <v>69</v>
      </c>
      <c r="K72" s="66" t="s">
        <v>51</v>
      </c>
    </row>
    <row r="73" spans="1:11" ht="13.5" customHeight="1" thickTop="1">
      <c r="A73" s="67" t="s">
        <v>26</v>
      </c>
      <c r="B73" s="76">
        <v>1.96</v>
      </c>
      <c r="C73" s="77">
        <v>2.6</v>
      </c>
      <c r="D73" s="77">
        <f aca="true" t="shared" si="0" ref="D73:D78">+C73-B73</f>
        <v>0.6400000000000001</v>
      </c>
      <c r="E73" s="78">
        <v>-15</v>
      </c>
      <c r="F73" s="79">
        <v>-20</v>
      </c>
      <c r="G73" s="115" t="str">
        <f aca="true" t="shared" si="1" ref="G73:G79">+A21</f>
        <v>国民健康保険病院事業会計</v>
      </c>
      <c r="H73" s="116"/>
      <c r="I73" s="80" t="s">
        <v>95</v>
      </c>
      <c r="J73" s="81" t="s">
        <v>95</v>
      </c>
      <c r="K73" s="82" t="s">
        <v>95</v>
      </c>
    </row>
    <row r="74" spans="1:11" ht="13.5" customHeight="1">
      <c r="A74" s="69" t="s">
        <v>27</v>
      </c>
      <c r="B74" s="83">
        <v>25.14</v>
      </c>
      <c r="C74" s="84">
        <v>25.23</v>
      </c>
      <c r="D74" s="84">
        <f t="shared" si="0"/>
        <v>0.08999999999999986</v>
      </c>
      <c r="E74" s="85">
        <v>-20</v>
      </c>
      <c r="F74" s="86">
        <v>-40</v>
      </c>
      <c r="G74" s="113" t="str">
        <f t="shared" si="1"/>
        <v>老人保健施設事業会計</v>
      </c>
      <c r="H74" s="114"/>
      <c r="I74" s="87" t="s">
        <v>95</v>
      </c>
      <c r="J74" s="88" t="s">
        <v>95</v>
      </c>
      <c r="K74" s="89" t="s">
        <v>95</v>
      </c>
    </row>
    <row r="75" spans="1:11" ht="13.5" customHeight="1">
      <c r="A75" s="69" t="s">
        <v>28</v>
      </c>
      <c r="B75" s="90">
        <v>14.7</v>
      </c>
      <c r="C75" s="91">
        <v>13.8</v>
      </c>
      <c r="D75" s="91">
        <f t="shared" si="0"/>
        <v>-0.8999999999999986</v>
      </c>
      <c r="E75" s="92">
        <v>25</v>
      </c>
      <c r="F75" s="93">
        <v>35</v>
      </c>
      <c r="G75" s="113" t="str">
        <f t="shared" si="1"/>
        <v>訪問看護ｽﾃｰｼｮﾝ事業会計</v>
      </c>
      <c r="H75" s="114"/>
      <c r="I75" s="87" t="s">
        <v>95</v>
      </c>
      <c r="J75" s="88" t="s">
        <v>95</v>
      </c>
      <c r="K75" s="89" t="s">
        <v>95</v>
      </c>
    </row>
    <row r="76" spans="1:11" ht="13.5" customHeight="1">
      <c r="A76" s="69" t="s">
        <v>29</v>
      </c>
      <c r="B76" s="94">
        <v>101.9</v>
      </c>
      <c r="C76" s="91">
        <v>98.7</v>
      </c>
      <c r="D76" s="91">
        <f t="shared" si="0"/>
        <v>-3.200000000000003</v>
      </c>
      <c r="E76" s="92">
        <v>350</v>
      </c>
      <c r="F76" s="95"/>
      <c r="G76" s="113" t="str">
        <f t="shared" si="1"/>
        <v>水道事業会計</v>
      </c>
      <c r="H76" s="114"/>
      <c r="I76" s="87" t="s">
        <v>95</v>
      </c>
      <c r="J76" s="88" t="s">
        <v>95</v>
      </c>
      <c r="K76" s="89" t="s">
        <v>95</v>
      </c>
    </row>
    <row r="77" spans="1:11" ht="13.5" customHeight="1">
      <c r="A77" s="69" t="s">
        <v>30</v>
      </c>
      <c r="B77" s="96">
        <v>0.38</v>
      </c>
      <c r="C77" s="84">
        <v>0.38</v>
      </c>
      <c r="D77" s="91">
        <f t="shared" si="0"/>
        <v>0</v>
      </c>
      <c r="E77" s="97"/>
      <c r="F77" s="98"/>
      <c r="G77" s="113" t="str">
        <f t="shared" si="1"/>
        <v>宅地造成事業事業会計</v>
      </c>
      <c r="H77" s="114"/>
      <c r="I77" s="87" t="s">
        <v>95</v>
      </c>
      <c r="J77" s="88" t="s">
        <v>95</v>
      </c>
      <c r="K77" s="89" t="s">
        <v>95</v>
      </c>
    </row>
    <row r="78" spans="1:11" ht="13.5" customHeight="1">
      <c r="A78" s="99" t="s">
        <v>31</v>
      </c>
      <c r="B78" s="100">
        <v>92.4</v>
      </c>
      <c r="C78" s="101">
        <v>90</v>
      </c>
      <c r="D78" s="101">
        <f t="shared" si="0"/>
        <v>-2.4000000000000057</v>
      </c>
      <c r="E78" s="102"/>
      <c r="F78" s="103"/>
      <c r="G78" s="113" t="str">
        <f t="shared" si="1"/>
        <v>公共下水道事業特別会計</v>
      </c>
      <c r="H78" s="114"/>
      <c r="I78" s="87" t="s">
        <v>95</v>
      </c>
      <c r="J78" s="88" t="s">
        <v>95</v>
      </c>
      <c r="K78" s="89" t="s">
        <v>95</v>
      </c>
    </row>
    <row r="79" spans="1:11" ht="16.5" customHeight="1">
      <c r="A79" s="1" t="s">
        <v>65</v>
      </c>
      <c r="G79" s="117" t="str">
        <f t="shared" si="1"/>
        <v>農業集落排水事業特別会計</v>
      </c>
      <c r="H79" s="118"/>
      <c r="I79" s="104" t="s">
        <v>95</v>
      </c>
      <c r="J79" s="105" t="s">
        <v>95</v>
      </c>
      <c r="K79" s="106" t="s">
        <v>95</v>
      </c>
    </row>
    <row r="80" ht="10.5">
      <c r="A80" s="1" t="s">
        <v>66</v>
      </c>
    </row>
    <row r="81" ht="10.5">
      <c r="A81" s="1" t="s">
        <v>67</v>
      </c>
    </row>
    <row r="82" ht="10.5" customHeight="1">
      <c r="A82" s="1" t="s">
        <v>70</v>
      </c>
    </row>
  </sheetData>
  <sheetProtection/>
  <mergeCells count="44">
    <mergeCell ref="J54:J55"/>
    <mergeCell ref="F54:F55"/>
    <mergeCell ref="G54:G55"/>
    <mergeCell ref="I54:I55"/>
    <mergeCell ref="A42:A43"/>
    <mergeCell ref="B42:B43"/>
    <mergeCell ref="C42:C43"/>
    <mergeCell ref="A54:A55"/>
    <mergeCell ref="B54:B55"/>
    <mergeCell ref="C54:C55"/>
    <mergeCell ref="I19:I20"/>
    <mergeCell ref="D8:D9"/>
    <mergeCell ref="F19:F20"/>
    <mergeCell ref="H42:H43"/>
    <mergeCell ref="I42:I43"/>
    <mergeCell ref="G42:G43"/>
    <mergeCell ref="A8:A9"/>
    <mergeCell ref="H8:H9"/>
    <mergeCell ref="A19:A20"/>
    <mergeCell ref="B19:B20"/>
    <mergeCell ref="C19:C20"/>
    <mergeCell ref="B8:B9"/>
    <mergeCell ref="C8:C9"/>
    <mergeCell ref="E8:E9"/>
    <mergeCell ref="H19:H20"/>
    <mergeCell ref="G8:G9"/>
    <mergeCell ref="D54:D55"/>
    <mergeCell ref="E54:E55"/>
    <mergeCell ref="H54:H55"/>
    <mergeCell ref="F8:F9"/>
    <mergeCell ref="F42:F43"/>
    <mergeCell ref="D42:D43"/>
    <mergeCell ref="E42:E43"/>
    <mergeCell ref="G19:G20"/>
    <mergeCell ref="D19:D20"/>
    <mergeCell ref="E19:E20"/>
    <mergeCell ref="G72:H72"/>
    <mergeCell ref="G74:H74"/>
    <mergeCell ref="G73:H73"/>
    <mergeCell ref="G79:H79"/>
    <mergeCell ref="G77:H77"/>
    <mergeCell ref="G76:H76"/>
    <mergeCell ref="G75:H75"/>
    <mergeCell ref="G78:H78"/>
  </mergeCells>
  <printOptions/>
  <pageMargins left="0.4330708661417323" right="0.3937007874015748" top="0.71" bottom="0.3" header="0.45" footer="0.2"/>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2011-03-10T08:50:57Z</cp:lastPrinted>
  <dcterms:created xsi:type="dcterms:W3CDTF">1997-01-08T22:48:59Z</dcterms:created>
  <dcterms:modified xsi:type="dcterms:W3CDTF">2011-11-23T10:00:22Z</dcterms:modified>
  <cp:category/>
  <cp:version/>
  <cp:contentType/>
  <cp:contentStatus/>
</cp:coreProperties>
</file>