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172.20.36.222\地域振興課\02記録用フォルダ\R07\02土地対策班\A5402110土地売買等届出・通知(10_R17.3.31)\03_資料（手引き・要領等）\国土利用計画手引き・要領\01_宮城県\ホームページ\"/>
    </mc:Choice>
  </mc:AlternateContent>
  <xr:revisionPtr revIDLastSave="0" documentId="13_ncr:1_{9EF7D7B9-316D-4F72-8859-328F8335CF65}" xr6:coauthVersionLast="47" xr6:coauthVersionMax="47" xr10:uidLastSave="{00000000-0000-0000-0000-000000000000}"/>
  <workbookProtection workbookAlgorithmName="SHA-512" workbookHashValue="r3wSAwlqO+MwPKR+jzmM/zmZ0kHyUb5TTSPeVARGfhlNtZwkhQi4XZGDHAnFPekGKrg74nhKc7dSB+hY7rECFw==" workbookSaltValue="3d/17IrAFVxWzyAZSGAhGQ==" workbookSpinCount="100000" lockStructure="1"/>
  <bookViews>
    <workbookView xWindow="-120" yWindow="-120" windowWidth="29040" windowHeight="1572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<sst xmlns="http://schemas.openxmlformats.org/spreadsheetml/2006/main" count="19918" uniqueCount="11189">
  <si>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</si>
  <si>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</si>
  <si>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</si>
  <si>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</si>
  <si>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</si>
  <si>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</si>
  <si>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</si>
  <si>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</si>
  <si>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</si>
  <si>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</si>
  <si>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</si>
  <si>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</si>
  <si>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</si>
  <si>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</si>
  <si>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</si>
  <si>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</si>
  <si>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</si>
  <si>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</si>
  <si>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</si>
  <si>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</si>
  <si>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</si>
  <si>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</si>
  <si>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</si>
  <si>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</si>
  <si>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</si>
  <si>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</si>
  <si>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</si>
  <si>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</si>
  <si>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</si>
  <si>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</si>
  <si>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</si>
  <si>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</si>
  <si>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</si>
  <si>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</si>
  <si>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</si>
  <si>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</si>
  <si>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</si>
  <si>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</si>
  <si>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</si>
  <si>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</si>
  <si>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</si>
  <si>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</si>
  <si>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</si>
  <si>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</si>
  <si>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</si>
  <si>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</si>
  <si>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</si>
  <si>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</si>
  <si>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</si>
  <si>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</si>
  <si>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</si>
  <si>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</si>
  <si>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</si>
  <si>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</si>
  <si>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</si>
  <si>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</si>
  <si>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</si>
  <si>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</si>
  <si>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</si>
  <si>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</si>
  <si>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</si>
  <si>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</si>
  <si>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</si>
  <si>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</si>
  <si>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</si>
  <si>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</si>
  <si>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</si>
  <si>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</si>
  <si>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</si>
  <si>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</si>
  <si>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</si>
  <si>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</si>
  <si>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</si>
  <si>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</si>
  <si>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</si>
  <si>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</si>
  <si>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</si>
  <si>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</si>
  <si>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</si>
  <si>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</si>
  <si>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</si>
  <si>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</si>
  <si>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</si>
  <si>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</si>
  <si>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</si>
  <si>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</si>
  <si>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</si>
  <si>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</si>
  <si>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</si>
  <si>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</si>
  <si>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</si>
  <si>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</si>
  <si>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</si>
  <si>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</si>
  <si>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</si>
  <si>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</si>
  <si>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</si>
  <si>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</si>
  <si>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</si>
  <si>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</si>
  <si>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</si>
  <si>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</si>
  <si>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</si>
  <si>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</si>
  <si>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</si>
  <si>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</si>
  <si>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</si>
  <si>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</si>
  <si>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</si>
  <si>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</si>
  <si>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</si>
  <si>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</si>
  <si>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</si>
  <si>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</si>
  <si>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</si>
  <si>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</si>
  <si>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</si>
  <si>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</si>
  <si>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</si>
  <si>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</si>
  <si>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</si>
  <si>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</si>
  <si>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</si>
  <si>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</si>
  <si>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</si>
  <si>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</si>
  <si>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</si>
  <si>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</si>
  <si>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</si>
  <si>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</si>
  <si>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</si>
  <si>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</si>
  <si>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</si>
  <si>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</si>
  <si>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</si>
  <si>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</si>
  <si>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</si>
  <si>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</si>
  <si>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</si>
  <si>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</si>
  <si>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</si>
  <si>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</si>
  <si>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</si>
  <si>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</si>
  <si>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</si>
  <si>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</si>
  <si>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</si>
  <si>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</si>
  <si>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</si>
  <si>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</si>
  <si>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</si>
  <si>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</si>
  <si>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</si>
  <si>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</si>
  <si>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</si>
  <si>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</si>
  <si>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</si>
  <si>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</si>
  <si>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</si>
  <si>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</si>
  <si>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</si>
  <si>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</si>
  <si>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</si>
  <si>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</si>
  <si>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</si>
  <si>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</si>
  <si>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</si>
  <si>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</si>
  <si>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</si>
  <si>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</si>
  <si>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</si>
  <si>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</si>
  <si>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</si>
  <si>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</si>
  <si>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</si>
  <si>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</si>
  <si>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</si>
  <si>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</si>
  <si>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</si>
  <si>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</si>
  <si>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</si>
  <si>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</si>
  <si>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</si>
  <si>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</si>
  <si>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</si>
  <si>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</si>
  <si>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</si>
  <si>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</si>
  <si>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</si>
  <si>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</si>
  <si>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</si>
  <si>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</si>
  <si>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</si>
  <si>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</si>
  <si>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</si>
  <si>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</si>
  <si>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</si>
  <si>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</si>
  <si>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</si>
  <si>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</si>
  <si>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</si>
  <si>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</si>
  <si>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</si>
  <si>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</si>
  <si>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</si>
  <si>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</si>
  <si>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</si>
  <si>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</si>
  <si>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</si>
  <si>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</si>
  <si>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</si>
  <si>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</si>
  <si>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</si>
  <si>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</si>
  <si>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</si>
  <si>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</si>
  <si>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</si>
  <si>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</si>
  <si>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</si>
  <si>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</si>
  <si>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</si>
  <si>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</si>
  <si>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</si>
  <si>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</si>
  <si>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</si>
  <si>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</si>
  <si>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</si>
  <si>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</si>
  <si>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</si>
  <si>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</si>
  <si>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</si>
  <si>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</si>
  <si>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</si>
  <si>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</si>
  <si>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</si>
  <si>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</si>
  <si>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</si>
  <si>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</si>
  <si>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</si>
  <si>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</si>
  <si>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</si>
  <si>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</si>
  <si>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</si>
  <si>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</si>
  <si>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</si>
  <si>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</si>
  <si>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</si>
  <si>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</si>
  <si>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</si>
  <si>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</si>
  <si>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</si>
  <si>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</si>
  <si>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</si>
  <si>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</si>
  <si>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</si>
  <si>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</si>
  <si>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</si>
  <si>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</si>
  <si>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</si>
  <si>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</si>
  <si>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</si>
  <si>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</si>
  <si>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</si>
  <si>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</si>
  <si>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</si>
  <si>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</si>
  <si>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</si>
  <si>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</si>
  <si>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</si>
  <si>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</si>
  <si>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</si>
  <si>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</si>
  <si>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</si>
  <si>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</si>
  <si>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</si>
  <si>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</si>
  <si>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</si>
  <si>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</si>
  <si>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</si>
  <si>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</si>
  <si>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</si>
  <si>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</si>
  <si>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</si>
  <si>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</si>
  <si>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</si>
  <si>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</si>
  <si>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</si>
  <si>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</si>
  <si>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</si>
  <si>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</si>
  <si>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</si>
  <si>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</si>
  <si>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</si>
  <si>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</si>
  <si>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</si>
  <si>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</si>
  <si>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</si>
  <si>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</si>
  <si>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</si>
  <si>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</si>
  <si>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</si>
  <si>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</si>
  <si>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</si>
  <si>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</si>
  <si>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</si>
  <si>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</si>
  <si>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</si>
  <si>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</si>
  <si>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</si>
  <si>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</si>
  <si>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</si>
  <si>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</si>
  <si>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</si>
  <si>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</si>
  <si>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</si>
  <si>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</si>
  <si>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</si>
  <si>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</si>
  <si>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</si>
  <si>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</si>
  <si>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</si>
  <si>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</si>
  <si>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</si>
  <si>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</si>
  <si>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</si>
  <si>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</si>
  <si>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</si>
  <si>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</si>
  <si>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</si>
  <si>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</si>
  <si>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</si>
  <si>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</si>
  <si>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</si>
  <si>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</si>
  <si>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</si>
  <si>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</si>
  <si>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</si>
  <si>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</si>
  <si>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</si>
  <si>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</si>
  <si>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</si>
  <si>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</si>
  <si>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</si>
  <si>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</si>
  <si>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</si>
  <si>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</si>
  <si>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</si>
  <si>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</si>
  <si>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</si>
  <si>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</si>
  <si>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</si>
  <si>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</si>
  <si>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</si>
  <si>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</si>
  <si>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</si>
  <si>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</si>
  <si>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</si>
  <si>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</si>
  <si>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</si>
  <si>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</si>
  <si>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</si>
  <si>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</si>
  <si>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</si>
  <si>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</si>
  <si>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</si>
  <si>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</si>
  <si>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</si>
  <si>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</si>
  <si>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</si>
  <si>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</si>
  <si>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</si>
  <si>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</si>
  <si>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</si>
  <si>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</si>
  <si>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</si>
  <si>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</si>
  <si>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</si>
  <si>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</si>
  <si>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</si>
  <si>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</si>
  <si>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</si>
  <si>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</si>
  <si>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</si>
  <si>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</si>
  <si>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</si>
  <si>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</si>
  <si>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</si>
  <si>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</si>
  <si>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</si>
  <si>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</si>
  <si>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</si>
  <si>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</si>
  <si>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</si>
  <si>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</si>
  <si>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</si>
  <si>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</si>
  <si>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</si>
  <si>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</si>
  <si>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</si>
  <si>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</si>
  <si>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</si>
  <si>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</si>
  <si>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</si>
  <si>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</si>
  <si>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</si>
  <si>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</si>
  <si>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</si>
  <si>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</si>
  <si>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</si>
  <si>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</si>
  <si>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</si>
  <si>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</si>
  <si>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</si>
  <si>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</si>
  <si>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</si>
  <si>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</si>
  <si>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</si>
  <si>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</si>
  <si>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</si>
  <si>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</si>
  <si>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</si>
  <si>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</si>
  <si>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</si>
  <si>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</si>
  <si>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</si>
  <si>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</si>
  <si>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</si>
  <si>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</si>
  <si>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</si>
  <si>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</si>
  <si>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</si>
  <si>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</si>
  <si>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</si>
  <si>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</si>
  <si>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</si>
  <si>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</si>
  <si>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</si>
  <si>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</si>
  <si>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</si>
  <si>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</si>
  <si>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</si>
  <si>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</si>
  <si>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</si>
  <si>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</si>
  <si>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</si>
  <si>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</si>
  <si>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</si>
  <si>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</si>
  <si>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</si>
  <si>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</si>
  <si>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</si>
  <si>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</si>
  <si>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</si>
  <si>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</si>
  <si>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</si>
  <si>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</si>
  <si>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</si>
  <si>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</si>
  <si>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</si>
  <si>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</si>
  <si>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</si>
  <si>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</si>
  <si>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</si>
  <si>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</si>
  <si>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</si>
  <si>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</si>
  <si>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</si>
  <si>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</si>
  <si>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</si>
  <si>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</si>
  <si>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</si>
  <si>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</si>
  <si>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</si>
  <si>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</si>
  <si>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</si>
  <si>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</si>
  <si>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</si>
  <si>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</si>
  <si>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</si>
  <si>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</si>
  <si>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</si>
  <si>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</si>
  <si>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</si>
  <si>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</si>
  <si>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</si>
  <si>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</si>
  <si>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</si>
  <si>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</si>
  <si>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</si>
  <si>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</si>
  <si>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</si>
  <si>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</si>
  <si>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</si>
  <si>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</si>
  <si>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</si>
  <si>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</si>
  <si>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</si>
  <si>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</si>
  <si>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</si>
  <si>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</si>
  <si>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</si>
  <si>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</si>
  <si>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</si>
  <si>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</si>
  <si>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</si>
  <si>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</si>
  <si>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</si>
  <si>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</si>
  <si>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</si>
  <si>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</si>
  <si>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</si>
  <si>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</si>
  <si>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</si>
  <si>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</si>
  <si>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</si>
  <si>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</si>
  <si>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</si>
  <si>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</si>
  <si>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</si>
  <si>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</si>
  <si>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</si>
  <si>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</si>
  <si>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</si>
  <si>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</si>
  <si>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</si>
  <si>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</si>
  <si>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</si>
  <si>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</si>
  <si>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</si>
  <si>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</si>
  <si>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</si>
  <si>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</si>
  <si>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</si>
  <si>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</si>
  <si>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</si>
  <si>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</si>
  <si>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</si>
  <si>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</si>
  <si>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</si>
  <si>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</si>
  <si>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</si>
  <si>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</si>
  <si>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</si>
  <si>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</si>
  <si>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</si>
  <si>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</si>
  <si>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</si>
  <si>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</si>
  <si>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</si>
  <si>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</si>
  <si>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</si>
  <si>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</si>
  <si>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</si>
  <si>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</si>
  <si>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</si>
  <si>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</si>
  <si>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</si>
  <si>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</si>
  <si>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</si>
  <si>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</si>
  <si>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</si>
  <si>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</si>
  <si>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</si>
  <si>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</si>
  <si>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</si>
  <si>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</si>
  <si>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</si>
  <si>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</si>
  <si>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</si>
  <si>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</si>
  <si>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</si>
  <si>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</si>
  <si>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</si>
  <si>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</si>
  <si>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</si>
  <si>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</si>
  <si>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</si>
  <si>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</si>
  <si>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</si>
  <si>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</si>
  <si>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</si>
  <si>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</si>
  <si>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</si>
  <si>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</si>
  <si>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</si>
  <si>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</si>
  <si>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</si>
  <si>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</si>
  <si>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</si>
  <si>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</si>
  <si>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</si>
  <si>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</si>
  <si>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</si>
  <si>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</si>
  <si>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</si>
  <si>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</si>
  <si>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</si>
  <si>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</si>
  <si>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</si>
  <si>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</si>
  <si>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</si>
  <si>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</si>
  <si>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</si>
  <si>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</si>
  <si>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</si>
  <si>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</si>
  <si>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</si>
  <si>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</si>
  <si>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</si>
  <si>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</si>
  <si>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</si>
  <si>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</si>
  <si>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</si>
  <si>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</si>
  <si>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</si>
  <si>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</si>
  <si>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</si>
  <si>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</si>
  <si>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</si>
  <si>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</si>
  <si>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</si>
  <si>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</si>
  <si>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</si>
  <si>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</si>
  <si>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</si>
  <si>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</si>
  <si>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</si>
  <si>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</si>
  <si>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</si>
  <si>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</si>
  <si>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</si>
  <si>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</si>
  <si>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</si>
  <si>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</si>
  <si>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</si>
  <si>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</si>
  <si>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</si>
  <si>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</si>
  <si>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</si>
  <si>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</si>
  <si>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</si>
  <si>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</si>
  <si>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</si>
  <si>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</si>
  <si>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</si>
  <si>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</si>
  <si>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</si>
  <si>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</si>
  <si>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</si>
  <si>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</si>
  <si>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</si>
  <si>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</si>
  <si>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</si>
  <si>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</si>
  <si>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</si>
  <si>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</si>
  <si>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</si>
  <si>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</si>
  <si>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</si>
  <si>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</si>
  <si>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</si>
  <si>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</si>
  <si>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</si>
  <si>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</si>
  <si>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</si>
  <si>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</si>
  <si>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</si>
  <si>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</si>
  <si>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</si>
  <si>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</si>
  <si>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</si>
  <si>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</si>
  <si>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</si>
  <si>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</si>
  <si>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</si>
  <si>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</si>
  <si>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</si>
  <si>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</si>
  <si>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</si>
  <si>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</si>
  <si>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</si>
  <si>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</si>
  <si>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</si>
  <si>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</si>
  <si>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</si>
  <si>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</si>
  <si>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</si>
  <si>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</si>
  <si>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</si>
  <si>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</si>
  <si>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</si>
  <si>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</si>
  <si>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</si>
  <si>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</si>
  <si>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</si>
  <si>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</si>
  <si>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</si>
  <si>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</si>
  <si>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</si>
  <si>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</si>
  <si>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</si>
  <si>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</si>
  <si>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</si>
  <si>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</si>
  <si>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</si>
  <si>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</si>
  <si>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</si>
  <si>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</si>
  <si>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</si>
  <si>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</si>
  <si>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</si>
  <si>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</si>
  <si>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</si>
  <si>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</si>
  <si>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</si>
  <si>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</si>
  <si>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</si>
  <si>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</si>
  <si>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</si>
  <si>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</si>
  <si>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</si>
  <si>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</si>
  <si>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</si>
  <si>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</si>
  <si>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</si>
  <si>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</si>
  <si>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</si>
  <si>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</si>
  <si>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</si>
  <si>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</si>
  <si>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</si>
  <si>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</si>
  <si>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</si>
  <si>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</si>
  <si>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</si>
  <si>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</si>
  <si>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</si>
  <si>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</si>
  <si>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</si>
  <si>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</si>
  <si>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</si>
  <si>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</si>
  <si>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</si>
  <si>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</si>
  <si>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</si>
  <si>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</si>
  <si>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</si>
  <si>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</si>
  <si>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</si>
  <si>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</si>
  <si>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</si>
  <si>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</si>
  <si>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</si>
  <si>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</si>
  <si>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</si>
  <si>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</si>
  <si>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</si>
  <si>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</si>
  <si>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</si>
  <si>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</si>
  <si>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</si>
  <si>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</si>
  <si>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</si>
  <si>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</si>
  <si>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</si>
  <si>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</si>
  <si>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</si>
  <si>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</si>
  <si>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</si>
  <si>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</si>
  <si>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</si>
  <si>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</si>
  <si>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</si>
  <si>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</si>
  <si>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</si>
  <si>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</si>
  <si>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</si>
  <si>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</si>
  <si>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</si>
  <si>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</si>
  <si>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</si>
  <si>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</si>
  <si>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</si>
  <si>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</si>
  <si>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</si>
  <si>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</si>
  <si>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</si>
  <si>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</si>
  <si>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</si>
  <si>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</si>
  <si>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</si>
  <si>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</si>
  <si>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</si>
  <si>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</si>
  <si>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</si>
  <si>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</si>
  <si>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</si>
  <si>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</si>
  <si>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</si>
  <si>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</si>
  <si>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</si>
  <si>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</si>
  <si>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</si>
  <si>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</si>
  <si>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</si>
  <si>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</si>
  <si>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</si>
  <si>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</si>
  <si>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</si>
  <si>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</si>
  <si>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</si>
  <si>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</si>
  <si>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</si>
  <si>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</si>
  <si>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</si>
  <si>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</si>
  <si>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</si>
  <si>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</si>
  <si>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</si>
  <si>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</si>
  <si>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</si>
  <si>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</si>
  <si>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</si>
  <si>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</si>
  <si>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</si>
  <si>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</si>
  <si>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</si>
  <si>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</si>
  <si>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</si>
  <si>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</si>
  <si>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</si>
  <si>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</si>
  <si>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</si>
  <si>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</si>
  <si>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</si>
  <si>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</si>
  <si>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</si>
  <si>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</si>
  <si>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</si>
  <si>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</si>
  <si>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</si>
  <si>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</si>
  <si>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</si>
  <si>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</si>
  <si>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</si>
  <si>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</si>
  <si>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</si>
  <si>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</si>
  <si>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</si>
  <si>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</si>
  <si>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</si>
  <si>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</si>
  <si>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</si>
  <si>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</si>
  <si>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</si>
  <si>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</si>
  <si>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</si>
  <si>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</si>
  <si>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</si>
  <si>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</si>
  <si>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</si>
  <si>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</si>
  <si>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</si>
  <si>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</si>
  <si>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</si>
  <si>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</si>
  <si>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</si>
  <si>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</si>
  <si>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</si>
  <si>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</si>
  <si>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</si>
  <si>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</si>
  <si>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</si>
  <si>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</si>
  <si>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</si>
  <si>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</si>
  <si>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</si>
  <si>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</si>
  <si>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</si>
  <si>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</si>
  <si>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</si>
  <si>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</si>
  <si>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</si>
  <si>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</si>
  <si>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</si>
  <si>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</si>
  <si>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</si>
  <si>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</si>
  <si>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</si>
  <si>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</si>
  <si>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</si>
  <si>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</si>
  <si>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</si>
  <si>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</si>
  <si>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</si>
  <si>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</si>
  <si>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</si>
  <si>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</si>
  <si>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</si>
  <si>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</si>
  <si>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</si>
  <si>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</si>
  <si>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</si>
  <si>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</si>
  <si>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</si>
  <si>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</si>
  <si>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</si>
  <si>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</si>
  <si>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</si>
  <si>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</si>
  <si>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</si>
  <si>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</si>
  <si>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</si>
  <si>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</si>
  <si>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</si>
  <si>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</si>
  <si>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</si>
  <si>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</si>
  <si>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</si>
  <si>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</si>
  <si>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</si>
  <si>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</si>
  <si>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</si>
  <si>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</si>
  <si>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</si>
  <si>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</si>
  <si>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</si>
  <si>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</si>
  <si>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</si>
  <si>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</si>
  <si>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</si>
  <si>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</si>
  <si>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</si>
  <si>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</si>
  <si>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</si>
  <si>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</si>
  <si>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</si>
  <si>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</si>
  <si>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</si>
  <si>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</si>
  <si>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</si>
  <si>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</si>
  <si>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</si>
  <si>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</si>
  <si>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</si>
  <si>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</si>
  <si>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</si>
  <si>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</si>
  <si>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</si>
  <si>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</si>
  <si>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</si>
  <si>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</si>
  <si>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</si>
  <si>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</si>
  <si>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</si>
  <si>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</si>
  <si>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</si>
  <si>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</si>
  <si>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</si>
  <si>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</si>
  <si>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</si>
  <si>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</si>
  <si>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</si>
  <si>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</si>
  <si>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</si>
  <si>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</si>
  <si>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</si>
  <si>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</si>
  <si>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</si>
  <si>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</si>
  <si>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</si>
  <si>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</si>
  <si>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</si>
  <si>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</si>
  <si>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</si>
  <si>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</si>
  <si>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</si>
  <si>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</si>
  <si>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</si>
  <si>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</si>
  <si>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</si>
  <si>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</si>
  <si>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</si>
  <si>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</si>
  <si>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</si>
  <si>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</si>
  <si>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</si>
  <si>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</si>
  <si>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</si>
  <si>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</si>
  <si>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</si>
  <si>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</si>
  <si>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</si>
  <si>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</si>
  <si>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</si>
  <si>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</si>
  <si>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</si>
  <si>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</si>
  <si>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</si>
  <si>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</si>
  <si>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</si>
  <si>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</si>
  <si>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</si>
  <si>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</si>
  <si>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</si>
  <si>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</si>
  <si>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</si>
  <si>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</si>
  <si>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</si>
  <si>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</si>
  <si>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</si>
  <si>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</si>
  <si>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</si>
  <si>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</si>
  <si>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</si>
  <si>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</si>
  <si>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</si>
  <si>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</si>
  <si>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</si>
  <si>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</si>
  <si>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</si>
  <si>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</si>
  <si>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</si>
  <si>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</si>
  <si>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</si>
  <si>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</si>
  <si>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</si>
  <si>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</si>
  <si>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</si>
  <si>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</si>
  <si>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</si>
  <si>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</si>
  <si>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</si>
  <si>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</si>
  <si>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</si>
  <si>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</si>
  <si>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</si>
  <si>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</si>
  <si>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</si>
  <si>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</si>
  <si>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</si>
  <si>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</si>
  <si>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</si>
  <si>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</si>
  <si>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</si>
  <si>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</si>
  <si>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</si>
  <si>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</si>
  <si>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</si>
  <si>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</si>
  <si>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</si>
  <si>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</si>
  <si>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</si>
  <si>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</si>
  <si>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</si>
  <si>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</si>
  <si>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</si>
  <si>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</si>
  <si>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</si>
  <si>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</si>
  <si>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</si>
  <si>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</si>
  <si>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</si>
  <si>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</si>
  <si>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</si>
  <si>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</si>
  <si>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</si>
  <si>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</si>
  <si>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</si>
  <si>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</si>
  <si>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</si>
  <si>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</si>
  <si>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</si>
  <si>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</si>
  <si>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</si>
  <si>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</si>
  <si>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</si>
  <si>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</si>
  <si>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</si>
  <si>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</si>
  <si>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</si>
  <si>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</si>
  <si>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</si>
  <si>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</si>
  <si>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</si>
  <si>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</si>
  <si>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</si>
  <si>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</si>
  <si>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</si>
  <si>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</si>
  <si>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</si>
  <si>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</si>
  <si>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</si>
  <si>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</si>
  <si>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</si>
  <si>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</si>
  <si>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</si>
  <si>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</si>
  <si>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</si>
  <si>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</si>
  <si>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</si>
  <si>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</si>
  <si>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</si>
  <si>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</si>
  <si>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</si>
  <si>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</si>
  <si>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</si>
  <si>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</si>
  <si>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</si>
  <si>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</si>
  <si>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</si>
  <si>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</si>
  <si>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</si>
  <si>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</si>
  <si>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</si>
  <si>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</si>
  <si>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</si>
  <si>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</si>
  <si>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</si>
  <si>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</si>
  <si>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</si>
  <si>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</si>
  <si>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</si>
  <si>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</si>
  <si>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</si>
  <si>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</si>
  <si>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</si>
  <si>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</si>
  <si>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</si>
  <si>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</si>
  <si>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</si>
  <si>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</si>
  <si>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</si>
  <si>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</si>
  <si>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</si>
  <si>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</si>
  <si>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</si>
  <si>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</si>
  <si>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</si>
  <si>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</si>
  <si>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</si>
  <si>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</si>
  <si>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</si>
  <si>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</si>
  <si>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</si>
  <si>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</si>
  <si>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</si>
  <si>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</si>
  <si>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</si>
  <si>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</si>
  <si>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</si>
  <si>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</si>
  <si>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</si>
  <si>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</si>
  <si>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</si>
  <si>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</si>
  <si>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</si>
  <si>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</si>
  <si>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</si>
  <si>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</si>
  <si>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</si>
  <si>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</si>
  <si>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</si>
  <si>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</si>
  <si>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</si>
  <si>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</si>
  <si>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</si>
  <si>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</si>
  <si>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</si>
  <si>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</si>
  <si>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</si>
  <si>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</si>
  <si>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</si>
  <si>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</si>
  <si>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</si>
  <si>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</si>
  <si>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</si>
  <si>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</si>
  <si>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</si>
  <si>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</si>
  <si>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</si>
  <si>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</si>
  <si>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</si>
  <si>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</si>
  <si>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</si>
  <si>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</si>
  <si>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</si>
  <si>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</si>
  <si>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</si>
  <si>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</si>
  <si>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</si>
  <si>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</si>
  <si>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</si>
  <si>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</si>
  <si>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</si>
  <si>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</si>
  <si>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</si>
  <si>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</si>
  <si>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</si>
  <si>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</si>
  <si>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</si>
  <si>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</si>
  <si>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</si>
  <si>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</si>
  <si>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</si>
  <si>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</si>
  <si>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</si>
  <si>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</si>
  <si>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</si>
  <si>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</si>
  <si>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</si>
  <si>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</si>
  <si>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</si>
  <si>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</si>
  <si>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</si>
  <si>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</si>
  <si>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</si>
  <si>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</si>
  <si>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</si>
  <si>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</si>
  <si>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</si>
  <si>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</si>
  <si>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</si>
  <si>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</si>
  <si>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</si>
  <si>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</si>
  <si>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</si>
  <si>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</si>
  <si>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</si>
  <si>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</si>
  <si>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</si>
  <si>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</si>
  <si>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</si>
  <si>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</si>
  <si>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</si>
  <si>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</si>
  <si>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</si>
  <si>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</si>
  <si>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</si>
  <si>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</si>
  <si>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</si>
  <si>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</si>
  <si>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</si>
  <si>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</si>
  <si>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</si>
  <si>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</si>
  <si>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</si>
  <si>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</si>
  <si>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</si>
  <si>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</si>
  <si>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</si>
  <si>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</si>
  <si>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</si>
  <si>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</si>
  <si>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</si>
  <si>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</si>
  <si>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</si>
  <si>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</si>
  <si>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</si>
  <si>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</si>
  <si>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</si>
  <si>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</si>
  <si>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</si>
  <si>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</si>
  <si>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</si>
  <si>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</si>
  <si>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</si>
  <si>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</si>
  <si>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</si>
  <si>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</si>
  <si>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</si>
  <si>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</si>
  <si>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</si>
  <si>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</si>
  <si>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</si>
  <si>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</si>
  <si>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</si>
  <si>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</si>
  <si>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</si>
  <si>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</si>
  <si>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</si>
  <si>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</si>
  <si>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</si>
  <si>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</si>
  <si>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</si>
  <si>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</si>
  <si>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</si>
  <si>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</si>
  <si>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</si>
  <si>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</si>
  <si>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</si>
  <si>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</si>
  <si>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</si>
  <si>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</si>
  <si>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</si>
  <si>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</si>
  <si>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</si>
  <si>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</si>
  <si>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</si>
  <si>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</si>
  <si>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</si>
  <si>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</si>
  <si>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</si>
  <si>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</si>
  <si>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</si>
  <si>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</si>
  <si>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</si>
  <si>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</si>
  <si>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</si>
  <si>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</si>
  <si>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</si>
  <si>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</si>
  <si>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</si>
  <si>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</si>
  <si>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</si>
  <si>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</si>
  <si>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</si>
  <si>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</si>
  <si>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</si>
  <si>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</si>
  <si>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</si>
  <si>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</si>
  <si>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</si>
  <si>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</si>
  <si>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</si>
  <si>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</si>
  <si>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</si>
  <si>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</si>
  <si>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</si>
  <si>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</si>
  <si>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</si>
  <si>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</si>
  <si>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</si>
  <si>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</si>
  <si>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</si>
  <si>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</si>
  <si>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</si>
  <si>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</si>
  <si>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</si>
  <si>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</si>
  <si>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</si>
  <si>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</si>
  <si>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</si>
  <si>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</si>
  <si>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</si>
  <si>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</si>
  <si>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</si>
  <si>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</si>
  <si>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</si>
  <si>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</si>
  <si>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</si>
  <si>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</si>
  <si>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</si>
  <si>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</si>
  <si>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</si>
  <si>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</si>
  <si>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</si>
  <si>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</si>
  <si>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</si>
  <si>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</si>
  <si>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</si>
  <si>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</si>
  <si>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</si>
  <si>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</si>
  <si>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</si>
  <si>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</si>
  <si>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</si>
  <si>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</si>
  <si>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</si>
  <si>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</si>
  <si>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</si>
  <si>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</si>
  <si>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</si>
  <si>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</si>
  <si>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</si>
  <si>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</si>
  <si>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</si>
  <si>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</si>
  <si>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</si>
  <si>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</si>
  <si>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</si>
  <si>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</si>
  <si>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</si>
  <si>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</si>
  <si>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</si>
  <si>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</si>
  <si>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</si>
  <si>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</si>
  <si>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</si>
  <si>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</si>
  <si>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</si>
  <si>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</si>
  <si>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</si>
  <si>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</si>
  <si>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</si>
  <si>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</si>
  <si>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</si>
  <si>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</si>
  <si>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</si>
  <si>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</si>
  <si>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</si>
  <si>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</si>
  <si>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</si>
  <si>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</si>
  <si>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</si>
  <si>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</si>
  <si>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</si>
  <si>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</si>
  <si>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</si>
  <si>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</si>
  <si>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</si>
  <si>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</si>
  <si>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</si>
  <si>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</si>
  <si>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</si>
  <si>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</si>
  <si>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</si>
  <si>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</si>
  <si>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</si>
  <si>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</si>
  <si>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</si>
  <si>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</si>
  <si>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</si>
  <si>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</si>
  <si>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</si>
  <si>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</si>
  <si>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</si>
  <si>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</si>
  <si>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</si>
  <si>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</si>
  <si>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</si>
  <si>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</si>
  <si>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</si>
  <si>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</si>
  <si>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</si>
  <si>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</si>
  <si>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</si>
  <si>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</si>
  <si>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</si>
  <si>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</si>
  <si>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</si>
  <si>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</si>
  <si>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</si>
  <si>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</si>
  <si>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</si>
  <si>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</si>
  <si>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</si>
  <si>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</si>
  <si>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</si>
  <si>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</si>
  <si>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</si>
  <si>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</si>
  <si>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</si>
  <si>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</si>
  <si>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</si>
  <si>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</si>
  <si>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</si>
  <si>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</si>
  <si>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</si>
  <si>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</si>
  <si>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</si>
  <si>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</si>
  <si>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</si>
  <si>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</si>
  <si>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</si>
  <si>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</si>
  <si>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</si>
  <si>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</si>
  <si>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</si>
  <si>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</si>
  <si>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</si>
  <si>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</si>
  <si>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</si>
  <si>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</si>
  <si>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</si>
  <si>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</si>
  <si>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</si>
  <si>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</si>
  <si>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</si>
  <si>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</si>
  <si>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</si>
  <si>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</si>
  <si>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</si>
  <si>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</si>
  <si>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</si>
  <si>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</si>
  <si>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</si>
  <si>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</si>
  <si>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</si>
  <si>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</si>
  <si>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</si>
  <si>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</si>
  <si>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</si>
  <si>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</si>
  <si>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</si>
  <si>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</si>
  <si>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</si>
  <si>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</si>
  <si>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</si>
  <si>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</si>
  <si>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</si>
  <si>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</si>
  <si>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</si>
  <si>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</si>
  <si>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</si>
  <si>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</si>
  <si>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</si>
  <si>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</si>
  <si>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</si>
  <si>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</si>
  <si>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</si>
  <si>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</si>
  <si>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</si>
  <si>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</si>
  <si>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</si>
  <si>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</si>
  <si>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</si>
  <si>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</si>
  <si>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</si>
  <si>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</si>
  <si>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</si>
  <si>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</si>
  <si>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</si>
  <si>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</si>
  <si>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</si>
  <si>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</si>
  <si>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</si>
  <si>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</si>
  <si>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</si>
  <si>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</si>
  <si>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</si>
  <si>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</si>
  <si>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</si>
  <si>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</si>
  <si>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</si>
  <si>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</si>
  <si>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</si>
  <si>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</si>
  <si>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</si>
  <si>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</si>
  <si>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</si>
  <si>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</si>
  <si>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</si>
  <si>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</si>
  <si>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</si>
  <si>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</si>
  <si>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</si>
  <si>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</si>
  <si>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</si>
  <si>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</si>
  <si>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</si>
  <si>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</si>
  <si>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</si>
  <si>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</si>
  <si>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</si>
  <si>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</si>
  <si>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</si>
  <si>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</si>
  <si>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</si>
  <si>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</si>
  <si>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</si>
  <si>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</si>
  <si>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</si>
  <si>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</si>
  <si>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</si>
  <si>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</si>
  <si>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</si>
  <si>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</si>
  <si>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</si>
  <si>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</si>
  <si>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</si>
  <si>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</si>
  <si>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</si>
  <si>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</si>
  <si>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</si>
  <si>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</si>
  <si>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</si>
  <si>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</si>
  <si>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</si>
  <si>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</si>
  <si>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</si>
  <si>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</si>
  <si>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</si>
  <si>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</si>
  <si>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</si>
  <si>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</si>
  <si>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</si>
  <si>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</si>
  <si>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</si>
  <si>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</si>
  <si>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</si>
  <si>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</si>
  <si>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</si>
  <si>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</si>
  <si>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</si>
  <si>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</si>
  <si>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</si>
  <si>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</si>
  <si>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</si>
  <si>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</si>
  <si>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</si>
  <si>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</si>
  <si>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</si>
  <si>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</si>
  <si>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</si>
  <si>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</si>
  <si>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</si>
  <si>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</si>
  <si>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</si>
  <si>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</si>
  <si>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</si>
  <si>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</si>
  <si>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</si>
  <si>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</si>
  <si>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</si>
  <si>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</si>
  <si>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</si>
  <si>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</si>
  <si>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</si>
  <si>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</si>
  <si>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</si>
  <si>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</si>
  <si>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</si>
  <si>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</si>
  <si>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</si>
  <si>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</si>
  <si>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</si>
  <si>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</si>
  <si>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</si>
  <si>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</si>
  <si>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</si>
  <si>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</si>
  <si>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</si>
  <si>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</si>
  <si>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</si>
  <si>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</si>
  <si>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</si>
  <si>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</si>
  <si>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</si>
  <si>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</si>
  <si>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</si>
  <si>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</si>
  <si>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</si>
  <si>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</si>
  <si>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</si>
  <si>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</si>
  <si>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</si>
  <si>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</si>
  <si>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</si>
  <si>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</si>
  <si>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</si>
  <si>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</si>
  <si>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</si>
  <si>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</si>
  <si>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</si>
  <si>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</si>
  <si>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</si>
  <si>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</si>
  <si>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</si>
  <si>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</si>
  <si>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</si>
  <si>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</si>
  <si>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</si>
  <si>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</si>
  <si>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</si>
  <si>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</si>
  <si>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</si>
  <si>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</si>
  <si>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</si>
  <si>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</si>
  <si>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</si>
  <si>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</si>
  <si>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</si>
  <si>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</si>
  <si>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</si>
  <si>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</si>
  <si>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</si>
  <si>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</si>
  <si>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</si>
  <si>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</si>
  <si>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</si>
  <si>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</si>
  <si>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</si>
  <si>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</si>
  <si>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</si>
  <si>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</si>
  <si>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</si>
  <si>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</si>
  <si>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</si>
  <si>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</si>
  <si>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</si>
  <si>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</si>
  <si>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</si>
  <si>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</si>
  <si>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</si>
  <si>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</si>
  <si>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</si>
  <si>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</si>
  <si>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</si>
  <si>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</si>
  <si>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</si>
  <si>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</si>
  <si>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</si>
  <si>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</si>
  <si>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</si>
  <si>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</si>
  <si>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</si>
  <si>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</si>
  <si>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</si>
  <si>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</si>
  <si>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</si>
  <si>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</si>
  <si>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</si>
  <si>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</si>
  <si>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</si>
  <si>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</si>
  <si>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</si>
  <si>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</si>
  <si>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</si>
  <si>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</si>
  <si>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</si>
  <si>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</si>
  <si>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</si>
  <si>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</si>
  <si>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</si>
  <si>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</si>
  <si>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</si>
  <si>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</si>
  <si>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</si>
  <si>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</si>
  <si>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</si>
  <si>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</si>
  <si>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</si>
  <si>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</si>
  <si>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</si>
  <si>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</si>
  <si>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</si>
  <si>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</si>
  <si>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</si>
  <si>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</si>
  <si>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</si>
  <si>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</si>
  <si>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</si>
  <si>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</si>
  <si>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</si>
  <si>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</si>
  <si>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</si>
  <si>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</si>
  <si>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</si>
  <si>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</si>
  <si>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</si>
  <si>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</si>
  <si>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</si>
  <si>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</si>
  <si>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</si>
  <si>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</si>
  <si>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</si>
  <si>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</si>
  <si>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</si>
  <si>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</si>
  <si>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</si>
  <si>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</si>
  <si>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</si>
  <si>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</si>
  <si>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</si>
  <si>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</si>
  <si>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</si>
  <si>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</si>
  <si>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</si>
  <si>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</si>
  <si>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</si>
  <si>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</si>
  <si>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</si>
  <si>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</si>
  <si>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</si>
  <si>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</si>
  <si>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</si>
  <si>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</si>
  <si>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</si>
  <si>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</si>
  <si>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</si>
  <si>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</si>
  <si>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</si>
  <si>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</si>
  <si>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</si>
  <si>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</si>
  <si>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</si>
  <si>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</si>
  <si>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</si>
  <si>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</si>
  <si>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</si>
  <si>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</si>
  <si>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</si>
  <si>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</si>
  <si>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</si>
  <si>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</si>
  <si>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</si>
  <si>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</si>
  <si>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</si>
  <si>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</si>
  <si>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</si>
  <si>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</si>
  <si>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</si>
  <si>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</si>
  <si>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</si>
  <si>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</si>
  <si>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</si>
  <si>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</si>
  <si>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</si>
  <si>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</si>
  <si>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</si>
  <si>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</si>
  <si>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</si>
  <si>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</si>
  <si>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</si>
  <si>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</si>
  <si>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</si>
  <si>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</si>
  <si>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</si>
  <si>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</si>
  <si>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</si>
  <si>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</si>
  <si>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</si>
  <si>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</si>
  <si>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</si>
  <si>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</si>
  <si>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</si>
  <si>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</si>
  <si>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</si>
  <si>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</si>
  <si>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</si>
  <si>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</si>
  <si>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</si>
  <si>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</si>
  <si>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</si>
  <si>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</si>
  <si>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</si>
  <si>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</si>
  <si>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</si>
  <si>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</si>
  <si>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</si>
  <si>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</si>
  <si>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</si>
  <si>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</si>
  <si>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</si>
  <si>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</si>
  <si>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</si>
  <si>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</si>
  <si>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</si>
  <si>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</si>
  <si>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</si>
  <si>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</si>
  <si>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</si>
  <si>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</si>
  <si>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</si>
  <si>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</si>
  <si>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</si>
  <si>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</si>
  <si>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</si>
  <si>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</si>
  <si>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</si>
  <si>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</si>
  <si>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</si>
  <si>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</si>
  <si>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</si>
  <si>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</si>
  <si>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</si>
  <si>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</si>
  <si>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</si>
  <si>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</si>
  <si>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</si>
  <si>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</si>
  <si>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</si>
  <si>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</si>
  <si>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</si>
  <si>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</si>
  <si>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</si>
  <si>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</si>
  <si>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</si>
  <si>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</si>
  <si>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</si>
  <si>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</si>
  <si>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</si>
  <si>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</si>
  <si>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</si>
  <si>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</si>
  <si>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</si>
  <si>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</si>
  <si>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</si>
  <si>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</si>
  <si>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</si>
  <si>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</si>
  <si>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</si>
  <si>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</si>
  <si>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</si>
  <si>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</si>
  <si>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</si>
  <si>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</si>
  <si>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</si>
  <si>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</si>
  <si>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</si>
  <si>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</si>
  <si>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</si>
  <si>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</si>
  <si>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</si>
  <si>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</si>
  <si>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</si>
  <si>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</si>
  <si>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</si>
  <si>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</si>
  <si>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</si>
  <si>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</si>
  <si>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</si>
  <si>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</si>
  <si>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</si>
  <si>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</si>
  <si>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</si>
  <si>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</si>
  <si>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</si>
  <si>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</si>
  <si>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</si>
  <si>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</si>
  <si>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</si>
  <si>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</si>
  <si>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</si>
  <si>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</si>
  <si>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</si>
  <si>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</si>
  <si>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</si>
  <si>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</si>
  <si>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</si>
  <si>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</si>
  <si>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</si>
  <si>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</si>
  <si>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</si>
  <si>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</si>
  <si>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</si>
  <si>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</si>
  <si>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</si>
  <si>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</si>
  <si>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</si>
  <si>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</si>
  <si>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</si>
  <si>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</si>
  <si>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</si>
  <si>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</si>
  <si>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</si>
  <si>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</si>
  <si>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</si>
  <si>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</si>
  <si>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</si>
  <si>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</si>
  <si>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</si>
  <si>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</si>
  <si>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</si>
  <si>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</si>
  <si>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</si>
  <si>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</si>
  <si>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</si>
  <si>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</si>
  <si>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</si>
  <si>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</si>
  <si>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</si>
  <si>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</si>
  <si>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</si>
  <si>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</si>
  <si>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</si>
  <si>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</si>
  <si>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</si>
  <si>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</si>
  <si>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</si>
  <si>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</si>
  <si>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</si>
  <si>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</si>
  <si>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</si>
  <si>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</si>
  <si>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</si>
  <si>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</si>
  <si>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</si>
  <si>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</si>
  <si>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</si>
  <si>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</si>
  <si>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</si>
  <si>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</si>
  <si>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</si>
  <si>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</si>
  <si>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</si>
  <si>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</si>
  <si>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</si>
  <si>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</si>
  <si>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</si>
  <si>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</si>
  <si>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</si>
  <si>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</si>
  <si>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</si>
  <si>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</si>
  <si>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</si>
  <si>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</si>
  <si>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</si>
  <si>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</si>
  <si>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</si>
  <si>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</si>
  <si>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</si>
  <si>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</si>
  <si>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</si>
  <si>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</si>
  <si>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</si>
  <si>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</si>
  <si>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</si>
  <si>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</si>
  <si>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</si>
  <si>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</si>
  <si>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</si>
  <si>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</si>
  <si>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</si>
  <si>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</si>
  <si>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</si>
  <si>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</si>
  <si>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</si>
  <si>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</si>
  <si>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</si>
  <si>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</si>
  <si>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</si>
  <si>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</si>
  <si>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</si>
  <si>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</si>
  <si>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</si>
  <si>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</si>
  <si>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</si>
  <si>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</si>
  <si>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</si>
  <si>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</si>
  <si>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</si>
  <si>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</si>
  <si>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</si>
  <si>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</si>
  <si>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</si>
  <si>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</si>
  <si>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</si>
  <si>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</si>
  <si>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</si>
  <si>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</si>
  <si>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</si>
  <si>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</si>
  <si>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</si>
  <si>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</si>
  <si>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</si>
  <si>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</si>
  <si>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</si>
  <si>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</si>
  <si>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</si>
  <si>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</si>
  <si>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</si>
  <si>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</si>
  <si>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</si>
  <si>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</si>
  <si>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</si>
  <si>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</si>
  <si>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</si>
  <si>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</si>
  <si>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</si>
  <si>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</si>
  <si>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</si>
  <si>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</si>
  <si>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</si>
  <si>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</si>
  <si>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</si>
  <si>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</si>
  <si>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</si>
  <si>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</si>
  <si>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</si>
  <si>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</si>
  <si>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</si>
  <si>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</si>
  <si>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</si>
  <si>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</si>
  <si>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</si>
  <si>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</si>
  <si>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</si>
  <si>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</si>
  <si>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</si>
  <si>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</si>
  <si>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</si>
  <si>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</si>
  <si>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</si>
  <si>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</si>
  <si>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</si>
  <si>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</si>
  <si>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</si>
  <si>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</si>
  <si>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</si>
  <si>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</si>
  <si>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</si>
  <si>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</si>
  <si>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</si>
  <si>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</si>
  <si>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</si>
  <si>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</si>
  <si>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</si>
  <si>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</si>
  <si>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</si>
  <si>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</si>
  <si>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</si>
  <si>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</si>
  <si>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</si>
  <si>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</si>
  <si>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</si>
  <si>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</si>
  <si>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</si>
  <si>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</si>
  <si>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</si>
  <si>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</si>
  <si>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</si>
  <si>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</si>
  <si>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</si>
  <si>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</si>
  <si>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</si>
  <si>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</si>
  <si>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</si>
  <si>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</si>
  <si>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</si>
  <si>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</si>
  <si>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</si>
  <si>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</si>
  <si>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</si>
  <si>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</si>
  <si>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</si>
  <si>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</si>
  <si>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</si>
  <si>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</si>
  <si>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</si>
  <si>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</si>
  <si>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</si>
  <si>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</si>
  <si>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</si>
  <si>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</si>
  <si>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</si>
  <si>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</si>
  <si>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</si>
  <si>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</si>
  <si>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</si>
  <si>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</si>
  <si>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</si>
  <si>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</si>
  <si>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</si>
  <si>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</si>
  <si>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</si>
  <si>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</si>
  <si>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</si>
  <si>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</si>
  <si>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</si>
  <si>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</si>
  <si>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</si>
  <si>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</si>
  <si>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</si>
  <si>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</si>
  <si>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</si>
  <si>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</si>
  <si>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</si>
  <si>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</si>
  <si>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</si>
  <si>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</si>
  <si>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</si>
  <si>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</si>
  <si>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</si>
  <si>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</si>
  <si>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</si>
  <si>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</si>
  <si>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</si>
  <si>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</si>
  <si>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</si>
  <si>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</si>
  <si>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</si>
  <si>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</si>
  <si>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</si>
  <si>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</si>
  <si>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</si>
  <si>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</si>
  <si>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</si>
  <si>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</si>
  <si>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</si>
  <si>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</si>
  <si>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</si>
  <si>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</si>
  <si>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</si>
  <si>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</si>
  <si>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</si>
  <si>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</si>
  <si>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</si>
  <si>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</si>
  <si>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</si>
  <si>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</si>
  <si>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</si>
  <si>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</si>
  <si>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</si>
  <si>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</si>
  <si>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</si>
  <si>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</si>
  <si>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</si>
  <si>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</si>
  <si>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</si>
  <si>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</si>
  <si>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</si>
  <si>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</si>
  <si>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</si>
  <si>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</si>
  <si>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</si>
  <si>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</si>
  <si>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</si>
  <si>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</si>
  <si>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</si>
  <si>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</si>
  <si>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</si>
  <si>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</si>
  <si>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</si>
  <si>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</si>
  <si>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</si>
  <si>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</si>
  <si>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</si>
  <si>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</si>
  <si>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</si>
  <si>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</si>
  <si>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</si>
  <si>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</si>
  <si>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</si>
  <si>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</si>
  <si>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</si>
  <si>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</si>
  <si>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</si>
  <si>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</si>
  <si>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</si>
  <si>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</si>
  <si>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</si>
  <si>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</si>
  <si>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</si>
  <si>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</si>
  <si>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</si>
  <si>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</si>
  <si>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</si>
  <si>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</si>
  <si>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</si>
  <si>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</si>
  <si>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</si>
  <si>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</si>
  <si>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</si>
  <si>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</si>
  <si>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</si>
  <si>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</si>
  <si>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</si>
  <si>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</si>
  <si>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</si>
  <si>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</si>
  <si>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</si>
  <si>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</si>
  <si>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</si>
  <si>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</si>
  <si>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</si>
  <si>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</si>
  <si>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</si>
  <si>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</si>
  <si>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</si>
  <si>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</si>
  <si>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</si>
  <si>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</si>
  <si>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</si>
  <si>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</si>
  <si>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</si>
  <si>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</si>
  <si>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</si>
  <si>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</si>
  <si>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</si>
  <si>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</si>
  <si>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</si>
  <si>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</si>
  <si>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</si>
  <si>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</si>
  <si>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</si>
  <si>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</si>
  <si>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</si>
  <si>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</si>
  <si>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</si>
  <si>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</si>
  <si>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</si>
  <si>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</si>
  <si>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</si>
  <si>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</si>
  <si>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</si>
  <si>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</si>
  <si>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</si>
  <si>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</si>
  <si>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</si>
  <si>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</si>
  <si>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</si>
  <si>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</si>
  <si>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</si>
  <si>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</si>
  <si>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</si>
  <si>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</si>
  <si>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</si>
  <si>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</si>
  <si>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</si>
  <si>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</si>
  <si>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</si>
  <si>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</si>
  <si>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</si>
  <si>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</si>
  <si>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</si>
  <si>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</si>
  <si>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</si>
  <si>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</si>
  <si>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</si>
  <si>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</si>
  <si>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</si>
  <si>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</si>
  <si>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</si>
  <si>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</si>
  <si>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</si>
  <si>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</si>
  <si>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</si>
  <si>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</si>
  <si>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</si>
  <si>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</si>
  <si>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</si>
  <si>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</si>
  <si>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</si>
  <si>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</si>
  <si>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</si>
  <si>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</si>
  <si>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</si>
  <si>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</si>
  <si>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</si>
  <si>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</si>
  <si>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</si>
  <si>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</si>
  <si>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</si>
  <si>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</si>
  <si>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</si>
  <si>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</si>
  <si>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</si>
  <si>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</si>
  <si>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</si>
  <si>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</si>
  <si>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</si>
  <si>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</si>
  <si>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</si>
  <si>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</si>
  <si>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</si>
  <si>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</si>
  <si>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</si>
  <si>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</si>
  <si>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</si>
  <si>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</si>
  <si>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</si>
  <si>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</si>
  <si>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</si>
  <si>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</si>
  <si>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</si>
  <si>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</si>
  <si>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</si>
  <si>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</si>
  <si>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</si>
  <si>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</si>
  <si>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</si>
  <si>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</si>
  <si>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</si>
  <si>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</si>
  <si>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</si>
  <si>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</si>
  <si>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</si>
  <si>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</si>
  <si>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</si>
  <si>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</si>
  <si>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</si>
  <si>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</si>
  <si>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</si>
  <si>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</si>
  <si>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</si>
  <si>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</si>
  <si>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</si>
  <si>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</si>
  <si>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</si>
  <si>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</si>
  <si>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</si>
  <si>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</si>
  <si>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</si>
  <si>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</si>
  <si>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</si>
  <si>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</si>
  <si>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</si>
  <si>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</si>
  <si>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</si>
  <si>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</si>
  <si>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</si>
  <si>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</si>
  <si>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</si>
  <si>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</si>
  <si>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</si>
  <si>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</si>
  <si>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</si>
  <si>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</si>
  <si>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</si>
  <si>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</si>
  <si>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</si>
  <si>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</si>
  <si>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</si>
  <si>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</si>
  <si>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</si>
  <si>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</si>
  <si>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</si>
  <si>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</si>
  <si>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</si>
  <si>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</si>
  <si>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</si>
  <si>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</si>
  <si>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</si>
  <si>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</si>
  <si>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</si>
  <si>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</si>
  <si>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</si>
  <si>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</si>
  <si>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</si>
  <si>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</si>
  <si>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</si>
  <si>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</si>
  <si>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</si>
  <si>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</si>
  <si>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</si>
  <si>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</si>
  <si>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</si>
  <si>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</si>
  <si>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</si>
  <si>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</si>
  <si>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</si>
  <si>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</si>
  <si>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</si>
  <si>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</si>
  <si>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</si>
  <si>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</si>
  <si>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</si>
  <si>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</si>
  <si>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</si>
  <si>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</si>
  <si>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</si>
  <si>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</si>
  <si>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</si>
  <si>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</si>
  <si>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</si>
  <si>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</si>
  <si>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</si>
  <si>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</si>
  <si>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</si>
  <si>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</si>
  <si>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</si>
  <si>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</si>
  <si>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</si>
  <si>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</si>
  <si>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</si>
  <si>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</si>
  <si>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</si>
  <si>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</si>
  <si>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</si>
  <si>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</si>
  <si>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</si>
  <si>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</si>
  <si>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</si>
  <si>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</si>
  <si>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</si>
  <si>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</si>
  <si>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</si>
  <si>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</si>
  <si>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</si>
  <si>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</si>
  <si>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</si>
  <si>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</si>
  <si>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</si>
  <si>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</si>
  <si>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</si>
  <si>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</si>
  <si>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</si>
  <si>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</si>
  <si>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</si>
  <si>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</si>
  <si>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</si>
  <si>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</si>
  <si>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</si>
  <si>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</si>
  <si>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</si>
  <si>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</si>
  <si>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</si>
  <si>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</si>
  <si>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</si>
  <si>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</si>
  <si>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</si>
  <si>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</si>
  <si>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</si>
  <si>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</si>
  <si>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</si>
  <si>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</si>
  <si>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</si>
  <si>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</si>
  <si>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</si>
  <si>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</si>
  <si>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</si>
  <si>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</si>
  <si>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</si>
  <si>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</si>
  <si>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</si>
  <si>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</si>
  <si>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</si>
  <si>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</si>
  <si>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</si>
  <si>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</si>
  <si>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</si>
  <si>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</si>
  <si>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</si>
  <si>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</si>
  <si>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</si>
  <si>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</si>
  <si>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</si>
  <si>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</si>
  <si>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</si>
  <si>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</si>
  <si>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</si>
  <si>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</si>
  <si>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</si>
  <si>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</si>
  <si>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</si>
  <si>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</si>
  <si>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</si>
  <si>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</si>
  <si>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</si>
  <si>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</si>
  <si>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</si>
  <si>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</si>
  <si>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</si>
  <si>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</si>
  <si>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</si>
  <si>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</si>
  <si>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</si>
  <si>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</si>
  <si>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</si>
  <si>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</si>
  <si>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</si>
  <si>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</si>
  <si>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</si>
  <si>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</si>
  <si>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</si>
  <si>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</si>
  <si>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</si>
  <si>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</si>
  <si>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</si>
  <si>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</si>
  <si>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</si>
  <si>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</si>
  <si>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</si>
  <si>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</si>
  <si>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</si>
  <si>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</si>
  <si>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</si>
  <si>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</si>
  <si>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</si>
  <si>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</si>
  <si>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</si>
  <si>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</si>
  <si>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</si>
  <si>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</si>
  <si>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</si>
  <si>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</si>
  <si>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</si>
  <si>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</si>
  <si>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</si>
  <si>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</si>
  <si>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</si>
  <si>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</si>
  <si>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</si>
  <si>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</si>
  <si>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</si>
  <si>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</si>
  <si>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</si>
  <si>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</si>
  <si>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</si>
  <si>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</si>
  <si>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</si>
  <si>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</si>
  <si>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</si>
  <si>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</si>
  <si>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</si>
  <si>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</si>
  <si>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</si>
  <si>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</si>
  <si>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</si>
  <si>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</si>
  <si>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</si>
  <si>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</si>
  <si>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</si>
  <si>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</si>
  <si>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</si>
  <si>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</si>
  <si>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</si>
  <si>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</si>
  <si>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</si>
  <si>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</si>
  <si>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</si>
  <si>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</si>
  <si>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</si>
  <si>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</si>
  <si>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</si>
  <si>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</si>
  <si>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</si>
  <si>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</si>
  <si>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</si>
  <si>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</si>
  <si>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</si>
  <si>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</si>
  <si>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</si>
  <si>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</si>
  <si>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</si>
  <si>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</si>
  <si>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</si>
  <si>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</si>
  <si>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</si>
  <si>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</si>
  <si>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</si>
  <si>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</si>
  <si>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</si>
  <si>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</si>
  <si>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</si>
  <si>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</si>
  <si>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</si>
  <si>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</si>
  <si>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</si>
  <si>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</si>
  <si>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</si>
  <si>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</si>
  <si>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</si>
  <si>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</si>
  <si>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</si>
  <si>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</si>
  <si>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</si>
  <si>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</si>
  <si>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</si>
  <si>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</si>
  <si>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</si>
  <si>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</si>
  <si>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</si>
  <si>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</si>
  <si>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</si>
  <si>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</si>
  <si>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</si>
  <si>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</si>
  <si>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</si>
  <si>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</si>
  <si>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</si>
  <si>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</si>
  <si>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</si>
  <si>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</si>
  <si>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</si>
  <si>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</si>
  <si>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</si>
  <si>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</si>
  <si>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</si>
  <si>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</si>
  <si>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</si>
  <si>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</si>
  <si>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</si>
  <si>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</si>
  <si>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</si>
  <si>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</si>
  <si>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</si>
  <si>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</si>
  <si>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</si>
  <si>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</si>
  <si>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</si>
  <si>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</si>
  <si>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</si>
  <si>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</si>
  <si>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</si>
  <si>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</si>
  <si>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</si>
  <si>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</si>
  <si>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</si>
  <si>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</si>
  <si>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</si>
  <si>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</si>
  <si>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</si>
  <si>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</si>
  <si>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</si>
  <si>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</si>
  <si>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</si>
  <si>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</si>
  <si>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</si>
  <si>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</si>
  <si>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</si>
  <si>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</si>
  <si>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</si>
  <si>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</si>
  <si>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</si>
  <si>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</si>
  <si>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</si>
  <si>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</si>
  <si>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</si>
  <si>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</si>
  <si>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</si>
  <si>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</si>
  <si>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</si>
  <si>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</si>
  <si>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</si>
  <si>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</si>
  <si>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</si>
  <si>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</si>
  <si>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</si>
  <si>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</si>
  <si>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</si>
  <si>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</si>
  <si>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</si>
  <si>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</si>
  <si>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</si>
  <si>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</si>
  <si>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</si>
  <si>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</si>
  <si>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</si>
  <si>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</si>
  <si>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</si>
  <si>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</si>
  <si>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</si>
  <si>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</si>
  <si>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</si>
  <si>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</si>
  <si>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</si>
  <si>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</si>
  <si>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</si>
  <si>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</si>
  <si>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</si>
  <si>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</si>
  <si>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</si>
  <si>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</si>
  <si>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</si>
  <si>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</si>
  <si>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</si>
  <si>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</si>
  <si>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</si>
  <si>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</si>
  <si>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</si>
  <si>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</si>
  <si>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</si>
  <si>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</si>
  <si>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</si>
  <si>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</si>
  <si>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</si>
  <si>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</si>
  <si>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</si>
  <si>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</si>
  <si>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</si>
  <si>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</si>
  <si>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</si>
  <si>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</si>
  <si>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</si>
  <si>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</si>
  <si>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</si>
  <si>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</si>
  <si>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</si>
  <si>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</si>
  <si>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</si>
  <si>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</si>
  <si>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</si>
  <si>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</si>
  <si>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</si>
  <si>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</si>
  <si>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</si>
  <si>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</si>
  <si>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</si>
  <si>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</si>
  <si>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</si>
  <si>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</si>
  <si>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</si>
  <si>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</si>
  <si>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</si>
  <si>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</si>
  <si>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</si>
  <si>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</si>
  <si>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</si>
  <si>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</si>
  <si>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</si>
  <si>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</si>
  <si>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</si>
  <si>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</si>
  <si>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</si>
  <si>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</si>
  <si>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</si>
  <si>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</si>
  <si>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</si>
  <si>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</si>
  <si>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</si>
  <si>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</si>
  <si>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</si>
  <si>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</si>
  <si>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</si>
  <si>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</si>
  <si>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</si>
  <si>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</si>
  <si>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</si>
  <si>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</si>
  <si>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</si>
  <si>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</si>
  <si>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</si>
  <si>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</si>
  <si>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</si>
  <si>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</si>
  <si>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</si>
  <si>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</si>
  <si>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</si>
  <si>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</si>
  <si>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</si>
  <si>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</si>
  <si>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</si>
  <si>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</si>
  <si>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</si>
  <si>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</si>
  <si>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</si>
  <si>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</si>
  <si>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</si>
  <si>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</si>
  <si>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</si>
  <si>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</si>
  <si>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</si>
  <si>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</si>
  <si>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</si>
  <si>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</si>
  <si>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</si>
  <si>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</si>
  <si>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</si>
  <si>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</si>
  <si>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</si>
  <si>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</si>
  <si>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</si>
  <si>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</si>
  <si>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</si>
  <si>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</si>
  <si>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</si>
  <si>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</si>
  <si>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</si>
  <si>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</si>
  <si>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</si>
  <si>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</si>
  <si>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</si>
  <si>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</si>
  <si>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</si>
  <si>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</si>
  <si>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</si>
  <si>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</si>
  <si>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</si>
  <si>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</si>
  <si>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</si>
  <si>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</si>
  <si>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</si>
  <si>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</si>
  <si>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</si>
  <si>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</si>
  <si>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</si>
  <si>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</si>
  <si>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</si>
  <si>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</si>
  <si>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</si>
  <si>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</si>
  <si>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</si>
  <si>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</si>
  <si>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</si>
  <si>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</si>
  <si>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</si>
  <si>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</si>
  <si>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</si>
  <si>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</si>
  <si>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</si>
  <si>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</si>
  <si>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</si>
  <si>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</si>
  <si>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</si>
  <si>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</si>
  <si>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</si>
  <si>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</si>
  <si>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</si>
  <si>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</si>
  <si>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</si>
  <si>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</si>
  <si>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</si>
  <si>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</si>
  <si>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</si>
  <si>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</si>
  <si>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</si>
  <si>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</si>
  <si>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</si>
  <si>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</si>
  <si>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</si>
  <si>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</si>
  <si>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</si>
  <si>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</si>
  <si>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</si>
  <si>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</si>
  <si>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</si>
  <si>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</si>
  <si>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</si>
  <si>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</si>
  <si>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</si>
  <si>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</si>
  <si>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</si>
  <si>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</si>
  <si>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</si>
  <si>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</si>
  <si>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</si>
  <si>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</si>
  <si>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</si>
  <si>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</si>
  <si>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</si>
  <si>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</si>
  <si>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</si>
  <si>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</si>
  <si>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</si>
  <si>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</si>
  <si>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</si>
  <si>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</si>
  <si>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</si>
  <si>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</si>
  <si>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</si>
  <si>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</si>
  <si>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</si>
  <si>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</si>
  <si>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</si>
  <si>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</si>
  <si>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</si>
  <si>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</si>
  <si>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</si>
  <si>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</si>
  <si>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</si>
  <si>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</si>
  <si>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</si>
  <si>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</si>
  <si>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</si>
  <si>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</si>
  <si>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</si>
  <si>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</si>
  <si>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</si>
  <si>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</si>
  <si>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</si>
  <si>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</si>
  <si>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</si>
  <si>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</si>
  <si>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</si>
  <si>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</si>
  <si>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</si>
  <si>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</si>
  <si>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</si>
  <si>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</si>
  <si>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</si>
  <si>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</si>
  <si>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</si>
  <si>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</si>
  <si>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</si>
  <si>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</si>
  <si>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</si>
  <si>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</si>
  <si>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</si>
  <si>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</si>
  <si>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</si>
  <si>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</si>
  <si>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</si>
  <si>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</si>
  <si>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</si>
  <si>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</si>
  <si>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</si>
  <si>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</si>
  <si>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</si>
  <si>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</si>
  <si>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</si>
  <si>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</si>
  <si>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</si>
  <si>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</si>
  <si>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</si>
  <si>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</si>
  <si>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</si>
  <si>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</si>
  <si>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</si>
  <si>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</si>
  <si>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</si>
  <si>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</si>
  <si>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</si>
  <si>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</si>
  <si>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</si>
  <si>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</si>
  <si>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</si>
  <si>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</si>
  <si>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</si>
  <si>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</si>
  <si>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</si>
  <si>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</si>
  <si>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</si>
  <si>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</si>
  <si>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</si>
  <si>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</si>
  <si>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</si>
  <si>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</si>
  <si>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</si>
  <si>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</si>
  <si>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</si>
  <si>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</si>
  <si>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</si>
  <si>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</si>
  <si>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</si>
  <si>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</si>
  <si>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</si>
  <si>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</si>
  <si>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</si>
  <si>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</si>
  <si>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</si>
  <si>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</si>
  <si>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</si>
  <si>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</si>
  <si>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</si>
  <si>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</si>
  <si>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</si>
  <si>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</si>
  <si>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</si>
  <si>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</si>
  <si>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</si>
  <si>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</si>
  <si>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</si>
  <si>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</si>
  <si>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</si>
  <si>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</si>
  <si>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</si>
  <si>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</si>
  <si>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</si>
  <si>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</si>
  <si>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</si>
  <si>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</si>
  <si>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</si>
  <si>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</si>
  <si>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</si>
  <si>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</si>
  <si>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</si>
  <si>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</si>
  <si>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</si>
  <si>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</si>
  <si>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</si>
  <si>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</si>
  <si>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</si>
  <si>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</si>
  <si>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</si>
  <si>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</si>
  <si>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</si>
  <si>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</si>
  <si>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</si>
  <si>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</si>
  <si>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</si>
  <si>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</si>
  <si>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</si>
  <si>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</si>
  <si>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</si>
  <si>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</si>
  <si>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</si>
  <si>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</si>
  <si>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</si>
  <si>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</si>
  <si>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</si>
  <si>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</si>
  <si>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</si>
  <si>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</si>
  <si>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</si>
  <si>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</si>
  <si>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</si>
  <si>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</si>
  <si>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</si>
  <si>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</si>
  <si>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</si>
  <si>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</si>
  <si>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</si>
  <si>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</si>
  <si>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</si>
  <si>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</si>
  <si>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</si>
  <si>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</si>
  <si>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</si>
  <si>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</si>
  <si>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</si>
  <si>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</si>
  <si>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</si>
  <si>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</si>
  <si>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</si>
  <si>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</si>
  <si>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</si>
  <si>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</si>
  <si>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</si>
  <si>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</si>
  <si>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</si>
  <si>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</si>
  <si>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</si>
  <si>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</si>
  <si>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</si>
  <si>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</si>
  <si>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</si>
  <si>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</si>
  <si>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</si>
  <si>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</si>
  <si>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</si>
  <si>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</si>
  <si>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</si>
  <si>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</si>
  <si>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</si>
  <si>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</si>
  <si>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</si>
  <si>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</si>
  <si>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</si>
  <si>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</si>
  <si>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</si>
  <si>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</si>
  <si>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</si>
  <si>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</si>
  <si>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</si>
  <si>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</si>
  <si>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</si>
  <si>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</si>
  <si>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</si>
  <si>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</si>
  <si>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</si>
  <si>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</si>
  <si>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</si>
  <si>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</si>
  <si>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</si>
  <si>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</si>
  <si>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</si>
  <si>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</si>
  <si>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</si>
  <si>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</si>
  <si>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</si>
  <si>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</si>
  <si>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</si>
  <si>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</si>
  <si>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</si>
  <si>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</si>
  <si>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</si>
  <si>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</si>
  <si>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</si>
  <si>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</si>
  <si>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</si>
  <si>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</si>
  <si>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</si>
  <si>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</si>
  <si>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</si>
  <si>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</si>
  <si>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</si>
  <si>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</si>
  <si>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</si>
  <si>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</si>
  <si>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</si>
  <si>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</si>
  <si>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</si>
  <si>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</si>
  <si>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</si>
  <si>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</si>
  <si>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</si>
  <si>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</si>
  <si>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</si>
  <si>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</si>
  <si>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</si>
  <si>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</si>
  <si>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</si>
  <si>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</si>
  <si>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</si>
  <si>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</si>
  <si>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</si>
  <si>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</si>
  <si>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</si>
  <si>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</si>
  <si>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</si>
  <si>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</si>
  <si>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</si>
  <si>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</si>
  <si>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</si>
  <si>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</si>
  <si>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</si>
  <si>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</si>
  <si>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</si>
  <si>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</si>
  <si>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</si>
  <si>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</si>
  <si>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</si>
  <si>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</si>
  <si>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</si>
  <si>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</si>
  <si>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</si>
  <si>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</si>
  <si>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</si>
  <si>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</si>
  <si>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</si>
  <si>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</si>
  <si>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</si>
  <si>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</si>
  <si>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</si>
  <si>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</si>
  <si>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</si>
  <si>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</si>
  <si>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</si>
  <si>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</si>
  <si>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</si>
  <si>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</si>
  <si>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</si>
  <si>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</si>
  <si>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</si>
  <si>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</si>
  <si>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</si>
  <si>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</si>
  <si>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</si>
  <si>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</si>
  <si>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</si>
  <si>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</si>
  <si>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</si>
  <si>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</si>
  <si>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</si>
  <si>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</si>
  <si>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</si>
  <si>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</si>
  <si>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</si>
  <si>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</si>
  <si>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</si>
  <si>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</si>
  <si>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</si>
  <si>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</si>
  <si>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</si>
  <si>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</si>
  <si>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</si>
  <si>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</si>
  <si>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</si>
  <si>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</si>
  <si>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</si>
  <si>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</si>
  <si>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</si>
  <si>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</si>
  <si>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</si>
  <si>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</si>
  <si>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</si>
  <si>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</si>
  <si>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</si>
  <si>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</si>
  <si>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</si>
  <si>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</si>
  <si>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</si>
  <si>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</si>
  <si>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</si>
  <si>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</si>
  <si>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</si>
  <si>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</si>
  <si>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</si>
  <si>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</si>
  <si>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</si>
  <si>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</si>
  <si>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</si>
  <si>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</si>
  <si>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</si>
  <si>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</si>
  <si>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</si>
  <si>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</si>
  <si>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</si>
  <si>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</si>
  <si>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</si>
  <si>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</si>
  <si>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</si>
  <si>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</si>
  <si>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</si>
  <si>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</si>
  <si>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</si>
  <si>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</si>
  <si>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</si>
  <si>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</si>
  <si>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</si>
  <si>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</si>
  <si>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</si>
  <si>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</si>
  <si>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</si>
  <si>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</si>
  <si>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</si>
  <si>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</si>
  <si>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</si>
  <si>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</si>
  <si>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</si>
  <si>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</si>
  <si>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</si>
  <si>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</si>
  <si>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</si>
  <si>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</si>
  <si>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</si>
  <si>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</si>
  <si>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</si>
  <si>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</si>
  <si>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</si>
  <si>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</si>
  <si>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</si>
  <si>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</si>
  <si>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</si>
  <si>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</si>
  <si>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</si>
  <si>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</si>
  <si>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</si>
  <si>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</si>
  <si>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</si>
  <si>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</si>
  <si>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</si>
  <si>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</si>
  <si>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</si>
  <si>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</si>
  <si>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</si>
  <si>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</si>
  <si>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</si>
  <si>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</si>
  <si>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</si>
  <si>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</si>
  <si>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</si>
  <si>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</si>
  <si>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</si>
  <si>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</si>
  <si>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</si>
  <si>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</si>
  <si>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</si>
  <si>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</si>
  <si>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</si>
  <si>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</si>
  <si>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</si>
  <si>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</si>
  <si>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</si>
  <si>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</si>
  <si>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</si>
  <si>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</si>
  <si>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</si>
  <si>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</si>
  <si>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</si>
  <si>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</si>
  <si>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</si>
  <si>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</si>
  <si>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</si>
  <si>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</si>
  <si>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</si>
  <si>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</si>
  <si>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</si>
  <si>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</si>
  <si>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</si>
  <si>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</si>
  <si>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</si>
  <si>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</si>
  <si>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</si>
  <si>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</si>
  <si>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</si>
  <si>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</si>
  <si>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</si>
  <si>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</si>
  <si>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</si>
  <si>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</si>
  <si>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</si>
  <si>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</si>
  <si>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</si>
  <si>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</si>
  <si>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</si>
  <si>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</si>
  <si>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</si>
  <si>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</si>
  <si>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</si>
  <si>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</si>
  <si>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</si>
  <si>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</si>
  <si>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</si>
  <si>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</si>
  <si>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</si>
  <si>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</si>
  <si>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</si>
  <si>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</si>
  <si>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</si>
  <si>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</si>
  <si>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</si>
  <si>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</si>
  <si>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</si>
  <si>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</si>
  <si>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</si>
  <si>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</si>
  <si>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</si>
  <si>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</si>
  <si>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</si>
  <si>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</si>
  <si>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</si>
  <si>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</si>
  <si>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</si>
  <si>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</si>
  <si>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</si>
  <si>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</si>
  <si>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</si>
  <si>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</si>
  <si>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</si>
  <si>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</si>
  <si>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</si>
  <si>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</si>
  <si>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</si>
  <si>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</si>
  <si>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</si>
  <si>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</si>
  <si>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</si>
  <si>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</si>
  <si>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</si>
  <si>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</si>
  <si>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</si>
  <si>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</si>
  <si>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</si>
  <si>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</si>
  <si>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</si>
  <si>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</si>
  <si>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</si>
  <si>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</si>
  <si>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</si>
  <si>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</si>
  <si>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</si>
  <si>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</si>
  <si>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</si>
  <si>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</si>
  <si>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</si>
  <si>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</si>
  <si>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</si>
  <si>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</si>
  <si>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</si>
  <si>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</si>
  <si>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</si>
  <si>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</si>
  <si>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</si>
  <si>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</si>
  <si>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</si>
  <si>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</si>
  <si>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</si>
  <si>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</si>
  <si>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</si>
  <si>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</si>
  <si>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</si>
  <si>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</si>
  <si>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</si>
  <si>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</si>
  <si>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</si>
  <si>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</si>
  <si>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</si>
  <si>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</si>
  <si>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</si>
  <si>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</si>
  <si>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</si>
  <si>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</si>
  <si>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</si>
  <si>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</si>
  <si>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</si>
  <si>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</si>
  <si>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</si>
  <si>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</si>
  <si>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</si>
  <si>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</si>
  <si>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</si>
  <si>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</si>
  <si>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</si>
  <si>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</si>
  <si>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</si>
  <si>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</si>
  <si>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</si>
  <si>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</si>
  <si>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</si>
  <si>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</si>
  <si>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</si>
  <si>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</si>
  <si>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</si>
  <si>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</si>
  <si>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</si>
  <si>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</si>
  <si>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</si>
  <si>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</si>
  <si>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</si>
  <si>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</si>
  <si>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</si>
  <si>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</si>
  <si>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</si>
  <si>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</si>
  <si>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</si>
  <si>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</si>
  <si>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</si>
  <si>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</si>
  <si>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</si>
  <si>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</si>
  <si>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</si>
  <si>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</si>
  <si>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</si>
  <si>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</si>
  <si>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</si>
  <si>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</si>
  <si>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</si>
  <si>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</si>
  <si>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</si>
  <si>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</si>
  <si>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</si>
  <si>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</si>
  <si>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</si>
  <si>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</si>
  <si>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</si>
  <si>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</si>
  <si>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</si>
  <si>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</si>
  <si>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</si>
  <si>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</si>
  <si>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</si>
  <si>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</si>
  <si>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</si>
  <si>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</si>
  <si>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</si>
  <si>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</si>
  <si>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</si>
  <si>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</si>
  <si>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</si>
  <si>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</si>
  <si>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</si>
  <si>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</si>
  <si>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</si>
  <si>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</si>
  <si>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</si>
  <si>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</si>
  <si>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</si>
  <si>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</si>
  <si>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</si>
  <si>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</si>
  <si>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</si>
  <si>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</si>
  <si>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</si>
  <si>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</si>
  <si>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</si>
  <si>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</si>
  <si>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</si>
  <si>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</si>
  <si>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</si>
  <si>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</si>
  <si>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</si>
  <si>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</si>
  <si>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</si>
  <si>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</si>
  <si>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</si>
  <si>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</si>
  <si>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</si>
  <si>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</si>
  <si>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</si>
  <si>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</si>
  <si>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</si>
  <si>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</si>
  <si>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</si>
  <si>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</si>
  <si>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</si>
  <si>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</si>
  <si>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</si>
  <si>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</si>
  <si>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</si>
  <si>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</si>
  <si>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</si>
  <si>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</si>
  <si>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</si>
  <si>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</si>
  <si>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</si>
  <si>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</si>
  <si>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</si>
  <si>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</si>
  <si>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</si>
  <si>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</si>
  <si>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</si>
  <si>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</si>
  <si>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</si>
  <si>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</si>
  <si>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</si>
  <si>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</si>
  <si>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</si>
  <si>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</si>
  <si>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</si>
  <si>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</si>
  <si>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</si>
  <si>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</si>
  <si>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</si>
  <si>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</si>
  <si>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</si>
  <si>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</si>
  <si>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</si>
  <si>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</si>
  <si>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</si>
  <si>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</si>
  <si>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</si>
  <si>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</si>
  <si>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</si>
  <si>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</si>
  <si>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</si>
  <si>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</si>
  <si>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</si>
  <si>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</si>
  <si>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</si>
  <si>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</si>
  <si>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</si>
  <si>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</si>
  <si>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</si>
  <si>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</si>
  <si>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</si>
  <si>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</si>
  <si>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</si>
  <si>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</si>
  <si>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</si>
  <si>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</si>
  <si>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</si>
  <si>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</si>
  <si>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</si>
  <si>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</si>
  <si>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</si>
  <si>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</si>
  <si>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</si>
  <si>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</si>
  <si>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</si>
  <si>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</si>
  <si>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</si>
  <si>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</si>
  <si>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</si>
  <si>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</si>
  <si>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</si>
  <si>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</si>
  <si>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</si>
  <si>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</si>
  <si>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</si>
  <si>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</si>
  <si>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</si>
  <si>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</si>
  <si>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</si>
  <si>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</si>
  <si>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</si>
  <si>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</si>
  <si>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</si>
  <si>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</si>
  <si>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</si>
  <si>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</si>
  <si>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</si>
  <si>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</si>
  <si>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</si>
  <si>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</si>
  <si>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</si>
  <si>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</si>
  <si>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</si>
  <si>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</si>
  <si>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</si>
  <si>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</si>
  <si>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</si>
  <si>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</si>
  <si>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</si>
  <si>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</si>
  <si>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</si>
  <si>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</si>
  <si>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</si>
  <si>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</si>
  <si>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</si>
  <si>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</si>
  <si>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</si>
  <si>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</si>
  <si>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</si>
  <si>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</si>
  <si>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</si>
  <si>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</si>
  <si>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</si>
  <si>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</si>
  <si>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</si>
  <si>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</si>
  <si>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</si>
  <si>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</si>
  <si>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</si>
  <si>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</si>
  <si>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</si>
  <si>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</si>
  <si>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</si>
  <si>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</si>
  <si>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</si>
  <si>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</si>
  <si>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</si>
  <si>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</si>
  <si>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</si>
  <si>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</si>
  <si>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</si>
  <si>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</si>
  <si>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</si>
  <si>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</si>
  <si>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</si>
  <si>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</si>
  <si>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</si>
  <si>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</si>
  <si>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</si>
  <si>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</si>
  <si>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</si>
  <si>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</si>
  <si>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</si>
  <si>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</si>
  <si>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</si>
  <si>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</si>
  <si>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</si>
  <si>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</si>
  <si>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</si>
  <si>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</si>
  <si>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</si>
  <si>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</si>
  <si>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</si>
  <si>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</si>
  <si>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</si>
  <si>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</si>
  <si>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</si>
  <si>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</si>
  <si>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</si>
  <si>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</si>
  <si>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</si>
  <si>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</si>
  <si>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</si>
  <si>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</si>
  <si>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</si>
  <si>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</si>
  <si>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</si>
  <si>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</si>
  <si>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</si>
  <si>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</si>
  <si>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</si>
  <si>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</si>
  <si>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</si>
  <si>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</si>
  <si>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</si>
  <si>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</si>
  <si>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</si>
  <si>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</si>
  <si>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</si>
  <si>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</si>
  <si>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</si>
  <si>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</si>
  <si>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</si>
  <si>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</si>
  <si>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</si>
  <si>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</si>
  <si>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</si>
  <si>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</si>
  <si>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</si>
  <si>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</si>
  <si>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</si>
  <si>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</si>
  <si>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</si>
  <si>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</si>
  <si>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</si>
  <si>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</si>
  <si>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</si>
  <si>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</si>
  <si>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</si>
  <si>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</si>
  <si>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</si>
  <si>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</si>
  <si>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</si>
  <si>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</si>
  <si>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</si>
  <si>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</si>
  <si>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</si>
  <si>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</si>
  <si>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</si>
  <si>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</si>
  <si>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</si>
  <si>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</si>
  <si>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</si>
  <si>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</si>
  <si>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</si>
  <si>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</si>
  <si>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</si>
  <si>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</si>
  <si>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</si>
  <si>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</si>
  <si>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</si>
  <si>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</si>
  <si>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</si>
  <si>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</si>
  <si>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</si>
  <si>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</si>
  <si>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</si>
  <si>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</si>
  <si>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</si>
  <si>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</si>
  <si>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</si>
  <si>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</si>
  <si>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</si>
  <si>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</si>
  <si>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</si>
  <si>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</si>
  <si>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</si>
  <si>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</si>
  <si>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</si>
  <si>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</si>
  <si>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</si>
  <si>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</si>
  <si>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</si>
  <si>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</si>
  <si>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</si>
  <si>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</si>
  <si>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</si>
  <si>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</si>
  <si>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</si>
  <si>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</si>
  <si>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</si>
  <si>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</si>
  <si>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</si>
  <si>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</si>
  <si>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</si>
  <si>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</si>
  <si>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</si>
  <si>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</si>
  <si>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</si>
  <si>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</si>
  <si>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</si>
  <si>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</si>
  <si>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</si>
  <si>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</si>
  <si>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</si>
  <si>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</si>
  <si>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</si>
  <si>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</si>
  <si>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</si>
  <si>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</si>
  <si>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</si>
  <si>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</si>
  <si>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</si>
  <si>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</si>
  <si>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</si>
  <si>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</si>
  <si>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</si>
  <si>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</si>
  <si>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</si>
  <si>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</si>
  <si>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</si>
  <si>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</si>
  <si>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</si>
  <si>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</si>
  <si>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</si>
  <si>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</si>
  <si>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</si>
  <si>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</si>
  <si>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</si>
  <si>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</si>
  <si>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</si>
  <si>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</si>
  <si>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</si>
  <si>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</si>
  <si>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</si>
  <si>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</si>
  <si>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</si>
  <si>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</si>
  <si>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</si>
  <si>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</si>
  <si>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</si>
  <si>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</si>
  <si>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</si>
  <si>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</si>
  <si>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</si>
  <si>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</si>
  <si>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</si>
  <si>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</si>
  <si>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</si>
  <si>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</si>
  <si>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</si>
  <si>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</si>
  <si>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</si>
  <si>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</si>
  <si>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</si>
  <si>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</si>
  <si>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</si>
  <si>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</si>
  <si>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</si>
  <si>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</si>
  <si>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</si>
  <si>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</si>
  <si>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</si>
  <si>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</si>
  <si>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</si>
  <si>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</si>
  <si>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</si>
  <si>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</si>
  <si>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</si>
  <si>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</si>
  <si>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</si>
  <si>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</si>
  <si>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</si>
  <si>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</si>
  <si>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</si>
  <si>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</si>
  <si>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</si>
  <si>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</si>
  <si>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</si>
  <si>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</si>
  <si>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</si>
  <si>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</si>
  <si>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</si>
  <si>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</si>
  <si>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</si>
  <si>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</si>
  <si>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</si>
  <si>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</si>
  <si>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</si>
  <si>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</si>
  <si>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</si>
  <si>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</si>
  <si>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</si>
  <si>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</si>
  <si>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</si>
  <si>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</si>
  <si>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</si>
  <si>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</si>
  <si>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</si>
  <si>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</si>
  <si>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</si>
  <si>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</si>
  <si>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</si>
  <si>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</si>
  <si>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</si>
  <si>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</si>
  <si>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</si>
  <si>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</si>
  <si>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</si>
  <si>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</si>
  <si>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</si>
  <si>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</si>
  <si>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</si>
  <si>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</si>
  <si>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</si>
  <si>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</si>
  <si>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</si>
  <si>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</si>
  <si>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</si>
  <si>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</si>
  <si>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</si>
  <si>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</si>
  <si>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</si>
  <si>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</si>
  <si>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</si>
  <si>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</si>
  <si>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</si>
  <si>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</si>
  <si>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</si>
  <si>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</si>
  <si>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</si>
  <si>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</si>
  <si>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</si>
  <si>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</si>
  <si>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</si>
  <si>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</si>
  <si>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</si>
  <si>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</si>
  <si>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</si>
  <si>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</si>
  <si>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</si>
  <si>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</si>
  <si>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</si>
  <si>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</si>
  <si>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</si>
  <si>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</si>
  <si>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</si>
  <si>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</si>
  <si>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</si>
  <si>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</si>
  <si>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</si>
  <si>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</si>
  <si>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</si>
  <si>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</si>
  <si>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</si>
  <si>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</si>
  <si>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</si>
  <si>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</si>
  <si>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</si>
  <si>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</si>
  <si>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</si>
  <si>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</si>
  <si>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</si>
  <si>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</si>
  <si>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</si>
  <si>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</si>
  <si>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</si>
  <si>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</si>
  <si>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</si>
  <si>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</si>
  <si>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</si>
  <si>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</si>
  <si>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</si>
  <si>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</si>
  <si>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</si>
  <si>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</si>
  <si>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</si>
  <si>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</si>
  <si>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</si>
  <si>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</si>
  <si>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</si>
  <si>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</si>
  <si>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</si>
  <si>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</si>
  <si>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</si>
  <si>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</si>
  <si>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</si>
  <si>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</si>
  <si>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</si>
  <si>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</si>
  <si>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</si>
  <si>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</si>
  <si>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</si>
  <si>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</si>
  <si>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</si>
  <si>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</si>
  <si>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</si>
  <si>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</si>
  <si>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</si>
  <si>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</si>
  <si>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</si>
  <si>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</si>
  <si>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</si>
  <si>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</si>
  <si>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</si>
  <si>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</si>
  <si>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</si>
  <si>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</si>
  <si>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</si>
  <si>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</si>
  <si>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</si>
  <si>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</si>
  <si>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</si>
  <si>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</si>
  <si>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</si>
  <si>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</si>
  <si>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</si>
  <si>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</si>
  <si>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</si>
  <si>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</si>
  <si>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</si>
  <si>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</si>
  <si>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</si>
  <si>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</si>
  <si>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</si>
  <si>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</si>
  <si>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</si>
  <si>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</si>
  <si>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</si>
  <si>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</si>
  <si>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</si>
  <si>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</si>
  <si>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</si>
  <si>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</si>
  <si>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</si>
  <si>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</si>
  <si>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</si>
  <si>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</si>
  <si>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</si>
  <si>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</si>
  <si>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</si>
  <si>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</si>
  <si>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</si>
  <si>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</si>
  <si>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</si>
  <si>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</si>
  <si>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</si>
  <si>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</si>
  <si>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</si>
  <si>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</si>
  <si>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</si>
  <si>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</si>
  <si>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</si>
  <si>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</si>
  <si>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</si>
  <si>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</si>
  <si>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</si>
  <si>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</si>
  <si>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</si>
  <si>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</si>
  <si>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</si>
  <si>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</si>
  <si>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</si>
  <si>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</si>
  <si>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</si>
  <si>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</si>
  <si>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</si>
  <si>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</si>
  <si>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</si>
  <si>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</si>
  <si>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</si>
  <si>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</si>
  <si>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</si>
  <si>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</si>
  <si>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</si>
  <si>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</si>
  <si>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</si>
  <si>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</si>
  <si>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</si>
  <si>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</si>
  <si>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</si>
  <si>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</si>
  <si>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</si>
  <si>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</si>
  <si>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</si>
  <si>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</si>
  <si>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</si>
  <si>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</si>
  <si>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</si>
  <si>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</si>
  <si>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</si>
  <si>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</si>
  <si>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</si>
  <si>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</si>
  <si>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</si>
  <si>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</si>
  <si>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</si>
  <si>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</si>
  <si>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</si>
  <si>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</si>
  <si>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</si>
  <si>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</si>
  <si>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</si>
  <si>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</si>
  <si>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</si>
  <si>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</si>
  <si>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</si>
  <si>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</si>
  <si>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</si>
  <si>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</si>
  <si>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</si>
  <si>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</si>
  <si>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</si>
  <si>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</si>
  <si>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</si>
  <si>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</si>
  <si>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</si>
  <si>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</si>
  <si>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</si>
  <si>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</si>
  <si>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</si>
  <si>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</si>
  <si>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</si>
  <si>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</si>
  <si>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</si>
  <si>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</si>
  <si>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</si>
  <si>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</si>
  <si>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</si>
  <si>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</si>
  <si>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</si>
  <si>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</si>
  <si>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</si>
  <si>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</si>
  <si>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</si>
  <si>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</si>
  <si>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</si>
  <si>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</si>
  <si>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</si>
  <si>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</si>
  <si>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</si>
  <si>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</si>
  <si>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</si>
  <si>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</si>
  <si>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</si>
  <si>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</si>
  <si>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</si>
  <si>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</si>
  <si>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</si>
  <si>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</si>
  <si>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</si>
  <si>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</si>
  <si>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</si>
  <si>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</si>
  <si>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</si>
  <si>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</si>
  <si>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</si>
  <si>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</si>
  <si>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</si>
  <si>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</si>
  <si>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</si>
  <si>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</si>
  <si>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</si>
  <si>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</si>
  <si>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</si>
  <si>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</si>
  <si>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</si>
  <si>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</si>
  <si>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</si>
  <si>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</si>
  <si>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</si>
  <si>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</si>
  <si>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</si>
  <si>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</si>
  <si>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</si>
  <si>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</si>
  <si>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</si>
  <si>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</si>
  <si>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</si>
  <si>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</si>
  <si>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</si>
  <si>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</si>
  <si>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</si>
  <si>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</si>
  <si>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</si>
  <si>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</si>
  <si>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</si>
  <si>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</si>
  <si>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</si>
  <si>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</si>
  <si>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</si>
  <si>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</si>
  <si>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</si>
  <si>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</si>
  <si>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</si>
  <si>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</si>
  <si>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</si>
  <si>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</si>
  <si>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</si>
  <si>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</si>
  <si>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</si>
  <si>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</si>
  <si>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</si>
  <si>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</si>
  <si>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</si>
  <si>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</si>
  <si>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</si>
  <si>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</si>
  <si>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</si>
  <si>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</si>
  <si>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</si>
  <si>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</si>
  <si>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</si>
  <si>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</si>
  <si>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</si>
  <si>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</si>
  <si>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</si>
  <si>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</si>
  <si>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</si>
  <si>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</si>
  <si>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</si>
  <si>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</si>
  <si>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</si>
  <si>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</si>
  <si>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</si>
  <si>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</si>
  <si>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</si>
  <si>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</si>
  <si>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</si>
  <si>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</si>
  <si>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</si>
  <si>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</si>
  <si>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</si>
  <si>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</si>
  <si>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</si>
  <si>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</si>
  <si>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</si>
  <si>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</si>
  <si>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</si>
  <si>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</si>
  <si>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</si>
  <si>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</si>
  <si>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</si>
  <si>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</si>
  <si>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</si>
  <si>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</si>
  <si>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</si>
  <si>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</si>
  <si>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</si>
  <si>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</si>
  <si>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</si>
  <si>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</si>
  <si>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</si>
  <si>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</si>
  <si>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</si>
  <si>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</si>
  <si>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</si>
  <si>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</si>
  <si>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</si>
  <si>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</si>
  <si>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</si>
  <si>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</si>
  <si>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</si>
  <si>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</si>
  <si>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</si>
  <si>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</si>
  <si>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</si>
  <si>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</si>
  <si>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</si>
  <si>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</si>
  <si>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</si>
  <si>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</si>
  <si>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</si>
  <si>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</si>
  <si>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</si>
  <si>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</si>
  <si>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</si>
  <si>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</si>
  <si>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</si>
  <si>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</si>
  <si>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</si>
  <si>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</si>
  <si>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</si>
  <si>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</si>
  <si>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</si>
  <si>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</si>
  <si>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</si>
  <si>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</si>
  <si>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</si>
  <si>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</si>
  <si>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</si>
  <si>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</si>
  <si>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</si>
  <si>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</si>
  <si>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</si>
  <si>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</si>
  <si>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</si>
  <si>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</si>
  <si>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</si>
  <si>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</si>
  <si>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</si>
  <si>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</si>
  <si>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</si>
  <si>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</si>
  <si>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</si>
  <si>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</si>
  <si>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</si>
  <si>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</si>
  <si>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</si>
  <si>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</si>
  <si>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</si>
  <si>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</si>
  <si>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</si>
  <si>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</si>
  <si>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</si>
  <si>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</si>
  <si>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</si>
  <si>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</si>
  <si>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</si>
  <si>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</si>
  <si>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</si>
  <si>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</si>
  <si>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</si>
  <si>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</si>
  <si>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</si>
  <si>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</si>
  <si>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</si>
  <si>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</si>
  <si>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</si>
  <si>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</si>
  <si>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</si>
  <si>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</si>
  <si>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</si>
  <si>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</si>
  <si>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</si>
  <si>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</si>
  <si>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</si>
  <si>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</si>
  <si>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</si>
  <si>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</si>
  <si>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</si>
  <si>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</si>
  <si>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</si>
  <si>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</si>
  <si>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</si>
  <si>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</si>
  <si>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</si>
  <si>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</si>
  <si>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</si>
  <si>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</si>
  <si>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</si>
  <si>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</si>
  <si>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</si>
  <si>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</si>
  <si>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</si>
  <si>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</si>
  <si>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</si>
  <si>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</si>
  <si>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</si>
  <si>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</si>
  <si>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</si>
  <si>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</si>
  <si>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</si>
  <si>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</si>
  <si>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</si>
  <si>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</si>
  <si>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</si>
  <si>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</si>
  <si>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</si>
  <si>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</si>
  <si>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</si>
  <si>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</si>
  <si>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</si>
  <si>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</si>
  <si>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</si>
  <si>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</si>
  <si>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</si>
  <si>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</si>
  <si>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</si>
  <si>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</si>
  <si>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</si>
  <si>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</si>
  <si>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</si>
  <si>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</si>
  <si>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</si>
  <si>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</si>
  <si>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</si>
  <si>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</si>
  <si>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</si>
  <si>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</si>
  <si>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</si>
  <si>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</si>
  <si>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</si>
  <si>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</si>
  <si>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</si>
  <si>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</si>
  <si>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</si>
  <si>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</si>
  <si>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</si>
  <si>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</si>
  <si>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</si>
  <si>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</si>
  <si>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</si>
  <si>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</si>
  <si>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</si>
  <si>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</si>
  <si>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</si>
  <si>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</si>
  <si>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</si>
  <si>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</si>
  <si>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</si>
  <si>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</si>
  <si>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</si>
  <si>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</si>
  <si>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</si>
  <si>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</si>
  <si>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</si>
  <si>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</si>
  <si>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</si>
  <si>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</si>
  <si>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</si>
  <si>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</si>
  <si>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</si>
  <si>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</si>
  <si>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</si>
  <si>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</si>
  <si>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</si>
  <si>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</si>
  <si>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</si>
  <si>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</si>
  <si>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</si>
  <si>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</si>
  <si>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</si>
  <si>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</si>
  <si>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</si>
  <si>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</si>
  <si>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</si>
  <si>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</si>
  <si>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</si>
  <si>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</si>
  <si>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</si>
  <si>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</si>
  <si>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</si>
  <si>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</si>
  <si>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</si>
  <si>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</si>
  <si>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</si>
  <si>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</si>
  <si>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</si>
  <si>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</si>
  <si>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</si>
  <si>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</si>
  <si>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</si>
  <si>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</si>
  <si>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</si>
  <si>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</si>
  <si>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</si>
  <si>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</si>
  <si>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</si>
  <si>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</si>
  <si>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</si>
  <si>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</si>
  <si>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</si>
  <si>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</si>
  <si>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</si>
  <si>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</si>
  <si>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</si>
  <si>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</si>
  <si>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</si>
  <si>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</si>
  <si>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</si>
  <si>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</si>
  <si>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</si>
  <si>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</si>
  <si>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</si>
  <si>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</si>
  <si>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</si>
  <si>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</si>
  <si>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</si>
  <si>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</si>
  <si>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</si>
  <si>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</si>
  <si>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</si>
  <si>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</si>
  <si>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</si>
  <si>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</si>
  <si>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</si>
  <si>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</si>
  <si>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</si>
  <si>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</si>
  <si>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</si>
  <si>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</si>
  <si>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</si>
  <si>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</si>
  <si>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</si>
  <si>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</si>
  <si>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</si>
  <si>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</si>
  <si>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</si>
  <si>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</si>
  <si>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</si>
  <si>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</si>
  <si>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</si>
  <si>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</si>
  <si>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</si>
  <si>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</si>
  <si>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</si>
  <si>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</si>
  <si>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</si>
  <si>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</si>
  <si>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</si>
  <si>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</si>
  <si>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</si>
  <si>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</si>
  <si>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</si>
  <si>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</si>
  <si>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</si>
  <si>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</si>
  <si>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</si>
  <si>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</si>
  <si>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</si>
  <si>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</si>
  <si>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</si>
  <si>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</si>
  <si>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</si>
  <si>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</si>
  <si>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</si>
  <si>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</si>
  <si>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</si>
  <si>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</si>
  <si>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</si>
  <si>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</si>
  <si>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</si>
  <si>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</si>
  <si>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</si>
  <si>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</si>
  <si>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</si>
  <si>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</si>
  <si>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</si>
  <si>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</si>
  <si>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</si>
  <si>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</si>
  <si>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</si>
  <si>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</si>
  <si>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</si>
  <si>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</si>
  <si>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</si>
  <si>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</si>
  <si>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</si>
  <si>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</si>
  <si>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</si>
  <si>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</si>
  <si>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</si>
  <si>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</si>
  <si>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</si>
  <si>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</si>
  <si>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</si>
  <si>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</si>
  <si>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</si>
  <si>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</si>
  <si>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</si>
  <si>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</si>
  <si>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</si>
  <si>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</si>
  <si>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</si>
  <si>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</si>
  <si>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</si>
  <si>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</si>
  <si>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</si>
  <si>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</si>
  <si>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</si>
  <si>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</si>
  <si>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</si>
  <si>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</si>
  <si>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</si>
  <si>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</si>
  <si>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</si>
  <si>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</si>
  <si>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</si>
  <si>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</si>
  <si>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</si>
  <si>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</si>
  <si>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</si>
  <si>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</si>
  <si>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</si>
  <si>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</si>
  <si>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</si>
  <si>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</si>
  <si>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</si>
  <si>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</si>
  <si>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</si>
  <si>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</si>
  <si>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</si>
  <si>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</si>
  <si>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</si>
  <si>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</si>
  <si>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</si>
  <si>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</si>
  <si>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</si>
  <si>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</si>
  <si>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</si>
  <si>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</si>
  <si>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</si>
  <si>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</si>
  <si>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</si>
  <si>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</si>
  <si>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</si>
  <si>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</si>
  <si>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</si>
  <si>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</si>
  <si>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</si>
  <si>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</si>
  <si>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</si>
  <si>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</si>
  <si>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</si>
  <si>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</si>
  <si>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</si>
  <si>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</si>
  <si>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</si>
  <si>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</si>
  <si>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</si>
  <si>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</si>
  <si>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</si>
  <si>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</si>
  <si>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</si>
  <si>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</si>
  <si>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</si>
  <si>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</si>
  <si>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</si>
  <si>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</si>
  <si>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</si>
  <si>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</si>
  <si>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</si>
  <si>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</si>
  <si>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</si>
  <si>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</si>
  <si>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</si>
  <si>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</si>
  <si>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</si>
  <si>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</si>
  <si>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</si>
  <si>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</si>
  <si>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</si>
  <si>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</si>
  <si>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</si>
  <si>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</si>
  <si>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</si>
  <si>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</si>
  <si>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</si>
  <si>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</si>
  <si>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</si>
  <si>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</si>
  <si>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</si>
  <si>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</si>
  <si>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</si>
  <si>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</si>
  <si>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</si>
  <si>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</si>
  <si>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</si>
  <si>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</si>
  <si>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</si>
  <si>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</si>
  <si>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</si>
  <si>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</si>
  <si>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</si>
  <si>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</si>
  <si>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</si>
  <si>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</si>
  <si>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</si>
  <si>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</si>
  <si>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</si>
  <si>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</si>
  <si>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</si>
  <si>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</si>
  <si>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</si>
  <si>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</si>
  <si>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</si>
  <si>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</si>
  <si>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</si>
  <si>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</si>
  <si>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</si>
  <si>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</si>
  <si>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</si>
  <si>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</si>
  <si>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</si>
  <si>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</si>
  <si>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</si>
  <si>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</si>
  <si>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</si>
  <si>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</si>
  <si>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</si>
  <si>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</si>
  <si>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</si>
  <si>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</si>
  <si>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</si>
  <si>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</si>
  <si>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</si>
  <si>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</si>
  <si>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</si>
  <si>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</si>
  <si>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</si>
  <si>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</si>
  <si>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</si>
  <si>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</si>
  <si>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</si>
  <si>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</si>
  <si>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</si>
  <si>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</si>
  <si>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</si>
  <si>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</si>
  <si>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</si>
  <si>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</si>
  <si>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</si>
  <si>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</si>
  <si>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</si>
  <si>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</si>
  <si>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</si>
  <si>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</si>
  <si>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</si>
  <si>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</si>
  <si>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</si>
  <si>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</si>
  <si>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</si>
  <si>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</si>
  <si>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</si>
  <si>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</si>
  <si>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</si>
  <si>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</si>
  <si>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</si>
  <si>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</si>
  <si>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</si>
  <si>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</si>
  <si>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</si>
  <si>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</si>
  <si>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</si>
  <si>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</si>
  <si>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</si>
  <si>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</si>
  <si>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</si>
  <si>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</si>
  <si>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</si>
  <si>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</si>
  <si>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</si>
  <si>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</si>
  <si>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</si>
  <si>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</si>
  <si>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</si>
  <si>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</si>
  <si>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</si>
  <si>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</si>
  <si>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</si>
  <si>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</si>
  <si>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</si>
  <si>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</si>
  <si>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</si>
  <si>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</si>
  <si>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</si>
  <si>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</si>
  <si>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</si>
  <si>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</si>
  <si>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</si>
  <si>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</si>
  <si>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</si>
  <si>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</si>
  <si>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</si>
  <si>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</si>
  <si>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</si>
  <si>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</si>
  <si>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</si>
  <si>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</si>
  <si>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</si>
  <si>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</si>
  <si>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</si>
  <si>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</si>
  <si>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</si>
  <si>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</si>
  <si>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</si>
  <si>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</si>
  <si>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</si>
  <si>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</si>
  <si>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</si>
  <si>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</si>
  <si>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</si>
  <si>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</si>
  <si>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</si>
  <si>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</si>
  <si>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</si>
  <si>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</si>
  <si>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</si>
  <si>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</si>
  <si>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</si>
  <si>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</si>
  <si>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</si>
  <si>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</si>
  <si>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</si>
  <si>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</si>
  <si>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</si>
  <si>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</si>
  <si>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</si>
  <si>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</si>
  <si>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</si>
  <si>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</si>
  <si>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</si>
  <si>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</si>
  <si>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</si>
  <si>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</si>
  <si>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</si>
  <si>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</si>
  <si>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</si>
  <si>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</si>
  <si>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</si>
  <si>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</si>
  <si>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</si>
  <si>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</si>
  <si>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</si>
  <si>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</si>
  <si>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</si>
  <si>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</si>
  <si>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</si>
  <si>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</si>
  <si>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</si>
  <si>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</si>
  <si>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</si>
  <si>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</si>
  <si>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</si>
  <si>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</si>
  <si>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</si>
  <si>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</si>
  <si>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</si>
  <si>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</si>
  <si>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</si>
  <si>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</si>
  <si>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</si>
  <si>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</si>
  <si>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</si>
  <si>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</si>
  <si>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</si>
  <si>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</si>
  <si>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</si>
  <si>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</si>
  <si>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</si>
  <si>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</si>
  <si>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</si>
  <si>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</si>
  <si>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</si>
  <si>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</si>
  <si>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</si>
  <si>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</si>
  <si>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</si>
  <si>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</si>
  <si>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</si>
  <si>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</si>
  <si>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</si>
  <si>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</si>
  <si>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</si>
  <si>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</si>
  <si>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</si>
  <si>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</si>
  <si>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</si>
  <si>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</si>
  <si>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</si>
  <si>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</si>
  <si>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</si>
  <si>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</si>
  <si>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</si>
  <si>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</si>
  <si>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</si>
  <si>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</si>
  <si>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</si>
  <si>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</si>
  <si>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</si>
  <si>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</si>
  <si>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</si>
  <si>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</si>
  <si>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</si>
  <si>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</si>
  <si>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</si>
  <si>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</si>
  <si>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</si>
  <si>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</si>
  <si>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</si>
  <si>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</si>
  <si>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</si>
  <si>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</si>
  <si>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</si>
  <si>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</si>
  <si>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</si>
  <si>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</si>
  <si>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</si>
  <si>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</si>
  <si>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</si>
  <si>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</si>
  <si>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</si>
  <si>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</si>
  <si>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</si>
  <si>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</si>
  <si>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</si>
  <si>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</si>
  <si>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</si>
  <si>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</si>
  <si>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</si>
  <si>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</si>
  <si>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</si>
  <si>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</si>
  <si>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</si>
  <si>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</si>
  <si>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</si>
  <si>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</si>
  <si>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</si>
  <si>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</si>
  <si>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</si>
  <si>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</si>
  <si>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</si>
  <si>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</si>
  <si>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</si>
  <si>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</si>
  <si>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</si>
  <si>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</si>
  <si>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</si>
  <si>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</si>
  <si>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</si>
  <si>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</si>
  <si>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</si>
  <si>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</si>
  <si>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</si>
  <si>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</si>
  <si>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</si>
  <si>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</si>
  <si>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</si>
  <si>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</si>
  <si>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</si>
  <si>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</si>
  <si>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</si>
  <si>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</si>
  <si>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</si>
  <si>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</si>
  <si>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</si>
  <si>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</si>
  <si>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</si>
  <si>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</si>
  <si>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</si>
  <si>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</si>
  <si>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</si>
  <si>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</si>
  <si>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</si>
  <si>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</si>
  <si>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</si>
  <si>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</si>
  <si>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</si>
  <si>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</si>
  <si>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</si>
  <si>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</si>
  <si>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</si>
  <si>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</si>
  <si>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</si>
  <si>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</si>
  <si>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</si>
  <si>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</si>
  <si>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</si>
  <si>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</si>
  <si>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</si>
  <si>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</si>
  <si>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</si>
  <si>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</si>
  <si>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</si>
  <si>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</si>
  <si>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</si>
  <si>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</si>
  <si>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</si>
  <si>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</si>
  <si>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</si>
  <si>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</si>
  <si>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</si>
  <si>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</si>
  <si>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</si>
  <si>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</si>
  <si>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</si>
  <si>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</si>
  <si>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</si>
  <si>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</si>
  <si>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</si>
  <si>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</si>
  <si>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</si>
  <si>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</si>
  <si>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</si>
  <si>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</si>
  <si>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</si>
  <si>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</si>
  <si>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</si>
  <si>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</si>
  <si>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</si>
  <si>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</si>
  <si>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</si>
  <si>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</si>
  <si>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</si>
  <si>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</si>
  <si>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</si>
  <si>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</si>
  <si>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</si>
  <si>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</si>
  <si>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</si>
  <si>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</si>
  <si>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</si>
  <si>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</si>
  <si>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</si>
  <si>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</si>
  <si>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</si>
  <si>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</si>
  <si>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</si>
  <si>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</si>
  <si>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</si>
  <si>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</si>
  <si>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</si>
  <si>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</si>
  <si>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</si>
  <si>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</si>
  <si>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</si>
  <si>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</si>
  <si>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</si>
  <si>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</si>
  <si>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</si>
  <si>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</si>
  <si>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</si>
  <si>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</si>
  <si>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</si>
  <si>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</si>
  <si>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</si>
  <si>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</si>
  <si>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</si>
  <si>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</si>
  <si>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</si>
  <si>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</si>
  <si>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</si>
  <si>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</si>
  <si>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</si>
  <si>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</si>
  <si>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</si>
  <si>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</si>
  <si>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</si>
  <si>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</si>
  <si>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</si>
  <si>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</si>
  <si>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</si>
  <si>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</si>
  <si>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</si>
  <si>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</si>
  <si>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</si>
  <si>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</si>
  <si>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</si>
  <si>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</si>
  <si>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</si>
  <si>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</si>
  <si>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</si>
  <si>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</si>
  <si>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</si>
  <si>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</si>
  <si>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</si>
  <si>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</si>
  <si>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</si>
  <si>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</si>
  <si>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</si>
  <si>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</si>
  <si>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</si>
  <si>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</si>
  <si>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</si>
  <si>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</si>
  <si>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</si>
  <si>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</si>
  <si>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</si>
  <si>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</si>
  <si>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</si>
  <si>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</si>
  <si>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</si>
  <si>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</si>
  <si>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</si>
  <si>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</si>
  <si>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</si>
  <si>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</si>
  <si>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</si>
  <si>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</si>
  <si>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</si>
  <si>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</si>
  <si>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</si>
  <si>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</si>
  <si>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</si>
  <si>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</si>
  <si>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</si>
  <si>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</si>
  <si>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</si>
  <si>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</si>
  <si>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</si>
  <si>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</si>
  <si>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</si>
  <si>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</si>
  <si>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</si>
  <si>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</si>
  <si>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</si>
  <si>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</si>
  <si>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</si>
  <si>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</si>
  <si>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</si>
  <si>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</si>
  <si>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</si>
  <si>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</si>
  <si>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</si>
  <si>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</si>
  <si>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</si>
  <si>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</si>
  <si>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</si>
  <si>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</si>
  <si>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</si>
  <si>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</si>
  <si>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</si>
  <si>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</si>
  <si>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</si>
  <si>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</si>
  <si>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</si>
  <si>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</si>
  <si>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</si>
  <si>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</si>
  <si>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</si>
  <si>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</si>
  <si>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</si>
  <si>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</si>
  <si>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</si>
  <si>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</si>
  <si>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</si>
  <si>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</si>
  <si>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</si>
  <si>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</si>
  <si>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</si>
  <si>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</si>
  <si>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</si>
  <si>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</si>
  <si>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</si>
  <si>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</si>
  <si>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</si>
  <si>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</si>
  <si>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</si>
  <si>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</si>
  <si>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</si>
  <si>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</si>
  <si>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</si>
  <si>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</si>
  <si>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</si>
  <si>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</si>
  <si>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</si>
  <si>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</si>
  <si>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</si>
  <si>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</si>
  <si>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</si>
  <si>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</si>
  <si>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</si>
  <si>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</si>
  <si>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</si>
  <si>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</si>
  <si>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</si>
  <si>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</si>
  <si>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</si>
  <si>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</si>
  <si>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</si>
  <si>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</si>
  <si>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</si>
  <si>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</si>
  <si>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</si>
  <si>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</si>
  <si>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</si>
  <si>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</si>
  <si>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</si>
  <si>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</si>
  <si>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</si>
  <si>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</si>
  <si>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</si>
  <si>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</si>
  <si>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</si>
  <si>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</si>
  <si>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</si>
  <si>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</si>
  <si>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</si>
  <si>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</si>
  <si>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</si>
  <si>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</si>
  <si>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</si>
  <si>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</si>
  <si>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</si>
  <si>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</si>
  <si>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</si>
  <si>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</si>
  <si>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</si>
  <si>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</si>
  <si>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</si>
  <si>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</si>
  <si>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</si>
  <si>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</si>
  <si>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</si>
  <si>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</si>
  <si>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</si>
  <si>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</si>
  <si>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</si>
  <si>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</si>
  <si>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</si>
  <si>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</si>
  <si>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</si>
  <si>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</si>
  <si>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</si>
  <si>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</si>
  <si>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</si>
  <si>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</si>
  <si>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</si>
  <si>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</si>
  <si>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</si>
  <si>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</si>
  <si>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</si>
  <si>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</si>
  <si>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</si>
  <si>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</si>
  <si>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</si>
  <si>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</si>
  <si>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</si>
  <si>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</si>
  <si>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</si>
  <si>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</si>
  <si>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</si>
  <si>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</si>
  <si>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</si>
  <si>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</si>
  <si>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</si>
  <si>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</si>
  <si>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</si>
  <si>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</si>
  <si>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</si>
  <si>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</si>
  <si>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</si>
  <si>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</si>
  <si>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</si>
  <si>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</si>
  <si>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</si>
  <si>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</si>
  <si>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</si>
  <si>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</si>
  <si>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</si>
  <si>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</si>
  <si>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</si>
  <si>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</si>
  <si>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</si>
  <si>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</si>
  <si>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</si>
  <si>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</si>
  <si>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</si>
  <si>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</si>
  <si>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</si>
  <si>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</si>
  <si>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</si>
  <si>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</si>
  <si>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</si>
  <si>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</si>
  <si>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</si>
  <si>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</si>
  <si>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</si>
  <si>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</si>
  <si>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</si>
  <si>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</si>
  <si>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</si>
  <si>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</si>
  <si>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</si>
  <si>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</si>
  <si>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</si>
  <si>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</si>
  <si>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</si>
  <si>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</si>
  <si>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</si>
  <si>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</si>
  <si>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</si>
  <si>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</si>
  <si>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</si>
  <si>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</si>
  <si>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</si>
  <si>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</si>
  <si>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</si>
  <si>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</si>
  <si>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</si>
  <si>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</si>
  <si>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</si>
  <si>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</si>
  <si>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</si>
  <si>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</si>
  <si>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</si>
  <si>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</si>
  <si>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</si>
  <si>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</si>
  <si>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</si>
  <si>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</si>
  <si>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</si>
  <si>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</si>
  <si>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</si>
  <si>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</si>
  <si>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</si>
  <si>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</si>
  <si>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</si>
  <si>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</si>
  <si>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</si>
  <si>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</si>
  <si>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</si>
  <si>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</si>
  <si>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</si>
  <si>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</si>
  <si>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</si>
  <si>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</si>
  <si>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</si>
  <si>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</si>
  <si>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</si>
  <si>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</si>
  <si>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</si>
  <si>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</si>
  <si>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</si>
  <si>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</si>
  <si>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</si>
  <si>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</si>
  <si>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</si>
  <si>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</si>
  <si>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</si>
  <si>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</si>
  <si>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</si>
  <si>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</si>
  <si>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</si>
  <si>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</si>
  <si>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</si>
  <si>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</si>
  <si>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</si>
  <si>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</si>
  <si>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</si>
  <si>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</si>
  <si>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</si>
  <si>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</si>
  <si>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</si>
  <si>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</si>
  <si>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</si>
  <si>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</si>
  <si>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</si>
  <si>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</si>
  <si>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</si>
  <si>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</si>
  <si>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</si>
  <si>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</si>
  <si>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</si>
  <si>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</si>
  <si>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</si>
  <si>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</si>
  <si>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</si>
  <si>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</si>
  <si>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</si>
  <si>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</si>
  <si>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</si>
  <si>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</si>
  <si>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</si>
  <si>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</si>
  <si>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</si>
  <si>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</si>
  <si>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</si>
  <si>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</si>
  <si>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</si>
  <si>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</si>
  <si>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</si>
  <si>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</si>
  <si>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</si>
  <si>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</si>
  <si>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</si>
  <si>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</si>
  <si>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</si>
  <si>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</si>
  <si>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</si>
  <si>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</si>
  <si>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</si>
  <si>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</si>
  <si>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</si>
  <si>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</si>
  <si>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</si>
  <si>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</si>
  <si>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</si>
  <si>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</si>
  <si>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</si>
  <si>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</si>
  <si>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</si>
  <si>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</si>
  <si>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</si>
  <si>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</si>
  <si>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</si>
  <si>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</si>
  <si>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</si>
  <si>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</si>
  <si>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</si>
  <si>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</si>
  <si>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</si>
  <si>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</si>
  <si>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</si>
  <si>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</si>
  <si>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</si>
  <si>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</si>
  <si>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</si>
  <si>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</si>
  <si>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</si>
  <si>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</si>
  <si>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</si>
  <si>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</si>
  <si>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</si>
  <si>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</si>
  <si>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</si>
  <si>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</si>
  <si>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</si>
  <si>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</si>
  <si>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</si>
  <si>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</si>
  <si>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</si>
  <si>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</si>
  <si>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</si>
  <si>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</si>
  <si>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</si>
  <si>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</si>
  <si>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</si>
  <si>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</si>
  <si>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</si>
  <si>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</si>
  <si>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</si>
  <si>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</si>
  <si>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</si>
  <si>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</si>
  <si>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</si>
  <si>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</si>
  <si>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</si>
  <si>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</si>
  <si>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</si>
  <si>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</si>
  <si>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</si>
  <si>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</si>
  <si>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</si>
  <si>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</si>
  <si>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</si>
  <si>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</si>
  <si>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</si>
  <si>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</si>
  <si>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</si>
  <si>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</si>
  <si>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</si>
  <si>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</si>
  <si>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</si>
  <si>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</si>
  <si>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</si>
  <si>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</si>
  <si>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</si>
  <si>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</si>
  <si>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</si>
  <si>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</si>
  <si>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</si>
  <si>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</si>
  <si>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</si>
  <si>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</si>
  <si>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</si>
  <si>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</si>
  <si>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</si>
  <si>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</si>
  <si>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</si>
  <si>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</si>
  <si>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</si>
  <si>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</si>
  <si>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</si>
  <si>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</si>
  <si>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</si>
  <si>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</si>
  <si>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</si>
  <si>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</si>
  <si>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</si>
  <si>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</si>
  <si>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</si>
  <si>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</si>
  <si>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</si>
  <si>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</si>
  <si>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</si>
  <si>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</si>
  <si>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</si>
  <si>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</si>
  <si>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</si>
  <si>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</si>
  <si>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</si>
  <si>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</si>
  <si>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</si>
  <si>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</si>
  <si>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</si>
  <si>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</si>
  <si>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</si>
  <si>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</si>
  <si>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</si>
  <si>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</si>
  <si>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</si>
  <si>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</si>
  <si>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</si>
  <si>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</si>
  <si>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</si>
  <si>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</si>
  <si>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</si>
  <si>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</si>
  <si>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</si>
  <si>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</si>
  <si>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</si>
  <si>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</si>
  <si>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</si>
  <si>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</si>
  <si>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</si>
  <si>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</si>
  <si>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</si>
  <si>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</si>
  <si>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</si>
  <si>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</si>
  <si>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</si>
  <si>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</si>
  <si>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</si>
  <si>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</si>
  <si>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</si>
  <si>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</si>
  <si>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</si>
  <si>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</si>
  <si>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</si>
  <si>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</si>
  <si>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</si>
  <si>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</si>
  <si>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</si>
  <si>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</si>
  <si>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</si>
  <si>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</si>
  <si>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</si>
  <si>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</si>
  <si>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</si>
  <si>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</si>
  <si>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</si>
  <si>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</si>
  <si>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</si>
  <si>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</si>
  <si>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</si>
  <si>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</si>
  <si>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</si>
  <si>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</si>
  <si>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</si>
  <si>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</si>
  <si>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</si>
  <si>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</si>
  <si>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</si>
  <si>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</si>
  <si>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</si>
  <si>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</si>
  <si>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</si>
  <si>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</si>
  <si>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</si>
  <si>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</si>
  <si>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</si>
  <si>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</si>
  <si>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</si>
  <si>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</si>
  <si>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</si>
  <si>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</si>
  <si>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</si>
  <si>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</si>
  <si>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</si>
  <si>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</si>
  <si>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</si>
  <si>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</si>
  <si>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</si>
  <si>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</si>
  <si>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</si>
  <si>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</si>
  <si>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</si>
  <si>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</si>
  <si>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</si>
  <si>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</si>
  <si>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</si>
  <si>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</si>
  <si>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</si>
  <si>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</si>
  <si>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</si>
  <si>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</si>
  <si>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</si>
  <si>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</si>
  <si>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</si>
  <si>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</si>
  <si>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</si>
  <si>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</si>
  <si>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</si>
  <si>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</si>
  <si>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</si>
  <si>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</si>
  <si>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</si>
  <si>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</si>
  <si>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</si>
  <si>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</si>
  <si>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</si>
  <si>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</si>
  <si>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</si>
  <si>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</si>
  <si>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</si>
  <si>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</si>
  <si>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</si>
  <si>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</si>
  <si>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</si>
  <si>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</si>
  <si>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</si>
  <si>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</si>
  <si>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</si>
  <si>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</si>
  <si>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</si>
  <si>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</si>
  <si>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</si>
  <si>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</si>
  <si>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</si>
  <si>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</si>
  <si>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</si>
  <si>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</si>
  <si>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</si>
  <si>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</si>
  <si>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</si>
  <si>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</si>
  <si>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</si>
  <si>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</si>
  <si>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</si>
  <si>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</si>
  <si>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</si>
  <si>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</si>
  <si>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</si>
  <si>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</si>
  <si>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</si>
  <si>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</si>
  <si>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</si>
  <si>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</si>
  <si>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</si>
  <si>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</si>
  <si>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</si>
  <si>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</si>
  <si>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</si>
  <si>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</si>
  <si>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</si>
  <si>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</si>
  <si>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</si>
  <si>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</si>
  <si>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</si>
  <si>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</si>
  <si>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</si>
  <si>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</si>
  <si>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</si>
  <si>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</si>
  <si>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</si>
  <si>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</si>
  <si>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</si>
  <si>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</si>
  <si>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</si>
  <si>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</si>
  <si>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</si>
  <si>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</si>
  <si>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</si>
  <si>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</si>
  <si>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</si>
  <si>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</si>
  <si>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</si>
  <si>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</si>
  <si>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</si>
  <si>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</si>
  <si>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</si>
  <si>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</si>
  <si>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</si>
  <si>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</si>
  <si>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</si>
  <si>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</si>
  <si>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</si>
  <si>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</si>
  <si>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</si>
  <si>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</si>
  <si>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</si>
  <si>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</si>
  <si>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</si>
  <si>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</si>
  <si>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</si>
  <si>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</si>
  <si>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</si>
  <si>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</si>
  <si>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</si>
  <si>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</si>
  <si>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</si>
  <si>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</si>
  <si>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</si>
  <si>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</si>
  <si>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</si>
  <si>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</si>
  <si>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</si>
  <si>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</si>
  <si>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</si>
  <si>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</si>
  <si>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</si>
  <si>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</si>
  <si>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</si>
  <si>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</si>
  <si>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</si>
  <si>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</si>
  <si>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</si>
  <si>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</si>
  <si>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</si>
  <si>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</si>
  <si>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</si>
  <si>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</si>
  <si>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</si>
  <si>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</si>
  <si>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</si>
  <si>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</si>
  <si>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</si>
  <si>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</si>
  <si>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</si>
  <si>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</si>
  <si>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</si>
  <si>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</si>
  <si>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</si>
  <si>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</si>
  <si>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</si>
  <si>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</si>
  <si>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</si>
  <si>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</si>
  <si>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</si>
  <si>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</si>
  <si>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</si>
  <si>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</si>
  <si>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</si>
  <si>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</si>
  <si>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</si>
  <si>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</si>
  <si>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</si>
  <si>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</si>
  <si>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</si>
  <si>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</si>
  <si>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</si>
  <si>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</si>
  <si>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</si>
  <si>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</si>
  <si>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</si>
  <si>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</si>
  <si>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</si>
  <si>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</si>
  <si>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</si>
  <si>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</si>
  <si>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</si>
  <si>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</si>
  <si>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</si>
  <si>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</si>
  <si>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</si>
  <si>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</si>
  <si>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</si>
  <si>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</si>
  <si>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</si>
  <si>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</si>
  <si>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</si>
  <si>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</si>
  <si>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</si>
  <si>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</si>
  <si>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</si>
  <si>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</si>
  <si>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</si>
  <si>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</si>
  <si>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</si>
  <si>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</si>
  <si>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</si>
  <si>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</si>
  <si>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</si>
  <si>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</si>
  <si>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</si>
  <si>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</si>
  <si>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</si>
  <si>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</si>
  <si>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</si>
  <si>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</si>
  <si>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</si>
  <si>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</si>
  <si>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</si>
  <si>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</si>
  <si>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</si>
  <si>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</si>
  <si>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</si>
  <si>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</si>
  <si>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</si>
  <si>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</si>
  <si>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</si>
  <si>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</si>
  <si>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</si>
  <si>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</si>
  <si>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</si>
  <si>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</si>
  <si>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</si>
  <si>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</si>
  <si>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</si>
  <si>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</si>
  <si>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</si>
  <si>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</si>
  <si>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</si>
  <si>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</si>
  <si>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</si>
  <si>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</si>
  <si>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</si>
  <si>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</si>
  <si>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</si>
  <si>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</si>
  <si>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</si>
  <si>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</si>
  <si>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</si>
  <si>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</si>
  <si>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</si>
  <si>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</si>
  <si>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</si>
  <si>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</si>
  <si>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</si>
  <si>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</si>
  <si>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</si>
  <si>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</si>
  <si>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</si>
  <si>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</si>
  <si>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</si>
  <si>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</si>
  <si>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</si>
  <si>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</si>
  <si>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</si>
  <si>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</si>
  <si>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</si>
  <si>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</si>
  <si>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</si>
  <si>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</si>
  <si>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</si>
  <si>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</si>
  <si>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</si>
  <si>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</si>
  <si>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</si>
  <si>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</si>
  <si>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</si>
  <si>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</si>
  <si>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</si>
  <si>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</si>
  <si>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</si>
  <si>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</si>
  <si>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</si>
  <si>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</si>
  <si>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</si>
  <si>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</si>
  <si>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</si>
  <si>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</si>
  <si>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</si>
  <si>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</si>
  <si>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</si>
  <si>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</si>
  <si>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</si>
  <si>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</si>
  <si>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</si>
  <si>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</si>
  <si>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</si>
  <si>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</si>
  <si>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</si>
  <si>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</si>
  <si>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</si>
  <si>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</si>
  <si>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</si>
  <si>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</si>
  <si>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</si>
  <si>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</si>
  <si>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</si>
  <si>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</si>
  <si>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</si>
  <si>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</si>
  <si>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</si>
  <si>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</si>
  <si>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</si>
  <si>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</si>
  <si>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</si>
  <si>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</si>
  <si>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</si>
  <si>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</si>
  <si>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</si>
  <si>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</si>
  <si>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</si>
  <si>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</si>
  <si>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</si>
  <si>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</si>
  <si>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</si>
  <si>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</si>
  <si>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</si>
  <si>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</si>
  <si>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</si>
  <si>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</si>
  <si>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</si>
  <si>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</si>
  <si>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</si>
  <si>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</si>
  <si>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</si>
  <si>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</si>
  <si>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</si>
  <si>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</si>
  <si>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</si>
  <si>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</si>
  <si>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</si>
  <si>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</si>
  <si>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</si>
  <si>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</si>
  <si>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</si>
  <si>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</si>
  <si>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</si>
  <si>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</si>
  <si>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</si>
  <si>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</si>
  <si>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</si>
  <si>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</si>
  <si>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</si>
  <si>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</si>
  <si>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</si>
  <si>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</si>
  <si>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</si>
  <si>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</si>
  <si>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</si>
  <si>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</si>
  <si>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</si>
  <si>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</si>
  <si>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</si>
  <si>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</si>
  <si>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</si>
  <si>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</si>
  <si>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</si>
  <si>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</si>
  <si>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</si>
  <si>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</si>
  <si>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</si>
  <si>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</si>
  <si>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</si>
  <si>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</si>
  <si>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</si>
  <si>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</si>
  <si>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</si>
  <si>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</si>
  <si>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</si>
  <si>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</si>
  <si>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</si>
  <si>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</si>
  <si>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</si>
  <si>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</si>
  <si>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</si>
  <si>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</si>
  <si>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</si>
  <si>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</si>
  <si>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</si>
  <si>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</si>
  <si>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</si>
  <si>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</si>
  <si>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</si>
  <si>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</si>
  <si>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</si>
  <si>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</si>
  <si>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</si>
  <si>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</si>
  <si>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</si>
  <si>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</si>
  <si>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</si>
  <si>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</si>
  <si>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</si>
  <si>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</si>
  <si>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</si>
  <si>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</si>
  <si>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</si>
  <si>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</si>
  <si>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</si>
  <si>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</si>
  <si>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</si>
  <si>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</si>
  <si>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</si>
  <si>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</si>
  <si>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</si>
  <si>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</si>
  <si>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</si>
  <si>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</si>
  <si>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</si>
  <si>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</si>
  <si>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</si>
  <si>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</si>
  <si>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</si>
  <si>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</si>
  <si>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</si>
  <si>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</si>
  <si>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</si>
  <si>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</si>
  <si>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</si>
  <si>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</si>
  <si>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</si>
  <si>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</si>
  <si>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</si>
  <si>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</si>
  <si>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</si>
  <si>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</si>
  <si>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</si>
  <si>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</si>
  <si>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</si>
  <si>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</si>
  <si>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</si>
  <si>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</si>
  <si>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</si>
  <si>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</si>
  <si>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</si>
  <si>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</si>
  <si>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</si>
  <si>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</si>
  <si>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</si>
  <si>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</si>
  <si>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</si>
  <si>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</si>
  <si>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</si>
  <si>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</si>
  <si>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</si>
  <si>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</si>
  <si>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</si>
  <si>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</si>
  <si>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</si>
  <si>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</si>
  <si>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</si>
  <si>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</si>
  <si>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</si>
  <si>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</si>
  <si>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</si>
  <si>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</si>
  <si>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</si>
  <si>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</si>
  <si>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</si>
  <si>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</si>
  <si>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</si>
  <si>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</si>
  <si>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</si>
  <si>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</si>
  <si>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</si>
  <si>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</si>
  <si>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</si>
  <si>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</si>
  <si>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</si>
  <si>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</si>
  <si>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</si>
  <si>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</si>
  <si>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</si>
  <si>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</si>
  <si>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</si>
  <si>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</si>
  <si>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</si>
  <si>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</si>
  <si>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</si>
  <si>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</si>
  <si>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</si>
  <si>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</si>
  <si>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</si>
  <si>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</si>
  <si>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</si>
  <si>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</si>
  <si>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</si>
  <si>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</si>
  <si>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</si>
  <si>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</si>
  <si>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</si>
  <si>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</si>
  <si>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</si>
  <si>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</si>
  <si>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</si>
  <si>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</si>
  <si>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</si>
  <si>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</si>
  <si>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</si>
  <si>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</si>
  <si>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</si>
  <si>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</si>
  <si>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</si>
  <si>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</si>
  <si>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</si>
  <si>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</si>
  <si>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</si>
  <si>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</si>
  <si>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</si>
  <si>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</si>
  <si>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</si>
  <si>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</si>
  <si>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</si>
  <si>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</si>
  <si>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</si>
  <si>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</si>
  <si>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</si>
  <si>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</si>
  <si>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</si>
  <si>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</si>
  <si>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</si>
  <si>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</si>
  <si>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</si>
  <si>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</si>
  <si>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</si>
  <si>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</si>
  <si>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</si>
  <si>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</si>
  <si>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</si>
  <si>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</si>
  <si>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</si>
  <si>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</si>
  <si>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</si>
  <si>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</si>
  <si>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</si>
  <si>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</si>
  <si>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</si>
  <si>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</si>
  <si>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</si>
  <si>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</si>
  <si>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</si>
  <si>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</si>
  <si>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</si>
  <si>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</si>
  <si>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</si>
  <si>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</si>
  <si>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</si>
  <si>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</si>
  <si>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</si>
  <si>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</si>
  <si>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</si>
  <si>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</si>
  <si>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</si>
  <si>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</si>
  <si>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</si>
  <si>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</si>
  <si>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</si>
  <si>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</si>
  <si>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</si>
  <si>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</si>
  <si>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</si>
  <si>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</si>
  <si>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</si>
  <si>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</si>
  <si>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</si>
  <si>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</si>
  <si>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</si>
  <si>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</si>
  <si>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</si>
  <si>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</si>
  <si>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</si>
  <si>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</si>
  <si>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</si>
  <si>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</si>
  <si>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</si>
  <si>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</si>
  <si>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</si>
  <si>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</si>
  <si>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</si>
  <si>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</si>
  <si>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</si>
  <si>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</si>
  <si>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</si>
  <si>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</si>
  <si>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</si>
  <si>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</si>
  <si>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</si>
  <si>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</si>
  <si>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</si>
  <si>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</si>
  <si>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</si>
  <si>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</si>
  <si>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</si>
  <si>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</si>
  <si>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</si>
  <si>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</si>
  <si>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</si>
  <si>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</si>
  <si>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</si>
  <si>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</si>
  <si>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</si>
  <si>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</si>
  <si>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</si>
  <si>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</si>
  <si>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</si>
  <si>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</si>
  <si>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</si>
  <si>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</si>
  <si>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</si>
  <si>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</si>
  <si>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</si>
  <si>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</si>
  <si>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</si>
  <si>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</si>
  <si>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</si>
  <si>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</si>
  <si>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</si>
  <si>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</si>
  <si>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</si>
  <si>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</si>
  <si>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</si>
  <si>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</si>
  <si>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</si>
  <si>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</si>
  <si>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</si>
  <si>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</si>
  <si>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</si>
  <si>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</si>
  <si>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</si>
  <si>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</si>
  <si>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</si>
  <si>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</si>
  <si>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</si>
  <si>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</si>
  <si>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</si>
  <si>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</si>
  <si>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</si>
  <si>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</si>
  <si>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</si>
  <si>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</si>
  <si>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</si>
  <si>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</si>
  <si>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</si>
  <si>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</si>
  <si>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</si>
  <si>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</si>
  <si>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</si>
  <si>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</si>
  <si>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</si>
  <si>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</si>
  <si>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</si>
  <si>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</si>
  <si>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</si>
  <si>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</si>
  <si>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</si>
  <si>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</si>
  <si>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</si>
  <si>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</si>
  <si>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</si>
  <si>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</si>
  <si>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</si>
  <si>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</si>
  <si>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</si>
  <si>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</si>
  <si>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</si>
  <si>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</si>
  <si>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</si>
  <si>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</si>
  <si>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</si>
  <si>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</si>
  <si>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</si>
  <si>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</si>
  <si>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</si>
  <si>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</si>
  <si>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</si>
  <si>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</si>
  <si>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</si>
  <si>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</si>
  <si>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</si>
  <si>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</si>
  <si>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</si>
  <si>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</si>
  <si>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</si>
  <si>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</si>
  <si>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</si>
  <si>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</si>
  <si>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</si>
  <si>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</si>
  <si>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</si>
  <si>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</si>
  <si>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</si>
  <si>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</si>
  <si>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</si>
  <si>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</si>
  <si>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</si>
  <si>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</si>
  <si>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</si>
  <si>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</si>
  <si>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</si>
  <si>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</si>
  <si>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</si>
  <si>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</si>
  <si>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</si>
  <si>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</si>
  <si>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</si>
  <si>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</si>
  <si>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</si>
  <si>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</si>
  <si>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</si>
  <si>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</si>
  <si>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</si>
  <si>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</si>
  <si>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</si>
  <si>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</si>
  <si>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</si>
  <si>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</si>
  <si>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</si>
  <si>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</si>
  <si>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</si>
  <si>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</si>
  <si>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</si>
  <si>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</si>
  <si>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</si>
  <si>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</si>
  <si>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</si>
  <si>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</si>
  <si>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</si>
  <si>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</si>
  <si>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</si>
  <si>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</si>
  <si>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</si>
  <si>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</si>
  <si>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</si>
  <si>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</si>
  <si>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</si>
  <si>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</si>
  <si>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</si>
  <si>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</si>
  <si>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</si>
  <si>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</si>
  <si>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</si>
  <si>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</si>
  <si>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</si>
  <si>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</si>
  <si>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</si>
  <si>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</si>
  <si>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</si>
  <si>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</si>
  <si>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</si>
  <si>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</si>
  <si>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</si>
  <si>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</si>
  <si>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</si>
  <si>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</si>
  <si>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</si>
  <si>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</si>
  <si>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</si>
  <si>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</si>
  <si>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</si>
  <si>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</si>
  <si>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</si>
  <si>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</si>
  <si>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</si>
  <si>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</si>
  <si>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</si>
  <si>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</si>
  <si>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</si>
  <si>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</si>
  <si>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</si>
  <si>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</si>
  <si>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</si>
  <si>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</si>
  <si>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</si>
  <si>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</si>
  <si>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</si>
  <si>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</si>
  <si>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</si>
  <si>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</si>
  <si>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</si>
  <si>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</si>
  <si>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</si>
  <si>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</si>
  <si>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</si>
  <si>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</si>
  <si>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</si>
  <si>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</si>
  <si>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</si>
  <si>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</si>
  <si>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</si>
  <si>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</si>
  <si>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</si>
  <si>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</si>
  <si>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</si>
  <si>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</si>
  <si>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</si>
  <si>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</si>
  <si>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</si>
  <si>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</si>
  <si>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</si>
  <si>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</si>
  <si>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</si>
  <si>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</si>
  <si>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</si>
  <si>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</si>
  <si>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</si>
  <si>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</si>
  <si>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</si>
  <si>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</si>
  <si>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</si>
  <si>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</si>
  <si>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</si>
  <si>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</si>
  <si>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</si>
  <si>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</si>
  <si>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</si>
  <si>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</si>
  <si>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</si>
  <si>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</si>
  <si>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</si>
  <si>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</si>
  <si>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</si>
  <si>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</si>
  <si>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</si>
  <si>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</si>
  <si>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</si>
  <si>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</si>
  <si>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</si>
  <si>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</si>
  <si>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</si>
  <si>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</si>
  <si>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</si>
  <si>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</si>
  <si>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</si>
  <si>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</si>
  <si>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</si>
  <si>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</si>
  <si>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</si>
  <si>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</si>
  <si>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</si>
  <si>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</si>
  <si>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</si>
  <si>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</si>
  <si>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</si>
  <si>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</si>
  <si>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</si>
  <si>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</si>
  <si>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</si>
  <si>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</si>
  <si>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</si>
  <si>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</si>
  <si>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</si>
  <si>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</si>
  <si>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</si>
  <si>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</si>
  <si>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</si>
  <si>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</si>
  <si>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</si>
  <si>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</si>
  <si>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</si>
  <si>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</si>
  <si>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</si>
  <si>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</si>
  <si>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</si>
  <si>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</si>
  <si>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</si>
  <si>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</si>
  <si>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</si>
  <si>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</si>
  <si>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</si>
  <si>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</si>
  <si>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</si>
  <si>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</si>
  <si>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</si>
  <si>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</si>
  <si>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</si>
  <si>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</si>
  <si>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</si>
  <si>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</si>
  <si>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</si>
  <si>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</si>
  <si>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</si>
  <si>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</si>
  <si>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</si>
  <si>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</si>
  <si>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</si>
  <si>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</si>
  <si>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</si>
  <si>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</si>
  <si>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</si>
  <si>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</si>
  <si>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</si>
  <si>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</si>
  <si>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</si>
  <si>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</si>
  <si>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</si>
  <si>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</si>
  <si>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</si>
  <si>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</si>
  <si>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</si>
  <si>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</si>
  <si>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</si>
  <si>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</si>
  <si>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</si>
  <si>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</si>
  <si>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</si>
  <si>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</si>
  <si>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</si>
  <si>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</si>
  <si>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</si>
  <si>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</si>
  <si>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</si>
  <si>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</si>
  <si>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</si>
  <si>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</si>
  <si>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</si>
  <si>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</si>
  <si>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</si>
  <si>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</si>
  <si>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</si>
  <si>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</si>
  <si>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</si>
  <si>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</si>
  <si>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</si>
  <si>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</si>
  <si>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</si>
  <si>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</si>
  <si>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</si>
  <si>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</si>
  <si>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</si>
  <si>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</si>
  <si>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</si>
  <si>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</si>
  <si>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</si>
  <si>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</si>
  <si>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</si>
  <si>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</si>
  <si>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</si>
  <si>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</si>
  <si>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</si>
  <si>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</si>
  <si>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</si>
  <si>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</si>
  <si>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</si>
  <si>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</si>
  <si>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</si>
  <si>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</si>
  <si>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</si>
  <si>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</si>
  <si>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</si>
  <si>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</si>
  <si>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</si>
  <si>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</si>
  <si>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</si>
  <si>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</si>
  <si>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</si>
  <si>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</si>
  <si>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</si>
  <si>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</si>
  <si>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</si>
  <si>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</si>
  <si>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</si>
  <si>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</si>
  <si>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</si>
  <si>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</si>
  <si>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</si>
  <si>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</si>
  <si>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</si>
  <si>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</si>
  <si>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</si>
  <si>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</si>
  <si>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</si>
  <si>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</si>
  <si>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</si>
  <si>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</si>
  <si>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</si>
  <si>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</si>
  <si>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</si>
  <si>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</si>
  <si>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</si>
  <si>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</si>
  <si>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</si>
  <si>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</si>
  <si>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</si>
  <si>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</si>
  <si>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</si>
  <si>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</si>
  <si>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</si>
  <si>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</si>
  <si>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</si>
  <si>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</si>
  <si>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</si>
  <si>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</si>
  <si>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</si>
  <si>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</si>
  <si>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</si>
  <si>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</si>
  <si>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</si>
  <si>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</si>
  <si>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</si>
  <si>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</si>
  <si>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</si>
  <si>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</si>
  <si>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</si>
  <si>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</si>
  <si>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</si>
  <si>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</si>
  <si>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</si>
  <si>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</si>
  <si>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</si>
  <si>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</si>
  <si>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</si>
  <si>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</si>
  <si>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</si>
  <si>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</si>
  <si>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</si>
  <si>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</si>
  <si>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</si>
  <si>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</si>
  <si>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</si>
  <si>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</si>
  <si>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</si>
  <si>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</si>
  <si>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</si>
  <si>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</si>
  <si>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</si>
  <si>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</si>
  <si>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</si>
  <si>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</si>
  <si>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</si>
  <si>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</si>
  <si>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</si>
  <si>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</si>
  <si>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</si>
  <si>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</si>
  <si>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</si>
  <si>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</si>
  <si>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</si>
  <si>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</si>
  <si>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</si>
  <si>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</si>
  <si>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</si>
  <si>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</si>
  <si>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</si>
  <si>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</si>
  <si>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</si>
  <si>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</si>
  <si>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</si>
  <si>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</si>
  <si>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</si>
  <si>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</si>
  <si>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</si>
  <si>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</si>
  <si>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</si>
  <si>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</si>
  <si>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</si>
  <si>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</si>
  <si>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</si>
  <si>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</si>
  <si>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</si>
  <si>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</si>
  <si>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</si>
  <si>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</si>
  <si>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</si>
  <si>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</si>
  <si>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</si>
  <si>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</si>
  <si>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</si>
  <si>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</si>
  <si>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</si>
  <si>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</si>
  <si>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</si>
  <si>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</si>
  <si>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</si>
  <si>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</si>
  <si>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</si>
  <si>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</si>
  <si>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</si>
  <si>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</si>
  <si>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</si>
  <si>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</si>
  <si>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</si>
  <si>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</si>
  <si>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</si>
  <si>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</si>
  <si>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</si>
  <si>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</si>
  <si>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</si>
  <si>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</si>
  <si>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</si>
  <si>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</si>
  <si>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</si>
  <si>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</si>
  <si>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</si>
  <si>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</si>
  <si>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</si>
  <si>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</si>
  <si>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</si>
  <si>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</si>
  <si>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</si>
  <si>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</si>
  <si>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</si>
  <si>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</si>
  <si>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</si>
  <si>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</si>
  <si>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</si>
  <si>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</si>
  <si>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</si>
  <si>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</si>
  <si>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</si>
  <si>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</si>
  <si>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</si>
  <si>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</si>
  <si>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</si>
  <si>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</si>
  <si>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</si>
  <si>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</si>
  <si>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</si>
  <si>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</si>
  <si>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</si>
  <si>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</si>
  <si>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</si>
  <si>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</si>
  <si>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</si>
  <si>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</si>
  <si>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</si>
  <si>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</si>
  <si>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</si>
  <si>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</si>
  <si>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</si>
  <si>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</si>
  <si>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</si>
  <si>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</si>
  <si>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</si>
  <si>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</si>
  <si>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</si>
  <si>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</si>
  <si>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</si>
  <si>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</si>
  <si>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</si>
  <si>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</si>
  <si>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</si>
  <si>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</si>
  <si>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</si>
  <si>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</si>
  <si>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</si>
  <si>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</si>
  <si>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</si>
  <si>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</si>
  <si>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</si>
  <si>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</si>
  <si>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</si>
  <si>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</si>
  <si>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</si>
  <si>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</si>
  <si>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</si>
  <si>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</si>
  <si>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</si>
  <si>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</si>
  <si>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</si>
  <si>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</si>
  <si>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</si>
  <si>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</si>
  <si>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</si>
  <si>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</si>
  <si>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</si>
  <si>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</si>
  <si>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</si>
  <si>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</si>
  <si>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</si>
  <si>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</si>
  <si>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</si>
  <si>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</si>
  <si>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</si>
  <si>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</si>
  <si>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</si>
  <si>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</si>
  <si>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</si>
  <si>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</si>
  <si>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</si>
  <si>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</si>
  <si>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</si>
  <si>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</si>
  <si>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</si>
  <si>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</si>
  <si>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</si>
  <si>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</si>
  <si>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</si>
  <si>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</si>
  <si>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</si>
  <si>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</si>
  <si>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</si>
  <si>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</si>
  <si>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</si>
  <si>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</si>
  <si>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</si>
  <si>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</si>
  <si>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</si>
  <si>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</si>
  <si>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</si>
  <si>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</si>
  <si>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</si>
  <si>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</si>
  <si>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</si>
  <si>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</si>
  <si>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</si>
  <si>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</si>
  <si>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</si>
  <si>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</si>
  <si>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</si>
  <si>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</si>
  <si>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</si>
  <si>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</si>
  <si>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</si>
  <si>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</si>
  <si>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</si>
  <si>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</si>
  <si>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</si>
  <si>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</si>
  <si>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</si>
  <si>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</si>
  <si>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</si>
  <si>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</si>
  <si>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</si>
  <si>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</si>
  <si>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</si>
  <si>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</si>
  <si>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</si>
  <si>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</si>
  <si>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</si>
  <si>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</si>
  <si>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</si>
  <si>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</si>
  <si>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</si>
  <si>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</si>
  <si>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</si>
  <si>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</si>
  <si>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</si>
  <si>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</si>
  <si>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</si>
  <si>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</si>
  <si>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</si>
  <si>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</si>
  <si>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</si>
  <si>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</si>
  <si>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</si>
  <si>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</si>
  <si>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</si>
  <si>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</si>
  <si>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</si>
  <si>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</si>
  <si>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</si>
  <si>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</si>
  <si>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</si>
  <si>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</si>
  <si>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</si>
  <si>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</si>
  <si>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</si>
  <si>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</si>
  <si>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</si>
  <si>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</si>
  <si>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</si>
  <si>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</si>
  <si>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</si>
  <si>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</si>
  <si>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</si>
  <si>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</si>
  <si>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</si>
  <si>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</si>
  <si>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</si>
  <si>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</si>
  <si>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</si>
  <si>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</si>
  <si>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</si>
  <si>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</si>
  <si>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</si>
  <si>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</si>
  <si>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</si>
  <si>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</si>
  <si>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</si>
  <si>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</si>
  <si>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</si>
  <si>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</si>
  <si>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</si>
  <si>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</si>
  <si>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</si>
  <si>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</si>
  <si>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</si>
  <si>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</si>
  <si>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</si>
  <si>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</si>
  <si>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</si>
  <si>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</si>
  <si>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</si>
  <si>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</si>
  <si>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</si>
  <si>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</si>
  <si>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</si>
  <si>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</si>
  <si>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</si>
  <si>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</si>
  <si>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</si>
  <si>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</si>
  <si>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</si>
  <si>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</si>
  <si>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</si>
  <si>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</si>
  <si>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</si>
  <si>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</si>
  <si>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</si>
  <si>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</si>
  <si>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</si>
  <si>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</si>
  <si>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</si>
  <si>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</si>
  <si>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</si>
  <si>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</si>
  <si>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</si>
  <si>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</si>
  <si>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</si>
  <si>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</si>
  <si>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</si>
  <si>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</si>
  <si>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</si>
  <si>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</si>
  <si>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</si>
  <si>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</si>
  <si>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</si>
  <si>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</si>
  <si>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</si>
  <si>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</si>
  <si>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</si>
  <si>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</si>
  <si>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</si>
  <si>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</si>
  <si>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</si>
  <si>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</si>
  <si>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</si>
  <si>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</si>
  <si>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</si>
  <si>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</si>
  <si>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</si>
  <si>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</si>
  <si>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</si>
  <si>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</si>
  <si>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</si>
  <si>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</si>
  <si>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</si>
  <si>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</si>
  <si>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</si>
  <si>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</si>
  <si>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</si>
  <si>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</si>
  <si>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</si>
  <si>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</si>
  <si>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</si>
  <si>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</si>
  <si>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</si>
  <si>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</si>
  <si>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</si>
  <si>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</si>
  <si>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</si>
  <si>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</si>
  <si>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</si>
  <si>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</si>
  <si>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</si>
  <si>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</si>
  <si>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</si>
  <si>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</si>
  <si>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</si>
  <si>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</si>
  <si>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</si>
  <si>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</si>
  <si>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</si>
  <si>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</si>
  <si>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</si>
  <si>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</si>
  <si>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</si>
  <si>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</si>
  <si>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</si>
  <si>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</si>
  <si>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</si>
  <si>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</si>
  <si>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</si>
  <si>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</si>
  <si>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</si>
  <si>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</si>
  <si>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</si>
  <si>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</si>
  <si>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</si>
  <si>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</si>
  <si>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</si>
  <si>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</si>
  <si>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</si>
  <si>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</si>
  <si>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</si>
  <si>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</si>
  <si>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</si>
  <si>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</si>
  <si>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</si>
  <si>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</si>
  <si>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</si>
  <si>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</si>
  <si>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</si>
  <si>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</si>
  <si>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</si>
  <si>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</si>
  <si>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</si>
  <si>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</si>
  <si>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</si>
  <si>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</si>
  <si>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</si>
  <si>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</si>
  <si>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</si>
  <si>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</si>
  <si>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</si>
  <si>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</si>
  <si>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</si>
  <si>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</si>
  <si>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</si>
  <si>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</si>
  <si>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</si>
  <si>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</si>
  <si>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</si>
  <si>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</si>
  <si>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</si>
  <si>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</si>
  <si>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</si>
  <si>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</si>
  <si>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</si>
  <si>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</si>
  <si>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</si>
  <si>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</si>
  <si>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</si>
  <si>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</si>
  <si>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</si>
  <si>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</si>
  <si>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</si>
  <si>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</si>
  <si>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</si>
  <si>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</si>
  <si>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</si>
  <si>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</si>
  <si>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</si>
  <si>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</si>
  <si>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</si>
  <si>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</si>
  <si>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</si>
  <si>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</si>
  <si>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</si>
  <si>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</si>
  <si>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</si>
  <si>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</si>
  <si>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</si>
  <si>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</si>
  <si>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</si>
  <si>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</si>
  <si>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</si>
  <si>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</si>
  <si>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</si>
  <si>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</si>
  <si>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</si>
  <si>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</si>
  <si>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</si>
  <si>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</si>
  <si>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</si>
  <si>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</si>
  <si>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</si>
  <si>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</si>
  <si>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</si>
  <si>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</si>
  <si>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</si>
  <si>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</si>
  <si>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</si>
  <si>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</si>
  <si>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</si>
  <si>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</si>
  <si>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</si>
  <si>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</si>
  <si>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</si>
  <si>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</si>
  <si>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</si>
  <si>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</si>
  <si>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</si>
  <si>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</si>
  <si>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</si>
  <si>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</si>
  <si>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</si>
  <si>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</si>
  <si>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</si>
  <si>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</si>
  <si>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</si>
  <si>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</si>
  <si>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</si>
  <si>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</si>
  <si>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</si>
  <si>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</si>
  <si>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</si>
  <si>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</si>
  <si>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</si>
  <si>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</si>
  <si>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</si>
  <si>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</si>
  <si>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</si>
  <si>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</si>
  <si>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</si>
  <si>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</si>
  <si>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</si>
  <si>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</si>
  <si>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</si>
  <si>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</si>
  <si>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</si>
  <si>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</si>
  <si>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</si>
  <si>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</si>
  <si>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</si>
  <si>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</si>
  <si>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</si>
  <si>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</si>
  <si>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</si>
  <si>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</si>
  <si>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</si>
  <si>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</si>
  <si>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</si>
  <si>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</si>
  <si>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</si>
  <si>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</si>
  <si>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</si>
  <si>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</si>
  <si>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</si>
  <si>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</si>
  <si>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</si>
  <si>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</si>
  <si>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</si>
  <si>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</si>
  <si>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</si>
  <si>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</si>
  <si>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</si>
  <si>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</si>
  <si>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</si>
  <si>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</si>
  <si>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</si>
  <si>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</si>
  <si>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</si>
  <si>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</si>
  <si>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</si>
  <si>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</si>
  <si>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</si>
  <si>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</si>
  <si>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</si>
  <si>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</si>
  <si>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</si>
  <si>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</si>
  <si>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</si>
  <si>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</si>
  <si>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</si>
  <si>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</si>
  <si>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</si>
  <si>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</si>
  <si>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</si>
  <si>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</si>
  <si>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</si>
  <si>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</si>
  <si>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</si>
  <si>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</si>
  <si>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</si>
  <si>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</si>
  <si>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</si>
  <si>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</si>
  <si>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</si>
  <si>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</si>
  <si>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</si>
  <si>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</si>
  <si>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</si>
  <si>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</si>
  <si>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</si>
  <si>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</si>
  <si>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</si>
  <si>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</si>
  <si>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</si>
  <si>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</si>
  <si>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</si>
  <si>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</si>
  <si>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</si>
  <si>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</si>
  <si>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</si>
  <si>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</si>
  <si>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</si>
  <si>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</si>
  <si>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</si>
  <si>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</si>
  <si>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</si>
  <si>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</si>
  <si>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</si>
  <si>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</si>
  <si>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</si>
  <si>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</si>
  <si>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</si>
  <si>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</si>
  <si>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</si>
  <si>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</si>
  <si>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</si>
  <si>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</si>
  <si>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</si>
  <si>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</si>
  <si>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</si>
  <si>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</si>
  <si>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</si>
  <si>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</si>
  <si>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</si>
  <si>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</si>
  <si>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</si>
  <si>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</si>
  <si>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</si>
  <si>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</si>
  <si>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</si>
  <si>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</si>
  <si>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</si>
  <si>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</si>
  <si>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</si>
  <si>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</si>
  <si>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</si>
  <si>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</si>
  <si>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</si>
  <si>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</si>
  <si>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</si>
  <si>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</si>
  <si>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</si>
  <si>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</si>
  <si>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</si>
  <si>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</si>
  <si>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</si>
  <si>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</si>
  <si>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</si>
  <si>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</si>
  <si>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</si>
  <si>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</si>
  <si>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</si>
  <si>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</si>
  <si>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</si>
  <si>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</si>
  <si>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</si>
  <si>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</si>
  <si>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</si>
  <si>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</si>
  <si>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</si>
  <si>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</si>
  <si>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</si>
  <si>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</si>
  <si>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</si>
  <si>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</si>
  <si>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</si>
  <si>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</si>
  <si>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</si>
  <si>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</si>
  <si>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</si>
  <si>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</si>
  <si>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</si>
  <si>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</si>
  <si>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</si>
  <si>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</si>
  <si>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</si>
  <si>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</si>
  <si>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</si>
  <si>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</si>
  <si>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</si>
  <si>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</si>
  <si>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</si>
  <si>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</si>
  <si>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</si>
  <si>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</si>
  <si>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</si>
  <si>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</si>
  <si>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</si>
  <si>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</si>
  <si>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</si>
  <si>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</si>
  <si>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</si>
  <si>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</si>
  <si>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</si>
  <si>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</si>
  <si>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</si>
  <si>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</si>
  <si>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</si>
  <si>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</si>
  <si>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</si>
  <si>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</si>
  <si>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</si>
  <si>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</si>
  <si>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</si>
  <si>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</si>
  <si>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</si>
  <si>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</si>
  <si>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</si>
  <si>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</si>
  <si>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</si>
  <si>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</si>
  <si>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</si>
  <si>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</si>
  <si>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</si>
  <si>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</si>
  <si>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</si>
  <si>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</si>
  <si>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</si>
  <si>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</si>
  <si>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</si>
  <si>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</si>
  <si>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</si>
  <si>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</si>
  <si>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</si>
  <si>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</si>
  <si>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</si>
  <si>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</si>
  <si>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</si>
  <si>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</si>
  <si>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</si>
  <si>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</si>
  <si>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</si>
  <si>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</si>
  <si>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</si>
  <si>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</si>
  <si>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</si>
  <si>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</si>
  <si>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</si>
  <si>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</si>
  <si>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</si>
  <si>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</si>
  <si>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</si>
  <si>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</si>
  <si>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</si>
  <si>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</si>
  <si>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</si>
  <si>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</si>
  <si>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</si>
  <si>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</si>
  <si>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</si>
  <si>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</si>
  <si>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</si>
  <si>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</si>
  <si>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</si>
  <si>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</si>
  <si>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</si>
  <si>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</si>
  <si>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</si>
  <si>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</si>
  <si>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</si>
  <si>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</si>
  <si>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</si>
  <si>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</si>
  <si>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</si>
  <si>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</si>
  <si>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</si>
  <si>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</si>
  <si>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</si>
  <si>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</si>
  <si>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</si>
  <si>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</si>
  <si>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</si>
  <si>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</si>
  <si>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</si>
  <si>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</si>
  <si>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</si>
  <si>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</si>
  <si>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</si>
  <si>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</si>
  <si>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</si>
  <si>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</si>
  <si>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</si>
  <si>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</si>
  <si>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</si>
  <si>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</si>
  <si>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</si>
  <si>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</si>
  <si>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</si>
  <si>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</si>
  <si>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</si>
  <si>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</si>
  <si>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</si>
  <si>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</si>
  <si>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</si>
  <si>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</si>
  <si>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</si>
  <si>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</si>
  <si>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</si>
  <si>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</si>
  <si>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</si>
  <si>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</si>
  <si>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</si>
  <si>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</si>
  <si>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</si>
  <si>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</si>
  <si>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</si>
  <si>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</si>
  <si>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</si>
  <si>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</si>
  <si>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</si>
  <si>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</si>
  <si>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</si>
  <si>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</si>
  <si>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</si>
  <si>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</si>
  <si>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</si>
  <si>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</si>
  <si>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</si>
  <si>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</si>
  <si>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</si>
  <si>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</si>
  <si>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</si>
  <si>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</si>
  <si>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</si>
  <si>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</si>
  <si>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</si>
  <si>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</si>
  <si>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</si>
  <si>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</si>
  <si>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</si>
  <si>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</si>
  <si>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</si>
  <si>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</si>
  <si>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</si>
  <si>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</si>
  <si>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</si>
  <si>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</si>
  <si>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</si>
  <si>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</si>
  <si>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</si>
  <si>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</si>
  <si>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</si>
  <si>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</si>
  <si>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</si>
  <si>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</si>
  <si>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</si>
  <si>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</si>
  <si>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</si>
  <si>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</si>
  <si>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</si>
  <si>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</si>
  <si>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</si>
  <si>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</si>
  <si>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</si>
  <si>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</si>
  <si>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</si>
  <si>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</si>
  <si>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</si>
  <si>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</si>
  <si>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</si>
  <si>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</si>
  <si>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</si>
  <si>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</si>
  <si>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</si>
  <si>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</si>
  <si>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</si>
  <si>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</si>
  <si>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</si>
  <si>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</si>
  <si>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</si>
  <si>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</si>
  <si>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</si>
  <si>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</si>
  <si>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</si>
  <si>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</si>
  <si>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</si>
  <si>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</si>
  <si>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</si>
  <si>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</si>
  <si>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</si>
  <si>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</si>
  <si>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</si>
  <si>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</si>
  <si>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</si>
  <si>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</si>
  <si>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</si>
  <si>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</si>
  <si>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</si>
  <si>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</si>
  <si>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</si>
  <si>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</si>
  <si>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</si>
  <si>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</si>
  <si>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</si>
  <si>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</si>
  <si>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</si>
  <si>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</si>
  <si>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</si>
  <si>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</si>
  <si>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</si>
  <si>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</si>
  <si>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</si>
  <si>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</si>
  <si>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</si>
  <si>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</si>
  <si>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</si>
  <si>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</si>
  <si>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</si>
  <si>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</si>
  <si>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</si>
  <si>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</si>
  <si>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</si>
  <si>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</si>
  <si>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</si>
  <si>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</si>
  <si>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</si>
  <si>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</si>
  <si>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</si>
  <si>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</si>
  <si>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</si>
  <si>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</si>
  <si>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</si>
  <si>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</si>
  <si>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</si>
  <si>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</si>
  <si>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</si>
  <si>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</si>
  <si>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</si>
  <si>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</si>
  <si>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</si>
  <si>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</si>
  <si>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</si>
  <si>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</si>
  <si>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</si>
  <si>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</si>
  <si>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</si>
  <si>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</si>
  <si>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</si>
  <si>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</si>
  <si>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</si>
  <si>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</si>
  <si>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</si>
  <si>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</si>
  <si>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</si>
  <si>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</si>
  <si>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</si>
  <si>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</si>
  <si>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</si>
  <si>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</si>
  <si>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</si>
  <si>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</si>
  <si>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</si>
  <si>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</si>
  <si>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</si>
  <si>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</si>
  <si>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</si>
  <si>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</si>
  <si>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</si>
  <si>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</si>
  <si>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</si>
  <si>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</si>
  <si>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</si>
  <si>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</si>
  <si>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</si>
  <si>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</si>
  <si>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</si>
  <si>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</si>
  <si>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</si>
  <si>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</si>
  <si>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</si>
  <si>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</si>
  <si>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</si>
  <si>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</si>
  <si>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</si>
  <si>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</si>
  <si>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</si>
  <si>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</si>
  <si>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</si>
  <si>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</si>
  <si>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</si>
  <si>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</si>
  <si>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</si>
  <si>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</si>
  <si>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</si>
  <si>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</si>
  <si>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</si>
  <si>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</si>
  <si>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</si>
  <si>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</si>
  <si>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</si>
  <si>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</si>
  <si>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</si>
  <si>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</si>
  <si>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</si>
  <si>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</si>
  <si>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</si>
  <si>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</si>
  <si>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</si>
  <si>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</si>
  <si>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</si>
  <si>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</si>
  <si>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</si>
  <si>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</si>
  <si>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</si>
  <si>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</si>
  <si>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</si>
  <si>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</si>
  <si>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</si>
  <si>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</si>
  <si>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</si>
  <si>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</si>
  <si>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</si>
  <si>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</si>
  <si>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</si>
  <si>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</si>
  <si>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</si>
  <si>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</si>
  <si>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</si>
  <si>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</si>
  <si>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</si>
  <si>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</si>
  <si>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</si>
  <si>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</si>
  <si>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</si>
  <si>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</si>
  <si>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</si>
  <si>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</si>
  <si>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</si>
  <si>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</si>
  <si>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</si>
  <si>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</si>
  <si>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</si>
  <si>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</si>
  <si>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</si>
  <si>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</si>
  <si>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</si>
  <si>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</si>
  <si>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</si>
  <si>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</si>
  <si>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</si>
  <si>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</si>
  <si>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</si>
  <si>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</si>
  <si>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</si>
  <si>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</si>
  <si>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</si>
  <si>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</si>
  <si>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</si>
  <si>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</si>
  <si>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</si>
  <si>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</si>
  <si>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</si>
  <si>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</si>
  <si>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</si>
  <si>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</si>
  <si>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</si>
  <si>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</si>
  <si>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</si>
  <si>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</si>
  <si>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</si>
  <si>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</si>
  <si>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</si>
  <si>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</si>
  <si>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</si>
  <si>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</si>
  <si>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</si>
  <si>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</si>
  <si>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</si>
  <si>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</si>
  <si>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</si>
  <si>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</si>
  <si>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</si>
  <si>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</si>
  <si>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</si>
  <si>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</si>
  <si>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</si>
  <si>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</si>
  <si>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</si>
  <si>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</si>
  <si>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</si>
  <si>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</si>
  <si>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</si>
  <si>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</si>
  <si>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</si>
  <si>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</si>
  <si>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</si>
  <si>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</si>
  <si>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</si>
  <si>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</si>
  <si>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</si>
  <si>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</si>
  <si>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</si>
  <si>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</si>
  <si>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</si>
  <si>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</si>
  <si>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</si>
  <si>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</si>
  <si>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</si>
  <si>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</si>
  <si>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</si>
  <si>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</si>
  <si>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</si>
  <si>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</si>
  <si>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</si>
  <si>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</si>
  <si>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</si>
  <si>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</si>
  <si>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</si>
  <si>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</si>
  <si>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</si>
  <si>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</si>
  <si>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</si>
  <si>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</si>
  <si>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</si>
  <si>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</si>
  <si>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</si>
  <si>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</si>
  <si>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</si>
  <si>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</si>
  <si>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</si>
  <si>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</si>
  <si>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</si>
  <si>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</si>
  <si>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</si>
  <si>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</si>
  <si>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</si>
  <si>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</si>
  <si>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</si>
  <si>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</si>
  <si>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</si>
  <si>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</si>
  <si>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</si>
  <si>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</si>
  <si>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</si>
  <si>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</si>
  <si>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</si>
  <si>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</si>
  <si>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</si>
  <si>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</si>
  <si>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</si>
  <si>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</si>
  <si>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</si>
  <si>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</si>
  <si>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</si>
  <si>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</si>
  <si>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</si>
  <si>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</si>
  <si>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</si>
  <si>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</si>
  <si>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</si>
  <si>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</si>
  <si>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</si>
  <si>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</si>
  <si>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</si>
  <si>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</si>
  <si>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</si>
  <si>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</si>
  <si>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</si>
  <si>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</si>
  <si>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</si>
  <si>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</si>
  <si>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</si>
  <si>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</si>
  <si>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</si>
  <si>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</si>
  <si>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</si>
  <si>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</si>
  <si>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</si>
  <si>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</si>
  <si>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</si>
  <si>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</si>
  <si>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</si>
  <si>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</si>
  <si>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</si>
  <si>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</si>
  <si>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</si>
  <si>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</si>
  <si>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</si>
  <si>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</si>
  <si>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</si>
  <si>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</si>
  <si>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</si>
  <si>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</si>
  <si>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</si>
  <si>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</si>
  <si>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</si>
  <si>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</si>
  <si>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</si>
  <si>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</si>
  <si>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</si>
  <si>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</si>
  <si>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</si>
  <si>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</si>
  <si>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</si>
  <si>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</si>
  <si>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</si>
  <si>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</si>
  <si>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</si>
  <si>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</si>
  <si>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</si>
  <si>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</si>
  <si>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</si>
  <si>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</si>
  <si>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</si>
  <si>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</si>
  <si>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</si>
  <si>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</si>
  <si>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</si>
  <si>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</si>
  <si>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</si>
  <si>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</si>
  <si>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</si>
  <si>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</si>
  <si>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</si>
  <si>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</si>
  <si>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</si>
  <si>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</si>
  <si>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</si>
  <si>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</si>
  <si>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</si>
  <si>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</si>
  <si>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</si>
  <si>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</si>
  <si>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</si>
  <si>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</si>
  <si>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</si>
  <si>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</si>
  <si>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</si>
  <si>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</si>
  <si>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</si>
  <si>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</si>
  <si>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</si>
  <si>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</si>
  <si>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</si>
  <si>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</si>
  <si>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</si>
  <si>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</si>
  <si>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</si>
  <si>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</si>
  <si>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</si>
  <si>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</si>
  <si>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</si>
  <si>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</si>
  <si>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</si>
  <si>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</si>
  <si>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</si>
  <si>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</si>
  <si>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</si>
  <si>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</si>
  <si>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</si>
  <si>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</si>
  <si>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</si>
  <si>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</si>
  <si>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</si>
  <si>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</si>
  <si>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</si>
  <si>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</si>
  <si>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</si>
  <si>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</si>
  <si>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</si>
  <si>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</si>
  <si>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</si>
  <si>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</si>
  <si>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</si>
  <si>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</si>
  <si>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</si>
  <si>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</si>
  <si>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</si>
  <si>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</si>
  <si>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</si>
  <si>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</si>
  <si>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</si>
  <si>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</si>
  <si>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</si>
  <si>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</si>
  <si>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</si>
  <si>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</si>
  <si>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</si>
  <si>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</si>
  <si>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</si>
  <si>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</si>
  <si>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</si>
  <si>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</si>
  <si>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</si>
  <si>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</si>
  <si>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</si>
  <si>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</si>
  <si>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</si>
  <si>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</si>
  <si>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</si>
  <si>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</si>
  <si>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</si>
  <si>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</si>
  <si>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</si>
  <si>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</si>
  <si>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</si>
  <si>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</si>
  <si>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</si>
  <si>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</si>
  <si>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</si>
  <si>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</si>
  <si>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</si>
  <si>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</si>
  <si>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</si>
  <si>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</si>
  <si>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</si>
  <si>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</si>
  <si>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</si>
  <si>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</si>
  <si>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</si>
  <si>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</si>
  <si>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</si>
  <si>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</si>
  <si>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</si>
  <si>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</si>
  <si>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</si>
  <si>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</si>
  <si>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</si>
  <si>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</si>
  <si>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</si>
  <si>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</si>
  <si>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</si>
  <si>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</si>
  <si>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</si>
  <si>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</si>
  <si>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</si>
  <si>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</si>
  <si>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</si>
  <si>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</si>
  <si>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</si>
  <si>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</si>
  <si>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</si>
  <si>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</si>
  <si>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</si>
  <si>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</si>
  <si>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</si>
  <si>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</si>
  <si>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</si>
  <si>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</si>
  <si>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</si>
  <si>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</si>
  <si>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</si>
  <si>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</si>
  <si>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</si>
  <si>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</si>
  <si>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</si>
  <si>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</si>
  <si>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</si>
  <si>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</si>
  <si>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</si>
  <si>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</si>
  <si>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</si>
  <si>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</si>
  <si>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</si>
  <si>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</si>
  <si>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</si>
  <si>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</si>
  <si>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</si>
  <si>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</si>
  <si>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</si>
  <si>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</si>
  <si>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</si>
  <si>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</si>
  <si>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</si>
  <si>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</si>
  <si>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</si>
  <si>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</si>
  <si>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</si>
  <si>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</si>
  <si>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</si>
  <si>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</si>
  <si>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</si>
  <si>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</si>
  <si>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</si>
  <si>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</si>
  <si>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</si>
  <si>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</si>
  <si>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</si>
  <si>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</si>
  <si>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</si>
  <si>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</si>
  <si>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</si>
  <si>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</si>
  <si>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</si>
  <si>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</si>
  <si>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</si>
  <si>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</si>
  <si>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</si>
  <si>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</si>
  <si>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</si>
  <si>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</si>
  <si>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</si>
  <si>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</si>
  <si>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</si>
  <si>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</si>
  <si>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</si>
  <si>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</si>
  <si>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</si>
  <si>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</si>
  <si>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</si>
  <si>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</si>
  <si>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</si>
  <si>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</si>
  <si>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</si>
  <si>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</si>
  <si>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</si>
  <si>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</si>
  <si>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</si>
  <si>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</si>
  <si>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</si>
  <si>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</si>
  <si>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</si>
  <si>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</si>
  <si>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</si>
  <si>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</si>
  <si>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</si>
  <si>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</si>
  <si>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</si>
  <si>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</si>
  <si>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</si>
  <si>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</si>
  <si>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</si>
  <si>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</si>
  <si>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</si>
  <si>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</si>
  <si>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</si>
  <si>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</si>
  <si>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</si>
  <si>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</si>
  <si>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</si>
  <si>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</si>
  <si>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</si>
  <si>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</si>
  <si>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</si>
  <si>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</si>
  <si>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</si>
  <si>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</si>
  <si>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</si>
  <si>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</si>
  <si>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</si>
  <si>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</si>
  <si>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</si>
  <si>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</si>
  <si>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</si>
  <si>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</si>
  <si>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</si>
  <si>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</si>
  <si>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</si>
  <si>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</si>
  <si>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</si>
  <si>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</si>
  <si>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</si>
  <si>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</si>
  <si>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</si>
  <si>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</si>
  <si>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</si>
  <si>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</si>
  <si>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</si>
  <si>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</si>
  <si>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</si>
  <si>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</si>
  <si>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</si>
  <si>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</si>
  <si>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</si>
  <si>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</si>
  <si>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</si>
  <si>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</si>
  <si>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</si>
  <si>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</si>
  <si>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</si>
  <si>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</si>
  <si>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</si>
  <si>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</si>
  <si>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</si>
  <si>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</si>
  <si>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</si>
  <si>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</si>
  <si>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</si>
  <si>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</si>
  <si>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</si>
  <si>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</si>
  <si>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</si>
  <si>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</si>
  <si>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</si>
  <si>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</si>
  <si>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</si>
  <si>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</si>
  <si>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</si>
  <si>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</si>
  <si>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</si>
  <si>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</si>
  <si>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</si>
  <si>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</si>
  <si>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</si>
  <si>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</si>
  <si>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</si>
  <si>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</si>
  <si>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</si>
  <si>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</si>
  <si>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</si>
  <si>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</si>
  <si>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</si>
  <si>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</si>
  <si>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</si>
  <si>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</si>
  <si>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</si>
  <si>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</si>
  <si>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</si>
  <si>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</si>
  <si>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</si>
  <si>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</si>
  <si>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</si>
  <si>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</si>
  <si>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</si>
  <si>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</si>
  <si>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</si>
  <si>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</si>
  <si>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</si>
  <si>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</si>
  <si>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</si>
  <si>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</si>
  <si>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</si>
  <si>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</si>
  <si>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</si>
  <si>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</si>
  <si>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</si>
  <si>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</si>
  <si>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</si>
  <si>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</si>
  <si>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</si>
  <si>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</si>
  <si>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</si>
  <si>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</si>
  <si>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</si>
  <si>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</si>
  <si>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</si>
  <si>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</si>
  <si>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</si>
  <si>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</si>
  <si>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</si>
  <si>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</si>
  <si>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</si>
  <si>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</si>
  <si>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</si>
  <si>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</si>
  <si>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</si>
  <si>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</si>
  <si>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</si>
  <si>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</si>
  <si>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</si>
  <si>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</si>
  <si>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</si>
  <si>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</si>
  <si>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</si>
  <si>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</si>
  <si>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</si>
  <si>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</si>
  <si>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</si>
  <si>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</si>
  <si>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</si>
  <si>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</si>
  <si>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</si>
  <si>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</si>
  <si>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</si>
  <si>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</si>
  <si>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</si>
  <si>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</si>
  <si>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</si>
  <si>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</si>
  <si>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</si>
  <si>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</si>
  <si>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</si>
  <si>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</si>
  <si>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</si>
  <si>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</si>
  <si>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</si>
  <si>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</si>
  <si>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</si>
  <si>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</si>
  <si>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</si>
  <si>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</si>
  <si>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</si>
  <si>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</si>
  <si>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</si>
  <si>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</si>
  <si>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</si>
  <si>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</si>
  <si>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</si>
  <si>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</si>
  <si>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</si>
  <si>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</si>
  <si>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</si>
  <si>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</si>
  <si>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</si>
  <si>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</si>
  <si>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</si>
  <si>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</si>
  <si>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</si>
  <si>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</si>
  <si>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</si>
  <si>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</si>
  <si>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</si>
  <si>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</si>
  <si>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</si>
  <si>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</si>
  <si>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</si>
  <si>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</si>
  <si>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</si>
  <si>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</si>
  <si>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</si>
  <si>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</si>
  <si>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</si>
  <si>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</si>
  <si>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</si>
  <si>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</si>
  <si>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</si>
  <si>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</si>
  <si>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</si>
  <si>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</si>
  <si>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</si>
  <si>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</si>
  <si>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</si>
  <si>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</si>
  <si>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</si>
  <si>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</si>
  <si>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</si>
  <si>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</si>
  <si>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</si>
  <si>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</si>
  <si>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</si>
  <si>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</si>
  <si>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</si>
  <si>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</si>
  <si>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</si>
  <si>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</si>
  <si>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</si>
  <si>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</si>
  <si>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</si>
  <si>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</si>
  <si>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</si>
  <si>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</si>
  <si>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</si>
  <si>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</si>
  <si>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</si>
  <si>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</si>
  <si>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</si>
  <si>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</si>
  <si>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</si>
  <si>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</si>
  <si>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</si>
  <si>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</si>
  <si>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</si>
  <si>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</si>
  <si>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</si>
  <si>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</si>
  <si>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</si>
  <si>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</si>
  <si>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</si>
  <si>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</si>
  <si>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</si>
  <si>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</si>
  <si>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</si>
  <si>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</si>
  <si>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</si>
  <si>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</si>
  <si>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</si>
  <si>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</si>
  <si>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</si>
  <si>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</si>
  <si>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</si>
  <si>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</si>
  <si>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</si>
  <si>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</si>
  <si>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</si>
  <si>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</si>
  <si>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</si>
  <si>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</si>
  <si>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</si>
  <si>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</si>
  <si>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</si>
  <si>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</si>
  <si>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</si>
  <si>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</si>
  <si>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</si>
  <si>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</si>
  <si>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</si>
  <si>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</si>
  <si>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</si>
  <si>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</si>
  <si>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</si>
  <si>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</si>
  <si>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</si>
  <si>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</si>
  <si>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</si>
  <si>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</si>
  <si>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</si>
  <si>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</si>
  <si>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</si>
  <si>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</si>
  <si>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</si>
  <si>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</si>
  <si>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</si>
  <si>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</si>
  <si>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</si>
  <si>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</si>
  <si>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</si>
  <si>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</si>
  <si>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</si>
  <si>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</si>
  <si>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</si>
  <si>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</si>
  <si>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</si>
  <si>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</si>
  <si>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</si>
  <si>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</si>
  <si>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</si>
  <si>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</si>
  <si>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</si>
  <si>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</si>
  <si>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</si>
  <si>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</si>
  <si>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</si>
  <si>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</si>
  <si>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</si>
  <si>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</si>
  <si>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</si>
  <si>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</si>
  <si>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</si>
  <si>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</si>
  <si>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</si>
  <si>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</si>
  <si>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</si>
  <si>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</si>
  <si>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</si>
  <si>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</si>
  <si>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</si>
  <si>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</si>
  <si>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</si>
  <si>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</si>
  <si>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</si>
  <si>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</si>
  <si>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</si>
  <si>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</si>
  <si>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</si>
  <si>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</si>
  <si>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</si>
  <si>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</si>
  <si>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</si>
  <si>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</si>
  <si>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</si>
  <si>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</si>
  <si>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</si>
  <si>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</si>
  <si>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</si>
  <si>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</si>
  <si>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</si>
  <si>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</si>
  <si>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</si>
  <si>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</si>
  <si>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</si>
  <si>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</si>
  <si>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</si>
  <si>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</si>
  <si>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</si>
  <si>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</si>
  <si>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</si>
  <si>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</si>
  <si>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</si>
  <si>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</si>
  <si>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</si>
  <si>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</si>
  <si>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</si>
  <si>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</si>
  <si>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</si>
  <si>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</si>
  <si>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</si>
  <si>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</si>
  <si>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</si>
  <si>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</si>
  <si>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</si>
  <si>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</si>
  <si>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</si>
  <si>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</si>
  <si>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</si>
  <si>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</si>
  <si>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</si>
  <si>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</si>
  <si>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</si>
  <si>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</si>
  <si>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</si>
  <si>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</si>
  <si>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</si>
  <si>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</si>
  <si>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</si>
  <si>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</si>
  <si>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</si>
  <si>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</si>
  <si>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</si>
  <si>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</si>
  <si>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</si>
  <si>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</si>
  <si>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</si>
  <si>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</si>
  <si>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</si>
  <si>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</si>
  <si>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</si>
  <si>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</si>
  <si>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</si>
  <si>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</si>
  <si>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</si>
  <si>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</si>
  <si>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</si>
  <si>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</si>
  <si>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</si>
  <si>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</si>
  <si>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</si>
  <si>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</si>
  <si>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</si>
  <si>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</si>
  <si>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</si>
  <si>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</si>
  <si>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</si>
  <si>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</si>
  <si>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</si>
  <si>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</si>
  <si>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</si>
  <si>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</si>
  <si>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</si>
  <si>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</si>
  <si>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</si>
  <si>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</si>
  <si>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</si>
  <si>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</si>
  <si>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</si>
  <si>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</si>
  <si>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</si>
  <si>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</si>
  <si>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</si>
  <si>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</si>
  <si>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</si>
  <si>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</si>
  <si>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</si>
  <si>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</si>
  <si>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</si>
  <si>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</si>
  <si>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</si>
  <si>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</si>
  <si>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</si>
  <si>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</si>
  <si>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</si>
  <si>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</si>
  <si>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</si>
  <si>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</si>
  <si>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</si>
  <si>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</si>
  <si>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</si>
  <si>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</si>
  <si>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</si>
  <si>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</si>
  <si>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</si>
  <si>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</si>
  <si>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</si>
  <si>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</si>
  <si>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</si>
  <si>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</si>
  <si>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</si>
  <si>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</si>
  <si>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</si>
  <si>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</si>
  <si>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</si>
  <si>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</si>
  <si>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</si>
  <si>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</si>
  <si>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</si>
  <si>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</si>
  <si>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</si>
  <si>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</si>
  <si>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</si>
  <si>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</si>
  <si>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</si>
  <si>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</si>
  <si>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</si>
  <si>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</si>
  <si>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</si>
  <si>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</si>
  <si>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</si>
  <si>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</si>
  <si>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</si>
  <si>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</si>
  <si>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</si>
  <si>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</si>
  <si>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</si>
  <si>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</si>
  <si>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</si>
  <si>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</si>
  <si>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</si>
  <si>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</si>
  <si>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</si>
  <si>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</si>
  <si>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</si>
  <si>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</si>
  <si>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</si>
  <si>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</si>
  <si>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</si>
  <si>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</si>
  <si>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</si>
  <si>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</si>
  <si>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</si>
  <si>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</si>
  <si>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</si>
  <si>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</si>
  <si>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</si>
  <si>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</si>
  <si>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</si>
  <si>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</si>
  <si>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</si>
  <si>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</si>
  <si>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</si>
  <si>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</si>
  <si>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</si>
  <si>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</si>
  <si>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</si>
  <si>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</si>
  <si>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</si>
  <si>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</si>
  <si>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</si>
  <si>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</si>
  <si>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</si>
  <si>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</si>
  <si>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</si>
  <si>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</si>
  <si>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</si>
  <si>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</si>
  <si>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</si>
  <si>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</si>
  <si>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</si>
  <si>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</si>
  <si>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</si>
  <si>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</si>
  <si>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</si>
  <si>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</si>
  <si>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</si>
  <si>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</si>
  <si>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</si>
  <si>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</si>
  <si>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</si>
  <si>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</si>
  <si>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</si>
  <si>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</si>
  <si>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</si>
  <si>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</si>
  <si>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</si>
  <si>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</si>
  <si>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</si>
  <si>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</si>
  <si>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</si>
  <si>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</si>
  <si>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</si>
  <si>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</si>
  <si>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</si>
  <si>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</si>
  <si>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</si>
  <si>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</si>
  <si>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</si>
  <si>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</si>
  <si>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</si>
  <si>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</si>
  <si>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</si>
  <si>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</si>
  <si>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</si>
  <si>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</si>
  <si>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</si>
  <si>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</si>
  <si>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</si>
  <si>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</si>
  <si>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</si>
  <si>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</si>
  <si>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</si>
  <si>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</si>
  <si>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</si>
  <si>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</si>
  <si>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</si>
  <si>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</si>
  <si>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</si>
  <si>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</si>
  <si>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</si>
  <si>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</si>
  <si>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</si>
  <si>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</si>
  <si>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</si>
  <si>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</si>
  <si>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</si>
  <si>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</si>
  <si>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</si>
  <si>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</si>
  <si>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</si>
  <si>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</si>
  <si>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</si>
  <si>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</si>
  <si>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</si>
  <si>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</si>
  <si>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</si>
  <si>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</si>
  <si>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</si>
  <si>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</si>
  <si>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</si>
  <si>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</si>
  <si>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</si>
  <si>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</si>
  <si>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</si>
  <si>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</si>
  <si>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</si>
  <si>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</si>
  <si>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</si>
  <si>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</si>
  <si>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</si>
  <si>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</si>
  <si>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</si>
  <si>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</si>
  <si>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</si>
  <si>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</si>
  <si>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</si>
  <si>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</si>
  <si>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</si>
  <si>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</si>
  <si>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</si>
  <si>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</si>
  <si>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</si>
  <si>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</si>
  <si>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</si>
  <si>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</si>
  <si>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</si>
  <si>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</si>
  <si>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</si>
  <si>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</si>
  <si>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</si>
  <si>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</si>
  <si>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</si>
  <si>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</si>
  <si>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</si>
  <si>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</si>
  <si>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</si>
  <si>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</si>
  <si>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</si>
  <si>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</si>
  <si>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</si>
  <si>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</si>
  <si>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</si>
  <si>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</si>
  <si>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</si>
  <si>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</si>
  <si>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</si>
  <si>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</si>
  <si>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</si>
  <si>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</si>
  <si>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</si>
  <si>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</si>
  <si>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</si>
  <si>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</si>
  <si>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</si>
  <si>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</si>
  <si>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</si>
  <si>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</si>
  <si>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</si>
  <si>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</si>
  <si>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</si>
  <si>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</si>
  <si>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</si>
  <si>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</si>
  <si>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</si>
  <si>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</si>
  <si>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</si>
  <si>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</si>
  <si>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</si>
  <si>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</si>
  <si>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</si>
  <si>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</si>
  <si>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</si>
  <si>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</si>
  <si>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</si>
  <si>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</si>
  <si>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</si>
  <si>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</si>
  <si>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</si>
  <si>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</si>
  <si>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</si>
  <si>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</si>
  <si>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</si>
  <si>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</si>
  <si>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</si>
  <si>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</si>
  <si>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</si>
  <si>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</si>
  <si>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</si>
  <si>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</si>
  <si>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</si>
  <si>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</si>
  <si>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</si>
  <si>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</si>
  <si>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</si>
  <si>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</si>
  <si>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</si>
  <si>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</si>
  <si>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</si>
  <si>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</si>
  <si>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</si>
  <si>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</si>
  <si>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</si>
  <si>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</si>
  <si>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</si>
  <si>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</si>
  <si>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</si>
  <si>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</si>
  <si>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</si>
  <si>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</si>
  <si>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</si>
  <si>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</si>
  <si>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</si>
  <si>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</si>
  <si>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</si>
  <si>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</si>
  <si>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</si>
  <si>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</si>
  <si>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</si>
  <si>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</si>
  <si>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</si>
  <si>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</si>
  <si>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</si>
  <si>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</si>
  <si>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</si>
  <si>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</si>
  <si>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</si>
  <si>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</si>
  <si>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</si>
  <si>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</si>
  <si>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</si>
  <si>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</si>
  <si>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</si>
  <si>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</si>
  <si>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</si>
  <si>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</si>
  <si>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</si>
  <si>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</si>
  <si>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</si>
  <si>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</si>
  <si>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</si>
  <si>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</si>
  <si>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</si>
  <si>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</si>
  <si>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</si>
  <si>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</si>
  <si>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</si>
  <si>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</si>
  <si>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</si>
  <si>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</si>
  <si>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</si>
  <si>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</si>
  <si>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</si>
  <si>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</si>
  <si>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</si>
  <si>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</si>
  <si>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</si>
  <si>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</si>
  <si>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</si>
  <si>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</si>
  <si>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</si>
  <si>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</si>
  <si>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</si>
  <si>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</si>
  <si>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</si>
  <si>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</si>
  <si>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</si>
  <si>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</si>
  <si>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</si>
  <si>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</si>
  <si>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</si>
  <si>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</si>
  <si>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</si>
  <si>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</si>
  <si>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</si>
  <si>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</si>
  <si>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</si>
  <si>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</si>
  <si>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</si>
  <si>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</si>
  <si>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</si>
  <si>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</si>
  <si>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</si>
  <si>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</si>
  <si>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</si>
  <si>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</si>
  <si>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</si>
  <si>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</si>
  <si>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</si>
  <si>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</si>
  <si>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</si>
  <si>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</si>
  <si>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</si>
  <si>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</si>
  <si>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</si>
  <si>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</si>
  <si>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</si>
  <si>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</si>
  <si>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</si>
  <si>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</si>
  <si>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</si>
  <si>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</si>
  <si>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</si>
  <si>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</si>
  <si>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</si>
  <si>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</si>
  <si>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</si>
  <si>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</si>
  <si>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</si>
  <si>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</si>
  <si>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</si>
  <si>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</si>
  <si>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</si>
  <si>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</si>
  <si>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</si>
  <si>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</si>
  <si>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</si>
  <si>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</si>
  <si>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</si>
  <si>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</si>
  <si>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</si>
  <si>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</si>
  <si>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</si>
  <si>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</si>
  <si>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</si>
  <si>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</si>
  <si>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</si>
  <si>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</si>
  <si>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</si>
  <si>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</si>
  <si>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</si>
  <si>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</si>
  <si>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</si>
  <si>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</si>
  <si>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</si>
  <si>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</si>
  <si>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</si>
  <si>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</si>
  <si>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</si>
  <si>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</si>
  <si>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</si>
  <si>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</si>
  <si>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</si>
  <si>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</si>
  <si>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</si>
  <si>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</si>
  <si>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</si>
  <si>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</si>
  <si>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</si>
  <si>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</si>
  <si>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</si>
  <si>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</si>
  <si>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</si>
  <si>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</si>
  <si>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</si>
  <si>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</si>
  <si>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</si>
  <si>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</si>
  <si>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</si>
  <si>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</si>
  <si>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</si>
  <si>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</si>
  <si>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</si>
  <si>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</si>
  <si>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</si>
  <si>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</si>
  <si>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</si>
  <si>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</si>
  <si>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</si>
  <si>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</si>
  <si>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</si>
  <si>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</si>
  <si>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</si>
  <si>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</si>
  <si>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</si>
  <si>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</si>
  <si>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</si>
  <si>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</si>
  <si>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</si>
  <si>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</si>
  <si>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</si>
  <si>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</si>
  <si>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</si>
  <si>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</si>
  <si>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</si>
  <si>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</si>
  <si>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</si>
  <si>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</si>
  <si>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</si>
  <si>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</si>
  <si>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</si>
  <si>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</si>
  <si>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</si>
  <si>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</si>
  <si>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</si>
  <si>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</si>
  <si>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</si>
  <si>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</si>
  <si>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</si>
  <si>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</si>
  <si>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</si>
  <si>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</si>
  <si>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</si>
  <si>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</si>
  <si>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</si>
  <si>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</si>
  <si>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</si>
  <si>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</si>
  <si>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</si>
  <si>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</si>
  <si>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</si>
  <si>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</si>
  <si>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</si>
  <si>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</si>
  <si>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</si>
  <si>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</si>
  <si>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</si>
  <si>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</si>
  <si>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</si>
  <si>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</si>
  <si>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</si>
  <si>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</si>
  <si>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</si>
  <si>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</si>
  <si>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</si>
  <si>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</si>
  <si>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</si>
  <si>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</si>
  <si>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</si>
  <si>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</si>
  <si>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</si>
  <si>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</si>
  <si>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</si>
  <si>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</si>
  <si>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</si>
  <si>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</si>
  <si>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</si>
  <si>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</si>
  <si>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</si>
  <si>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</si>
  <si>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</si>
  <si>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</si>
  <si>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</si>
  <si>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</si>
  <si>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</si>
  <si>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</si>
  <si>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</si>
  <si>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</si>
  <si>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</si>
  <si>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</si>
  <si>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</si>
  <si>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</si>
  <si>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</si>
  <si>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</si>
  <si>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</si>
  <si>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</si>
  <si>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</si>
  <si>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</si>
  <si>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</si>
  <si>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</si>
  <si>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</si>
  <si>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</si>
  <si>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</si>
  <si>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</si>
  <si>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</si>
  <si>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</si>
  <si>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</si>
  <si>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</si>
  <si>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</si>
  <si>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</si>
  <si>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</si>
  <si>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</si>
  <si>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</si>
  <si>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</si>
  <si>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</si>
  <si>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</si>
  <si>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</si>
  <si>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</si>
  <si>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</si>
  <si>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</si>
  <si>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</si>
  <si>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</si>
  <si>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</si>
  <si>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</si>
  <si>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</si>
  <si>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</si>
  <si>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</si>
  <si>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</si>
  <si>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</si>
  <si>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</si>
  <si>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</si>
  <si>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</si>
  <si>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</si>
  <si>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</si>
  <si>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</si>
  <si>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</si>
  <si>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</si>
  <si>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</si>
  <si>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</si>
  <si>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</si>
  <si>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</si>
  <si>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</si>
  <si>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</si>
  <si>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</si>
  <si>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</si>
  <si>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</si>
  <si>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</si>
  <si>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</si>
  <si>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</si>
  <si>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</si>
  <si>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</si>
  <si>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</si>
  <si>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</si>
  <si>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</si>
  <si>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</si>
  <si>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</si>
  <si>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</si>
  <si>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</si>
  <si>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</si>
  <si>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</si>
  <si>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</si>
  <si>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</si>
  <si>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</si>
  <si>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</si>
  <si>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</si>
  <si>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</si>
  <si>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</si>
  <si>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</si>
  <si>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</si>
  <si>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</si>
  <si>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</si>
  <si>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</si>
  <si>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</si>
  <si>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</si>
  <si>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</si>
  <si>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</si>
  <si>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</si>
  <si>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</si>
  <si>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</si>
  <si>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</si>
  <si>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</si>
  <si>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</si>
  <si>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</si>
  <si>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</si>
  <si>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</si>
  <si>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</si>
  <si>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</si>
  <si>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</si>
  <si>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</si>
  <si>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</si>
  <si>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</si>
  <si>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</si>
  <si>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</si>
  <si>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</si>
  <si>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</si>
  <si>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</si>
  <si>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</si>
  <si>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</si>
  <si>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</si>
  <si>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</si>
  <si>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</si>
  <si>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</si>
  <si>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</si>
  <si>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</si>
  <si>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</si>
  <si>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</si>
  <si>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</si>
  <si>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</si>
  <si>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</si>
  <si>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</si>
  <si>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</si>
  <si>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</si>
  <si>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</si>
  <si>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</si>
  <si>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</si>
  <si>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</si>
  <si>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</si>
  <si>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</si>
  <si>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</si>
  <si>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</si>
  <si>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</si>
  <si>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</si>
  <si>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</si>
  <si>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</si>
  <si>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</si>
  <si>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</si>
  <si>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</si>
  <si>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</si>
  <si>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</si>
  <si>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</si>
  <si>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</si>
  <si>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</si>
  <si>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</si>
  <si>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</si>
  <si>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</si>
  <si>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</si>
  <si>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</si>
  <si>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</si>
  <si>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</si>
  <si>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</si>
  <si>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</si>
  <si>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</si>
  <si>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</si>
  <si>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</si>
  <si>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</si>
  <si>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</si>
  <si>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</si>
  <si>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</si>
  <si>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</si>
  <si>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</si>
  <si>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</si>
  <si>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</si>
  <si>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</si>
  <si>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</si>
  <si>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</si>
  <si>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</si>
  <si>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</si>
  <si>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</si>
  <si>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</si>
  <si>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</si>
  <si>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</si>
  <si>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</si>
  <si>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</si>
  <si>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</si>
  <si>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</si>
  <si>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</si>
  <si>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</si>
  <si>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</si>
  <si>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</si>
  <si>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</si>
  <si>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</si>
  <si>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</si>
  <si>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</si>
  <si>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</si>
  <si>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</si>
  <si>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</si>
  <si>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</si>
  <si>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</si>
  <si>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</si>
  <si>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</si>
  <si>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</si>
  <si>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</si>
  <si>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</si>
  <si>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</si>
  <si>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</si>
  <si>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</si>
  <si>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</si>
  <si>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</si>
  <si>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</si>
  <si>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</si>
  <si>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</si>
  <si>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</si>
  <si>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</si>
  <si>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</si>
  <si>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</si>
  <si>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</si>
  <si>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</si>
  <si>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</si>
  <si>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</si>
  <si>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</si>
  <si>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</si>
  <si>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</si>
  <si>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</si>
  <si>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</si>
  <si>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</si>
  <si>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</si>
  <si>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</si>
  <si>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</si>
  <si>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</si>
  <si>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</si>
  <si>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</si>
  <si>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</si>
  <si>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</si>
  <si>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</si>
  <si>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</si>
  <si>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</si>
  <si>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</si>
  <si>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</si>
  <si>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</si>
  <si>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</si>
  <si>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</si>
  <si>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</si>
  <si>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</si>
  <si>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</si>
  <si>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</si>
  <si>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</si>
  <si>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</si>
  <si>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</si>
  <si>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</si>
  <si>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</si>
  <si>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</si>
  <si>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</si>
  <si>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</si>
  <si>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</si>
  <si>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</si>
  <si>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</si>
  <si>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</si>
  <si>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</si>
  <si>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</si>
  <si>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</si>
  <si>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</si>
  <si>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</si>
  <si>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</si>
  <si>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</si>
  <si>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</si>
  <si>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</si>
  <si>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</si>
  <si>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</si>
  <si>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</si>
  <si>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</si>
  <si>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</si>
  <si>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</si>
  <si>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</si>
  <si>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</si>
  <si>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</si>
  <si>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</si>
  <si>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</si>
  <si>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</si>
  <si>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</si>
  <si>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</si>
  <si>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</si>
  <si>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</si>
  <si>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</si>
  <si>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</si>
  <si>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</si>
  <si>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</si>
  <si>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</si>
  <si>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</si>
  <si>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</si>
  <si>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</si>
  <si>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</si>
  <si>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</si>
  <si>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</si>
  <si>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</si>
  <si>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</si>
  <si>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</si>
  <si>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</si>
  <si>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</si>
  <si>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</si>
  <si>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</si>
  <si>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</si>
  <si>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</si>
  <si>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</si>
  <si>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</si>
  <si>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</si>
  <si>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</si>
  <si>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</si>
  <si>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</si>
  <si>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</si>
  <si>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</si>
  <si>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</si>
  <si>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</si>
  <si>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</si>
  <si>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</si>
  <si>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</si>
  <si>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</si>
  <si>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</si>
  <si>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</si>
  <si>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</si>
  <si>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</si>
  <si>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</si>
  <si>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</si>
  <si>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</si>
  <si>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</si>
  <si>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</si>
  <si>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</si>
  <si>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</si>
  <si>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</si>
  <si>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</si>
  <si>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</si>
  <si>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</si>
  <si>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</si>
  <si>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</si>
  <si>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</si>
  <si>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</si>
  <si>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</si>
  <si>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</si>
  <si>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</si>
  <si>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</si>
  <si>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</si>
  <si>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</si>
  <si>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</si>
  <si>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</si>
  <si>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</si>
  <si>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</si>
  <si>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</si>
  <si>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</si>
  <si>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</si>
  <si>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</si>
  <si>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</si>
  <si>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</si>
  <si>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</si>
  <si>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</si>
  <si>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</si>
  <si>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</si>
  <si>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</si>
  <si>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</si>
  <si>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</si>
  <si>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</si>
  <si>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</si>
  <si>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</si>
  <si>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</si>
  <si>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</si>
  <si>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</si>
  <si>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</si>
  <si>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</si>
  <si>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</si>
  <si>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</si>
  <si>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</si>
  <si>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</si>
  <si>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</si>
  <si>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</si>
  <si>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</si>
  <si>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</si>
  <si>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</si>
  <si>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</si>
  <si>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</si>
  <si>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</si>
  <si>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</si>
  <si>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</si>
  <si>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</si>
  <si>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</si>
  <si>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</si>
  <si>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</si>
  <si>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</si>
  <si>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</si>
  <si>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</si>
  <si>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</si>
  <si>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</si>
  <si>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</si>
  <si>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</si>
  <si>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</si>
  <si>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</si>
  <si>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</si>
  <si>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</si>
  <si>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</si>
  <si>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</si>
  <si>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</si>
  <si>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</si>
  <si>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</si>
  <si>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</si>
  <si>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</si>
  <si>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</si>
  <si>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</si>
  <si>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</si>
  <si>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</si>
  <si>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</si>
  <si>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</si>
  <si>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</si>
  <si>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</si>
  <si>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</si>
  <si>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</si>
  <si>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</si>
  <si>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</si>
  <si>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</si>
  <si>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</si>
  <si>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</si>
  <si>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</si>
  <si>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</si>
  <si>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</si>
  <si>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</si>
  <si>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</si>
  <si>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</si>
  <si>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</si>
  <si>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</si>
  <si>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</si>
  <si>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</si>
  <si>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</si>
  <si>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</si>
  <si>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</si>
  <si>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</si>
  <si>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</si>
  <si>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</si>
  <si>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</si>
  <si>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</si>
  <si>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</si>
  <si>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</si>
  <si>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</si>
  <si>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</si>
  <si>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</si>
  <si>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</si>
  <si>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</si>
  <si>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</si>
  <si>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</si>
  <si>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</si>
  <si>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</si>
  <si>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</si>
  <si>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</si>
  <si>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</si>
  <si>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</si>
  <si>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</si>
  <si>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</si>
  <si>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</si>
  <si>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</si>
  <si>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</si>
  <si>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</si>
  <si>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</si>
  <si>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</si>
  <si>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</si>
  <si>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</si>
  <si>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</si>
  <si>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</si>
  <si>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</si>
  <si>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</si>
  <si>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</si>
  <si>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</si>
  <si>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</si>
  <si>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</si>
  <si>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</si>
  <si>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</si>
  <si>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</si>
  <si>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</si>
  <si>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</si>
  <si>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</si>
  <si>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</si>
  <si>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</si>
  <si>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</si>
  <si>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</si>
  <si>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</si>
  <si>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</si>
  <si>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</si>
  <si>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</si>
  <si>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</si>
  <si>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</si>
  <si>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</si>
  <si>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</si>
  <si>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</si>
  <si>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</si>
  <si>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</si>
  <si>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</si>
  <si>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</si>
  <si>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</si>
  <si>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</si>
  <si>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</si>
  <si>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</si>
  <si>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</si>
  <si>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</si>
  <si>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</si>
  <si>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</si>
  <si>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</si>
  <si>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</si>
  <si>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</si>
  <si>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</si>
  <si>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</si>
  <si>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</si>
  <si>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</si>
  <si>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</si>
  <si>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</si>
  <si>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</si>
  <si>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</si>
  <si>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</si>
  <si>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</si>
  <si>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</si>
  <si>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</si>
  <si>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</si>
  <si>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</si>
  <si>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</si>
  <si>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</si>
  <si>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</si>
  <si>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</si>
  <si>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</si>
  <si>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</si>
  <si>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</si>
  <si>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</si>
  <si>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</si>
  <si>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</si>
  <si>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</si>
  <si>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</si>
  <si>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</si>
  <si>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</si>
  <si>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</si>
  <si>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</si>
  <si>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</si>
  <si>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</si>
  <si>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</si>
  <si>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</si>
  <si>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</si>
  <si>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</si>
  <si>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</si>
  <si>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</si>
  <si>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</si>
  <si>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</si>
  <si>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</si>
  <si>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</si>
  <si>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</si>
  <si>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</si>
  <si>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</si>
  <si>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</si>
  <si>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</si>
  <si>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</si>
  <si>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</si>
  <si>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</si>
  <si>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</si>
  <si>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</si>
  <si>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</si>
  <si>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</si>
  <si>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</si>
  <si>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</si>
  <si>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</si>
  <si>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</si>
  <si>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</si>
  <si>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</si>
  <si>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</si>
  <si>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</si>
  <si>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</si>
  <si>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</si>
  <si>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</si>
  <si>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</si>
  <si>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</si>
  <si>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</si>
  <si>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</si>
  <si>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</si>
  <si>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</si>
  <si>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</si>
  <si>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</si>
  <si>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</si>
  <si>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</si>
  <si>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</si>
  <si>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</si>
  <si>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</si>
  <si>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</si>
  <si>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</si>
  <si>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</si>
  <si>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</si>
  <si>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</si>
  <si>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</si>
  <si>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</si>
  <si>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</si>
  <si>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</si>
  <si>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</si>
  <si>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</si>
  <si>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</si>
  <si>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</si>
  <si>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</si>
  <si>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</si>
  <si>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</si>
  <si>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</si>
  <si>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</si>
  <si>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</si>
  <si>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</si>
  <si>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</si>
  <si>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</si>
  <si>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</si>
  <si>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</si>
  <si>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</si>
  <si>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</si>
  <si>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</si>
  <si>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</si>
  <si>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</si>
  <si>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</si>
  <si>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</si>
  <si>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</si>
  <si>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</si>
  <si>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</si>
  <si>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</si>
  <si>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</si>
  <si>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</si>
  <si>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</si>
  <si>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</si>
  <si>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</si>
  <si>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</si>
  <si>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</si>
  <si>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</si>
  <si>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</si>
  <si>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</si>
  <si>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</si>
  <si>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</si>
  <si>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</si>
  <si>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</si>
  <si>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</si>
  <si>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</si>
  <si>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</si>
  <si>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</si>
  <si>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</si>
  <si>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</si>
  <si>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</si>
  <si>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</si>
  <si>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</si>
  <si>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</si>
  <si>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</si>
  <si>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</si>
  <si>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</si>
  <si>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</si>
  <si>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</si>
  <si>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</si>
  <si>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</si>
  <si>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</si>
  <si>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</si>
  <si>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</si>
  <si>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</si>
  <si>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</si>
  <si>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</si>
  <si>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</si>
  <si>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</si>
  <si>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</si>
  <si>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</si>
  <si>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</si>
  <si>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</si>
  <si>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</si>
  <si>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</si>
  <si>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</si>
  <si>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</si>
  <si>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</si>
  <si>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</si>
  <si>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</si>
  <si>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</si>
  <si>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</si>
  <si>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</si>
  <si>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</si>
  <si>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</si>
  <si>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</si>
  <si>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</si>
  <si>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</si>
  <si>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</si>
  <si>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</si>
  <si>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</si>
  <si>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</si>
  <si>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</si>
  <si>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</si>
  <si>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</si>
  <si>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</si>
  <si>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</si>
  <si>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</si>
  <si>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</si>
  <si>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</si>
  <si>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</si>
  <si>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</si>
  <si>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</si>
  <si>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</si>
  <si>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</si>
  <si>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</si>
  <si>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</si>
  <si>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</si>
  <si>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</si>
  <si>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</si>
  <si>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</si>
  <si>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</si>
  <si>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</si>
  <si>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</si>
  <si>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</si>
  <si>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</si>
  <si>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</si>
  <si>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</si>
  <si>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</si>
  <si>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</si>
  <si>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</si>
  <si>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</si>
  <si>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</si>
  <si>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</si>
  <si>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</si>
  <si>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</si>
  <si>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</si>
  <si>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</si>
  <si>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</si>
  <si>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</si>
  <si>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</si>
  <si>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</si>
  <si>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</si>
  <si>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</si>
  <si>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</si>
  <si>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</si>
  <si>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</si>
  <si>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</si>
  <si>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</si>
  <si>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</si>
  <si>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</si>
  <si>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</si>
  <si>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</si>
  <si>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</si>
  <si>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</si>
  <si>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</si>
  <si>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</si>
  <si>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</si>
  <si>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</si>
  <si>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</si>
  <si>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</si>
  <si>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</si>
  <si>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</si>
  <si>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</si>
  <si>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</si>
  <si>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</si>
  <si>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</si>
  <si>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</si>
  <si>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</si>
  <si>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</si>
  <si>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</si>
  <si>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</si>
  <si>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</si>
  <si>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</si>
  <si>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</si>
  <si>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</si>
  <si>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</si>
  <si>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</si>
  <si>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</si>
  <si>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</si>
  <si>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</si>
  <si>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</si>
  <si>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</si>
  <si>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</si>
  <si>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</si>
  <si>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</si>
  <si>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</si>
  <si>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</si>
  <si>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</si>
  <si>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</si>
  <si>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</si>
  <si>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</si>
  <si>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</si>
  <si>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</si>
  <si>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</si>
  <si>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</si>
  <si>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</si>
  <si>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</si>
  <si>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</si>
  <si>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</si>
  <si>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</si>
  <si>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</si>
  <si>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</si>
  <si>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</si>
  <si>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</si>
  <si>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</si>
  <si>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</si>
  <si>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</si>
  <si>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</si>
  <si>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</si>
  <si>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</si>
  <si>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</si>
  <si>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</si>
  <si>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</si>
  <si>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</si>
  <si>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</si>
  <si>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</si>
  <si>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</si>
  <si>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</si>
  <si>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</si>
  <si>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</si>
  <si>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</si>
  <si>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</si>
  <si>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</si>
  <si>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</si>
  <si>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</si>
  <si>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</si>
  <si>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</si>
  <si>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</si>
  <si>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</si>
  <si>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</si>
  <si>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</si>
  <si>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</si>
  <si>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</si>
  <si>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</si>
  <si>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</si>
  <si>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</si>
  <si>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</si>
  <si>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</si>
  <si>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</si>
  <si>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</si>
  <si>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</si>
  <si>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</si>
  <si>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</si>
  <si>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</si>
  <si>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</si>
  <si>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</si>
  <si>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</si>
  <si>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</si>
  <si>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</si>
  <si>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</si>
  <si>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</si>
  <si>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</si>
  <si>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</si>
  <si>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</si>
  <si>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</si>
  <si>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</si>
  <si>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</si>
  <si>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</si>
  <si>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</si>
  <si>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</si>
  <si>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</si>
  <si>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</si>
  <si>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</si>
  <si>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</si>
  <si>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</si>
  <si>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</si>
  <si>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</si>
  <si>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</si>
  <si>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</si>
  <si>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</si>
  <si>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</si>
  <si>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</si>
  <si>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</si>
  <si>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</si>
  <si>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</si>
  <si>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</si>
  <si>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</si>
  <si>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</si>
  <si>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</si>
  <si>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</si>
  <si>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</si>
  <si>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</si>
  <si>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</si>
  <si>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</si>
  <si>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</si>
  <si>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</si>
  <si>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</si>
  <si>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</si>
  <si>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</si>
  <si>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</si>
  <si>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</si>
  <si>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</si>
  <si>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</si>
  <si>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</si>
  <si>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</si>
  <si>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</si>
  <si>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</si>
  <si>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</si>
  <si>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</si>
  <si>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</si>
  <si>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</si>
  <si>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</si>
  <si>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</si>
  <si>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</si>
  <si>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</si>
  <si>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</si>
  <si>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</si>
  <si>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</si>
  <si>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</si>
  <si>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</si>
  <si>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</si>
  <si>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</si>
  <si>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</si>
  <si>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</si>
  <si>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</si>
  <si>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</si>
  <si>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</si>
  <si>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</si>
  <si>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</si>
  <si>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</si>
  <si>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</si>
  <si>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</si>
  <si>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</si>
  <si>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</si>
  <si>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</si>
  <si>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</si>
  <si>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</si>
  <si>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</si>
  <si>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</si>
  <si>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</si>
  <si>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</si>
  <si>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</si>
  <si>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</si>
  <si>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</si>
  <si>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</si>
  <si>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</si>
  <si>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</si>
  <si>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</si>
  <si>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</si>
  <si>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</si>
  <si>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</si>
  <si>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</si>
  <si>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</si>
  <si>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</si>
  <si>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</si>
  <si>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</si>
  <si>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</si>
  <si>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</si>
  <si>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</si>
  <si>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</si>
  <si>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</si>
  <si>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</si>
  <si>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</si>
  <si>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</si>
  <si>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</si>
  <si>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</si>
  <si>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</si>
  <si>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</si>
  <si>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</si>
  <si>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</si>
  <si>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</si>
  <si>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</si>
  <si>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</si>
  <si>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</si>
  <si>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</si>
  <si>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</si>
  <si>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</si>
  <si>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</si>
  <si>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</si>
  <si>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</si>
  <si>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</si>
  <si>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</si>
  <si>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</si>
  <si>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</si>
  <si>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</si>
  <si>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</si>
  <si>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</si>
  <si>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</si>
  <si>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</si>
  <si>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</si>
  <si>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</si>
  <si>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</si>
  <si>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</si>
  <si>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</si>
  <si>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</si>
  <si>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</si>
  <si>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</si>
  <si>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</si>
  <si>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</si>
  <si>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</si>
  <si>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</si>
  <si>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</si>
  <si>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</si>
  <si>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</si>
  <si>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</si>
  <si>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</si>
  <si>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</si>
  <si>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</si>
  <si>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</si>
  <si>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</si>
  <si>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</si>
  <si>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</si>
  <si>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</si>
  <si>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</si>
  <si>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</si>
  <si>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</si>
  <si>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</si>
  <si>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</si>
  <si>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</si>
  <si>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</si>
  <si>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</si>
  <si>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</si>
  <si>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</si>
  <si>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</si>
  <si>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</si>
  <si>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</si>
  <si>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</si>
  <si>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</si>
  <si>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</si>
  <si>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</si>
  <si>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</si>
  <si>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</si>
  <si>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</si>
  <si>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</si>
  <si>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</si>
  <si>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</si>
  <si>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</si>
  <si>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</si>
  <si>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</si>
  <si>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</si>
  <si>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</si>
  <si>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</si>
  <si>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</si>
  <si>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</si>
  <si>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</si>
  <si>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</si>
  <si>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</si>
  <si>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</si>
  <si>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</si>
  <si>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</si>
  <si>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</si>
  <si>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</si>
  <si>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</si>
  <si>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</si>
  <si>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</si>
  <si>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</si>
  <si>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</si>
  <si>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</si>
  <si>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</si>
  <si>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</si>
  <si>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</si>
  <si>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</si>
  <si>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</si>
  <si>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</si>
  <si>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</si>
  <si>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</si>
  <si>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</si>
  <si>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</si>
  <si>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</si>
  <si>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</si>
  <si>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</si>
  <si>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</si>
  <si>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</si>
  <si>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</si>
  <si>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</si>
  <si>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</si>
  <si>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</si>
  <si>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</si>
  <si>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</si>
  <si>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</si>
  <si>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</si>
  <si>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</si>
  <si>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</si>
  <si>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</si>
  <si>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</si>
  <si>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</si>
  <si>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</si>
  <si>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</si>
  <si>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</si>
  <si>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</si>
  <si>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</si>
  <si>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</si>
  <si>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</si>
  <si>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</si>
  <si>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</si>
  <si>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</si>
  <si>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</si>
  <si>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</si>
  <si>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</si>
  <si>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</si>
  <si>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</si>
  <si>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</si>
  <si>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</si>
  <si>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</si>
  <si>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</si>
  <si>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</si>
  <si>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</si>
  <si>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</si>
  <si>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</si>
  <si>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</si>
  <si>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</si>
  <si>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</si>
  <si>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</si>
  <si>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</si>
  <si>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</si>
  <si>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</si>
  <si>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</si>
  <si>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</si>
  <si>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</si>
  <si>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</si>
  <si>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</si>
  <si>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</si>
  <si>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</si>
  <si>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</si>
  <si>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</si>
  <si>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</si>
  <si>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</si>
  <si>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</si>
  <si>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</si>
  <si>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</si>
  <si>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</si>
  <si>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</si>
  <si>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</si>
  <si>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</si>
  <si>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</si>
  <si>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</si>
  <si>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</si>
  <si>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</si>
  <si>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</si>
  <si>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</si>
  <si>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</si>
  <si>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</si>
  <si>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</si>
  <si>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</si>
  <si>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</si>
  <si>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</si>
  <si>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</si>
  <si>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</si>
  <si>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</si>
  <si>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</si>
  <si>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</si>
  <si>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</si>
  <si>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</si>
  <si>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</si>
  <si>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</si>
  <si>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</si>
  <si>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</si>
  <si>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</si>
  <si>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</si>
  <si>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</si>
  <si>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</si>
  <si>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</si>
  <si>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</si>
  <si>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</si>
  <si>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</si>
  <si>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</si>
  <si>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</si>
  <si>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</si>
  <si>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</si>
  <si>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</si>
  <si>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</si>
  <si>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</si>
  <si>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</si>
  <si>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</si>
  <si>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</si>
  <si>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</si>
  <si>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</si>
  <si>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</si>
  <si>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</si>
  <si>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</si>
  <si>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</si>
  <si>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</si>
  <si>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</si>
  <si>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</si>
  <si>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</si>
  <si>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</si>
  <si>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</si>
  <si>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</si>
  <si>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</si>
  <si>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</si>
  <si>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</si>
  <si>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</si>
  <si>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</si>
  <si>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</si>
  <si>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</si>
  <si>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</si>
  <si>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</si>
  <si>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</si>
  <si>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</si>
  <si>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</si>
  <si>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</si>
  <si>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</si>
  <si>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</si>
  <si>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</si>
  <si>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</si>
  <si>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</si>
  <si>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</si>
  <si>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</si>
  <si>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</si>
  <si>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</si>
  <si>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</si>
  <si>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</si>
  <si>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</si>
  <si>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</si>
  <si>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</si>
  <si>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</si>
  <si>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</si>
  <si>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</si>
  <si>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</si>
  <si>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</si>
  <si>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</si>
  <si>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</si>
  <si>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</si>
  <si>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</si>
  <si>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</si>
  <si>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</si>
  <si>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</si>
  <si>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</si>
  <si>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</si>
  <si>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</si>
  <si>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</si>
  <si>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</si>
  <si>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</si>
  <si>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</si>
  <si>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</si>
  <si>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</si>
  <si>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</si>
  <si>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</si>
  <si>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</si>
  <si>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</si>
  <si>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</si>
  <si>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</si>
  <si>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</si>
  <si>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</si>
  <si>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</si>
  <si>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</si>
  <si>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</si>
  <si>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</si>
  <si>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</si>
  <si>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</si>
  <si>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</si>
  <si>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</si>
  <si>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</si>
  <si>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</si>
  <si>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</si>
  <si>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</si>
  <si>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</si>
  <si>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</si>
  <si>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</si>
  <si>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</si>
  <si>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</si>
  <si>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</si>
  <si>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</si>
  <si>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</si>
  <si>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</si>
  <si>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</si>
  <si>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</si>
  <si>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</si>
  <si>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</si>
  <si>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</si>
  <si>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</si>
  <si>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</si>
  <si>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</si>
  <si>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</si>
  <si>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</si>
  <si>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</si>
  <si>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</si>
  <si>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</si>
  <si>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</si>
  <si>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</si>
  <si>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</si>
  <si>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</si>
  <si>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</si>
  <si>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</si>
  <si>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</si>
  <si>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</si>
  <si>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</si>
  <si>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</si>
  <si>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</si>
  <si>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</si>
  <si>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</si>
  <si>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</si>
  <si>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</si>
  <si>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</si>
  <si>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</si>
  <si>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</si>
  <si>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</si>
  <si>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</si>
  <si>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</si>
  <si>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</si>
  <si>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</si>
  <si>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</si>
  <si>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</si>
  <si>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</si>
  <si>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</si>
  <si>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</si>
  <si>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</si>
  <si>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</si>
  <si>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</si>
  <si>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</si>
  <si>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</si>
  <si>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</si>
  <si>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</si>
  <si>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</si>
  <si>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</si>
  <si>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</si>
  <si>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</si>
  <si>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</si>
  <si>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</si>
  <si>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</si>
  <si>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</si>
  <si>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</si>
  <si>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</si>
  <si>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</si>
  <si>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</si>
  <si>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</si>
  <si>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</si>
  <si>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</si>
  <si>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</si>
  <si>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</si>
  <si>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</si>
  <si>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</si>
  <si>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</si>
  <si>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</si>
  <si>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</si>
  <si>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</si>
  <si>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</si>
  <si>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</si>
  <si>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</si>
  <si>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</si>
  <si>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</si>
  <si>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</si>
  <si>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</si>
  <si>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</si>
  <si>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</si>
  <si>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</si>
  <si>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</si>
  <si>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</si>
  <si>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</si>
  <si>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</si>
  <si>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</si>
  <si>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</si>
  <si>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</si>
  <si>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</si>
  <si>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</si>
  <si>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</si>
  <si>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</si>
  <si>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</si>
  <si>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</si>
  <si>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</si>
  <si>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</si>
  <si>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</si>
  <si>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</si>
  <si>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</si>
  <si>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</si>
  <si>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</si>
  <si>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</si>
  <si>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</si>
  <si>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</si>
  <si>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</si>
  <si>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</si>
  <si>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</si>
  <si>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</si>
  <si>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</si>
  <si>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</si>
  <si>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</si>
  <si>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</si>
  <si>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</si>
  <si>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</si>
  <si>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</si>
  <si>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</si>
  <si>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</si>
  <si>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</si>
  <si>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</si>
  <si>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</si>
  <si>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</si>
  <si>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</si>
  <si>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</si>
  <si>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</si>
  <si>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</si>
  <si>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</si>
  <si>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</si>
  <si>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</si>
  <si>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</si>
  <si>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</si>
  <si>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</si>
  <si>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</si>
  <si>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</si>
  <si>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</si>
  <si>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</si>
  <si>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</si>
  <si>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</si>
  <si>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</si>
  <si>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</si>
  <si>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</si>
  <si>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</si>
  <si>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</si>
  <si>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</si>
  <si>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</si>
  <si>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</si>
  <si>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</si>
  <si>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</si>
  <si>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</si>
  <si>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</si>
  <si>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</si>
  <si>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</si>
  <si>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</si>
  <si>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</si>
  <si>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</si>
  <si>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</si>
  <si>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</si>
  <si>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</si>
  <si>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</si>
  <si>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</si>
  <si>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</si>
  <si>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</si>
  <si>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</si>
  <si>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</si>
  <si>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</si>
  <si>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</si>
  <si>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</si>
  <si>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</si>
  <si>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</si>
  <si>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</si>
  <si>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</si>
  <si>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</si>
  <si>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</si>
  <si>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</si>
  <si>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</si>
  <si>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</si>
  <si>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</si>
  <si>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</si>
  <si>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</si>
  <si>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</si>
  <si>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</si>
  <si>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</si>
  <si>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</si>
  <si>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</si>
  <si>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</si>
  <si>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</si>
  <si>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</si>
  <si>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</si>
  <si>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</si>
  <si>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</si>
  <si>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</si>
  <si>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</si>
  <si>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</si>
  <si>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</si>
  <si>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</si>
  <si>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</si>
  <si>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</si>
  <si>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</si>
  <si>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</si>
  <si>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</si>
  <si>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</si>
  <si>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</si>
  <si>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</si>
  <si>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</si>
  <si>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</si>
  <si>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</si>
  <si>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</si>
  <si>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</si>
  <si>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</si>
  <si>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</si>
  <si>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</si>
  <si>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</si>
  <si>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</si>
  <si>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</si>
  <si>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</si>
  <si>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</si>
  <si>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</si>
  <si>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</si>
  <si>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</si>
  <si>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</si>
  <si>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</si>
  <si>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</si>
  <si>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</si>
  <si>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</si>
  <si>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</si>
  <si>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</si>
  <si>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</si>
  <si>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</si>
  <si>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</si>
  <si>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</si>
  <si>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</si>
  <si>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</si>
  <si>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</si>
  <si>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</si>
  <si>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</si>
  <si>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</si>
  <si>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</si>
  <si>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</si>
  <si>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</si>
  <si>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</si>
  <si>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</si>
  <si>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</si>
  <si>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</si>
  <si>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</si>
  <si>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</si>
  <si>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</si>
  <si>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</si>
  <si>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</si>
  <si>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</si>
  <si>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</si>
  <si>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</si>
  <si>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</si>
  <si>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</si>
  <si>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</si>
  <si>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</si>
  <si>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</si>
  <si>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</si>
  <si>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</si>
  <si>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</si>
  <si>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</si>
  <si>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</si>
  <si>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</si>
  <si>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</si>
  <si>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</si>
  <si>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</si>
  <si>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</si>
  <si>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</si>
  <si>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</si>
  <si>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</si>
  <si>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</si>
  <si>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</si>
  <si>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</si>
  <si>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</si>
  <si>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</si>
  <si>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</si>
  <si>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</si>
  <si>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</si>
  <si>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</si>
  <si>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</si>
  <si>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</si>
  <si>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</si>
  <si>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</si>
  <si>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</si>
  <si>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</si>
  <si>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</si>
  <si>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</si>
  <si>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</si>
  <si>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</si>
  <si>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</si>
  <si>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</si>
  <si>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</si>
  <si>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</si>
  <si>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</si>
  <si>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</si>
  <si>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</si>
  <si>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</si>
  <si>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</si>
  <si>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</si>
  <si>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</si>
  <si>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</si>
  <si>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</si>
  <si>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</si>
  <si>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</si>
  <si>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</si>
  <si>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</si>
  <si>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</si>
  <si>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</si>
  <si>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</si>
  <si>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</si>
  <si>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</si>
  <si>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</si>
  <si>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</si>
  <si>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</si>
  <si>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</si>
  <si>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</si>
  <si>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</si>
  <si>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</si>
  <si>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</si>
  <si>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</si>
  <si>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</si>
  <si>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</si>
  <si>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</si>
  <si>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</si>
  <si>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</si>
  <si>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</si>
  <si>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</si>
  <si>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</si>
  <si>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</si>
  <si>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</si>
  <si>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</si>
  <si>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</si>
  <si>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</si>
  <si>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</si>
  <si>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</si>
  <si>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</si>
  <si>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</si>
  <si>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</si>
  <si>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</si>
  <si>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</si>
  <si>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</si>
  <si>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</si>
  <si>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</si>
  <si>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</si>
  <si>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</si>
  <si>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</si>
  <si>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</si>
  <si>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</si>
  <si>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</si>
  <si>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</si>
  <si>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</si>
  <si>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</si>
  <si>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</si>
  <si>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</si>
  <si>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</si>
  <si>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</si>
  <si>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</si>
  <si>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</si>
  <si>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</si>
  <si>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</si>
  <si>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</si>
  <si>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</si>
  <si>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</si>
  <si>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</si>
  <si>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</si>
  <si>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</si>
  <si>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</si>
  <si>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</si>
  <si>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</si>
  <si>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</si>
  <si>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</si>
  <si>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</si>
  <si>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</si>
  <si>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</si>
  <si>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</si>
  <si>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</si>
  <si>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</si>
  <si>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</si>
  <si>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</si>
  <si>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</si>
  <si>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</si>
  <si>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</si>
  <si>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</si>
  <si>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</si>
  <si>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</si>
  <si>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</si>
  <si>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</si>
  <si>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</si>
  <si>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</si>
  <si>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</si>
  <si>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</si>
  <si>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</si>
  <si>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</si>
  <si>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</si>
  <si>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</si>
  <si>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</si>
  <si>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</si>
  <si>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</si>
  <si>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</si>
  <si>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</si>
  <si>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</si>
  <si>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</si>
  <si>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</si>
  <si>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</si>
  <si>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</si>
  <si>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</si>
  <si>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</si>
  <si>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</si>
  <si>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</si>
  <si>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</si>
  <si>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</si>
  <si>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</si>
  <si>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</si>
  <si>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</si>
  <si>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</si>
  <si>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</si>
  <si>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</si>
  <si>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</si>
  <si>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</si>
  <si>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</si>
  <si>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</si>
  <si>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</si>
  <si>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</si>
  <si>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</si>
  <si>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</si>
  <si>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</si>
  <si>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</si>
  <si>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</si>
  <si>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</si>
  <si>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</si>
  <si>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</si>
  <si>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</si>
  <si>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</si>
  <si>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</si>
  <si>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</si>
  <si>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</si>
  <si>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</si>
  <si>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</si>
  <si>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</si>
  <si>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</si>
  <si>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</si>
  <si>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</si>
  <si>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</si>
  <si>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</si>
  <si>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</si>
  <si>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</si>
  <si>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</si>
  <si>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</si>
  <si>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</si>
  <si>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</si>
  <si>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</si>
  <si>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</si>
  <si>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</si>
  <si>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</si>
  <si>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</si>
  <si>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</si>
  <si>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</si>
  <si>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</si>
  <si>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</si>
  <si>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</si>
  <si>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</si>
  <si>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</si>
  <si>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</si>
  <si>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</si>
  <si>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</si>
  <si>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</si>
  <si>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</si>
  <si>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</si>
  <si>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</si>
  <si>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</si>
  <si>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</si>
  <si>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</si>
  <si>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</si>
  <si>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</si>
  <si>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</si>
  <si>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</si>
  <si>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</si>
  <si>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</si>
  <si>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</si>
  <si>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</si>
  <si>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</si>
  <si>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</si>
  <si>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</si>
  <si>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</si>
  <si>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</si>
  <si>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</si>
  <si>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</si>
  <si>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</si>
  <si>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</si>
  <si>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</si>
  <si>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</si>
  <si>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</si>
  <si>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</si>
  <si>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</si>
  <si>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</si>
  <si>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</si>
  <si>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</si>
  <si>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</si>
  <si>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</si>
  <si>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</si>
  <si>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</si>
  <si>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</si>
  <si>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</si>
  <si>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</si>
  <si>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</si>
  <si>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</si>
  <si>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</si>
  <si>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</si>
  <si>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</si>
  <si>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</si>
  <si>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</si>
  <si>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</si>
  <si>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</si>
  <si>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</si>
  <si>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</si>
  <si>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</si>
  <si>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</si>
  <si>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</si>
  <si>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</si>
  <si>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</si>
  <si>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</si>
  <si>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</si>
  <si>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</si>
  <si>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</si>
  <si>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</si>
  <si>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</si>
  <si>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</si>
  <si>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</si>
  <si>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</si>
  <si>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</si>
  <si>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</si>
  <si>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</si>
  <si>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</si>
  <si>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</si>
  <si>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</si>
  <si>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</si>
  <si>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</si>
  <si>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</si>
  <si>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</si>
  <si>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</si>
  <si>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</si>
  <si>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</si>
  <si>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</si>
  <si>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</si>
  <si>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</si>
  <si>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</si>
  <si>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</si>
  <si>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</si>
  <si>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</si>
  <si>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</si>
  <si>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</si>
  <si>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</si>
  <si>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</si>
  <si>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</si>
  <si>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</si>
  <si>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</si>
  <si>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</si>
  <si>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</si>
  <si>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</si>
  <si>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</si>
  <si>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</si>
  <si>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</si>
  <si>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</si>
  <si>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</si>
  <si>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</si>
  <si>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</si>
  <si>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</si>
  <si>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</si>
  <si>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</si>
  <si>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</si>
  <si>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</si>
  <si>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</si>
  <si>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</si>
  <si>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</si>
  <si>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</si>
  <si>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</si>
  <si>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</si>
  <si>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</si>
  <si>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</si>
  <si>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</si>
  <si>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</si>
  <si>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</si>
  <si>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</si>
  <si>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</si>
  <si>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</si>
  <si>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</si>
  <si>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</si>
  <si>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</si>
  <si>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</si>
  <si>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</si>
  <si>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</si>
  <si>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</si>
  <si>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</si>
  <si>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</si>
  <si>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</si>
  <si>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</si>
  <si>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</si>
  <si>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</si>
  <si>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</si>
  <si>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</si>
  <si>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</si>
  <si>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</si>
  <si>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</si>
  <si>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</si>
  <si>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</si>
  <si>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</si>
  <si>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</si>
  <si>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</si>
  <si>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</si>
  <si>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</si>
  <si>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</si>
  <si>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</si>
  <si>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</si>
  <si>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</si>
  <si>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</si>
  <si>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</si>
  <si>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</si>
  <si>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</si>
  <si>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</si>
  <si>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</si>
  <si>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</si>
  <si>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</si>
  <si>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</si>
  <si>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</si>
  <si>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</si>
  <si>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</si>
  <si>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</si>
  <si>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</si>
  <si>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</si>
  <si>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</si>
  <si>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</si>
  <si>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</si>
  <si>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</si>
  <si>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</si>
  <si>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</si>
  <si>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</si>
  <si>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</si>
  <si>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</si>
  <si>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</si>
  <si>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</si>
  <si>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</si>
  <si>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</si>
  <si>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</si>
  <si>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</si>
  <si>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</si>
  <si>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</si>
  <si>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</si>
  <si>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</si>
  <si>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</si>
  <si>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</si>
  <si>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</si>
  <si>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</si>
  <si>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</si>
  <si>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</si>
  <si>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</si>
  <si>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</si>
  <si>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</si>
  <si>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</si>
  <si>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</si>
  <si>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</si>
  <si>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</si>
  <si>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</si>
  <si>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</si>
  <si>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</si>
  <si>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</si>
  <si>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</si>
  <si>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</si>
  <si>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</si>
  <si>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</si>
  <si>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</si>
  <si>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</si>
  <si>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</si>
  <si>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</si>
  <si>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</si>
  <si>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</si>
  <si>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</si>
  <si>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</si>
  <si>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</si>
  <si>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</si>
  <si>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</si>
  <si>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</si>
  <si>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</si>
  <si>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</si>
  <si>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</si>
  <si>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</si>
  <si>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</si>
  <si>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</si>
  <si>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</si>
  <si>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</si>
  <si>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</si>
  <si>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</si>
  <si>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</si>
  <si>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</si>
  <si>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</si>
  <si>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</si>
  <si>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</si>
  <si>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</si>
  <si>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</si>
  <si>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</si>
  <si>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</si>
  <si>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</si>
  <si>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</si>
  <si>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</si>
  <si>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</si>
  <si>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</si>
  <si>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</si>
  <si>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</si>
  <si>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</si>
  <si>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</si>
  <si>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</si>
  <si>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</si>
  <si>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</si>
  <si>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</si>
  <si>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</si>
  <si>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</si>
  <si>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</si>
  <si>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</si>
  <si>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</si>
  <si>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</si>
  <si>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</si>
  <si>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</si>
  <si>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</si>
  <si>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</si>
  <si>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</si>
  <si>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</si>
  <si>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</si>
  <si>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</si>
  <si>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</si>
  <si>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</si>
  <si>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</si>
  <si>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</si>
  <si>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</si>
  <si>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</si>
  <si>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</si>
  <si>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</si>
  <si>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</si>
  <si>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</si>
  <si>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</si>
  <si>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</si>
  <si>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</si>
  <si>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</si>
  <si>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</si>
  <si>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</si>
  <si>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</si>
  <si>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</si>
  <si>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</si>
  <si>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</si>
  <si>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</si>
  <si>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</si>
  <si>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</si>
  <si>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</si>
  <si>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</si>
  <si>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</si>
  <si>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</si>
  <si>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</si>
  <si>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</si>
  <si>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</si>
  <si>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</si>
  <si>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</si>
  <si>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</si>
  <si>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</si>
  <si>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</si>
  <si>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</si>
  <si>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</si>
  <si>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</si>
  <si>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</si>
  <si>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</si>
  <si>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</si>
  <si>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</si>
  <si>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</si>
  <si>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</si>
  <si>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</si>
  <si>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</si>
  <si>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</si>
  <si>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</si>
  <si>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</si>
  <si>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</si>
  <si>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</si>
  <si>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</si>
  <si>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</si>
  <si>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</si>
  <si>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</si>
  <si>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</si>
  <si>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</si>
  <si>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</si>
  <si>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</si>
  <si>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</si>
  <si>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</si>
  <si>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</si>
  <si>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</si>
  <si>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</si>
  <si>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</si>
  <si>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</si>
  <si>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</si>
  <si>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</si>
  <si>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</si>
  <si>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</si>
  <si>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</si>
  <si>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</si>
  <si>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</si>
  <si>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</si>
  <si>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</si>
  <si>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</si>
  <si>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</si>
  <si>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</si>
  <si>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</si>
  <si>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</si>
  <si>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</si>
  <si>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</si>
  <si>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</si>
  <si>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</si>
  <si>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</si>
  <si>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</si>
  <si>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</si>
  <si>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</si>
  <si>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</si>
  <si>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</si>
  <si>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</si>
  <si>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</si>
  <si>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</si>
  <si>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</si>
  <si>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</si>
  <si>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</si>
  <si>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</si>
  <si>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</si>
  <si>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</si>
  <si>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</si>
  <si>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</si>
  <si>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</si>
  <si>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</si>
  <si>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</si>
  <si>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</si>
  <si>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</si>
  <si>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</si>
  <si>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</si>
  <si>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</si>
  <si>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</si>
  <si>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</si>
  <si>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</si>
  <si>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</si>
  <si>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</si>
  <si>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</si>
  <si>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</si>
  <si>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</si>
  <si>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</si>
  <si>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</si>
  <si>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</si>
  <si>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</si>
  <si>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</si>
  <si>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</si>
  <si>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</si>
  <si>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</si>
  <si>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</si>
  <si>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</si>
  <si>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</si>
  <si>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</si>
  <si>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</si>
  <si>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</si>
  <si>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</si>
  <si>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</si>
  <si>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</si>
  <si>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</si>
  <si>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</si>
  <si>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</si>
  <si>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</si>
  <si>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</si>
  <si>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</si>
  <si>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</si>
  <si>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</si>
  <si>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</si>
  <si>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</si>
  <si>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</si>
  <si>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</si>
  <si>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</si>
  <si>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</si>
  <si>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</si>
  <si>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</si>
  <si>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</si>
  <si>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</si>
  <si>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</si>
  <si>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</si>
  <si>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</si>
  <si>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</si>
  <si>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</si>
  <si>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</si>
  <si>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</si>
  <si>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</si>
  <si>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</si>
  <si>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</si>
  <si>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</si>
  <si>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</si>
  <si>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</si>
  <si>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</si>
  <si>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</si>
  <si>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</si>
  <si>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</si>
  <si>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</si>
  <si>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</si>
  <si>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</si>
  <si>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</si>
  <si>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</si>
  <si>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</si>
  <si>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</si>
  <si>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</si>
  <si>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</si>
  <si>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</si>
  <si>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</si>
  <si>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</si>
  <si>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</si>
  <si>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</si>
  <si>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</si>
  <si>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</si>
  <si>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</si>
  <si>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</si>
  <si>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</si>
  <si>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</si>
  <si>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</si>
  <si>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</si>
  <si>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</si>
  <si>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</si>
  <si>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</si>
  <si>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</si>
  <si>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</si>
  <si>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</si>
  <si>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</si>
  <si>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</si>
  <si>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</si>
  <si>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</si>
  <si>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</si>
  <si>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</si>
  <si>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</si>
  <si>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</si>
  <si>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</si>
  <si>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</si>
  <si>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</si>
  <si>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</si>
  <si>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</si>
  <si>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</si>
  <si>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</si>
  <si>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</si>
  <si>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</si>
  <si>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</si>
  <si>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</si>
  <si>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</si>
  <si>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</si>
  <si>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</si>
  <si>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</si>
  <si>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</si>
  <si>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</si>
  <si>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</si>
  <si>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</si>
  <si>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</si>
  <si>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</si>
  <si>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</si>
  <si>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</si>
  <si>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</si>
  <si>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</si>
  <si>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</si>
  <si>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</si>
  <si>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</si>
  <si>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</si>
  <si>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</si>
  <si>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</si>
  <si>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</si>
  <si>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</si>
  <si>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</si>
  <si>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</si>
  <si>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</si>
  <si>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</si>
  <si>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</si>
  <si>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</si>
  <si>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</si>
  <si>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</si>
  <si>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</si>
  <si>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</si>
  <si>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</si>
  <si>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</si>
  <si>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</si>
  <si>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</si>
  <si>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</si>
  <si>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</si>
  <si>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</si>
  <si>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</si>
  <si>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</si>
  <si>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</si>
  <si>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</si>
  <si>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</si>
  <si>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</si>
  <si>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</si>
  <si>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</si>
  <si>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</si>
  <si>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</si>
  <si>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</si>
  <si>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</si>
  <si>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</si>
  <si>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</si>
  <si>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</si>
  <si>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</si>
  <si>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</si>
  <si>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</si>
  <si>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</si>
  <si>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</si>
  <si>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</si>
  <si>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</si>
  <si>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</si>
  <si>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</si>
  <si>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</si>
  <si>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</si>
  <si>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</si>
  <si>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</si>
  <si>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</si>
  <si>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</si>
  <si>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</si>
  <si>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</si>
  <si>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</si>
  <si>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</si>
  <si>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</si>
  <si>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</si>
  <si>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</si>
  <si>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</si>
  <si>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</si>
  <si>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</si>
  <si>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</si>
  <si>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</si>
  <si>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</si>
  <si>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</si>
  <si>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</si>
  <si>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</si>
  <si>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</si>
  <si>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</si>
  <si>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</si>
  <si>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</si>
  <si>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</si>
  <si>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</si>
  <si>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</si>
  <si>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</si>
  <si>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</si>
  <si>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</si>
  <si>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</si>
  <si>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</si>
  <si>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</si>
  <si>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</si>
  <si>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</si>
  <si>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</si>
  <si>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</si>
  <si>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</si>
  <si>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</si>
  <si>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</si>
  <si>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</si>
  <si>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</si>
  <si>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</si>
  <si>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</si>
  <si>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</si>
  <si>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</si>
  <si>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</si>
  <si>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宮城県知事</t>
    <rPh sb="3" eb="5">
      <t>チジ</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</si>
</sst>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9017</v>
      </c>
    </row>
    <row r="2" spans="1:7"/>
    <row r="3" spans="1:7" ht="24">
      <c r="B3" s="28" t="s">
        <v>8919</v>
      </c>
      <c r="C3" s="42"/>
    </row>
    <row r="4" spans="1:7" ht="24">
      <c r="B4" s="28"/>
      <c r="C4" s="23" t="s">
        <v>8923</v>
      </c>
    </row>
    <row r="5" spans="1:7">
      <c r="C5" s="33" t="s">
        <v>193</v>
      </c>
      <c r="D5" s="31" t="s">
        <v>8920</v>
      </c>
      <c r="E5" s="453" t="s">
        <v>8931</v>
      </c>
      <c r="F5" s="453"/>
      <c r="G5" s="454"/>
    </row>
    <row r="6" spans="1:7" ht="39.6" customHeight="1">
      <c r="C6" s="43" t="s">
        <v>8035</v>
      </c>
      <c r="D6" s="44" t="s">
        <v>8926</v>
      </c>
      <c r="E6" s="440" t="s">
        <v>8927</v>
      </c>
      <c r="F6" s="441"/>
      <c r="G6" s="442"/>
    </row>
    <row r="7" spans="1:7" ht="39.6" customHeight="1">
      <c r="C7" s="43" t="s">
        <v>8939</v>
      </c>
      <c r="D7" s="44" t="s">
        <v>8922</v>
      </c>
      <c r="E7" s="446" t="s">
        <v>8928</v>
      </c>
      <c r="F7" s="447"/>
      <c r="G7" s="448"/>
    </row>
    <row r="8" spans="1:7" ht="39.6" customHeight="1">
      <c r="C8" s="43" t="s">
        <v>8037</v>
      </c>
      <c r="D8" s="44" t="s">
        <v>8921</v>
      </c>
      <c r="E8" s="440" t="s">
        <v>8949</v>
      </c>
      <c r="F8" s="441"/>
      <c r="G8" s="442"/>
    </row>
    <row r="9" spans="1:7" ht="39.6" customHeight="1">
      <c r="C9" s="43" t="s">
        <v>8038</v>
      </c>
      <c r="D9" s="44" t="s">
        <v>8924</v>
      </c>
      <c r="E9" s="440" t="s">
        <v>8925</v>
      </c>
      <c r="F9" s="441"/>
      <c r="G9" s="442"/>
    </row>
    <row r="10" spans="1:7"/>
    <row r="11" spans="1:7" ht="24">
      <c r="B11" s="28" t="s">
        <v>9059</v>
      </c>
      <c r="C11" s="42"/>
    </row>
    <row r="12" spans="1:7" ht="19.5">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19.5">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 customHeight="1">
      <c r="C23" s="431"/>
      <c r="D23" s="434"/>
      <c r="E23" s="436" t="s">
        <v>8967</v>
      </c>
      <c r="F23" s="46" t="s">
        <v>8944</v>
      </c>
      <c r="G23" s="44" t="s">
        <v>8958</v>
      </c>
    </row>
    <row r="24" spans="2:12" ht="27.6" customHeight="1">
      <c r="C24" s="431"/>
      <c r="D24" s="434"/>
      <c r="E24" s="436"/>
      <c r="F24" s="52" t="s">
        <v>8945</v>
      </c>
      <c r="G24" s="44" t="s">
        <v>8959</v>
      </c>
    </row>
    <row r="25" spans="2:12" ht="27.6" customHeight="1">
      <c r="C25" s="431"/>
      <c r="D25" s="434"/>
      <c r="E25" s="436"/>
      <c r="F25" s="43" t="s">
        <v>8948</v>
      </c>
      <c r="G25" s="44" t="s">
        <v>8960</v>
      </c>
    </row>
    <row r="26" spans="2:12" ht="27.6" customHeight="1">
      <c r="C26" s="431"/>
      <c r="D26" s="434"/>
      <c r="E26" s="436"/>
      <c r="F26" s="43" t="s">
        <v>8946</v>
      </c>
      <c r="G26" s="44" t="s">
        <v>8961</v>
      </c>
    </row>
    <row r="27" spans="2:12" ht="27.6" customHeight="1">
      <c r="C27" s="431"/>
      <c r="D27" s="434"/>
      <c r="E27" s="436"/>
      <c r="F27" s="43" t="s">
        <v>8947</v>
      </c>
      <c r="G27" s="44" t="s">
        <v>8962</v>
      </c>
    </row>
    <row r="28" spans="2:12" ht="27.6"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6.25">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19.5">
      <c r="B38" s="23" t="s">
        <v>8966</v>
      </c>
    </row>
    <row r="39" spans="2:7" ht="19.5">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169" activePane="bottomLeft" state="frozen"/>
      <selection pane="bottomLeft" activeCell="J170" sqref="J17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75"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75"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50.25"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19.5">
      <c r="B47" s="23" t="s">
        <v>8522</v>
      </c>
      <c r="C47" s="23"/>
      <c r="D47" s="23"/>
      <c r="E47" s="23"/>
      <c r="I47" s="26"/>
      <c r="J47" s="27"/>
    </row>
    <row r="48" spans="2:10" ht="20.2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75"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25"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4">
      <c r="B60" s="28" t="s">
        <v>8465</v>
      </c>
      <c r="C60" s="23"/>
      <c r="D60" s="23"/>
      <c r="E60" s="23"/>
      <c r="I60" s="26"/>
      <c r="J60" s="27"/>
    </row>
    <row r="61" spans="2:10" ht="19.5">
      <c r="B61" s="23" t="s">
        <v>8533</v>
      </c>
      <c r="C61" s="24"/>
      <c r="D61" s="24"/>
      <c r="E61" s="24"/>
      <c r="I61" s="26"/>
      <c r="J61" s="27"/>
    </row>
    <row r="62" spans="2:10" ht="20.25" thickBot="1">
      <c r="C62" s="323" t="s">
        <v>193</v>
      </c>
      <c r="D62" s="473" t="s">
        <v>188</v>
      </c>
      <c r="E62" s="474"/>
      <c r="F62" s="475"/>
      <c r="G62" s="323" t="s">
        <v>8542</v>
      </c>
      <c r="H62" s="324" t="s">
        <v>189</v>
      </c>
      <c r="I62" s="323" t="s">
        <v>8598</v>
      </c>
      <c r="J62" s="193" t="s">
        <v>8602</v>
      </c>
    </row>
    <row r="63" spans="2:10" ht="53.4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ht="18">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5.95" customHeight="1" thickBot="1">
      <c r="B73" s="359"/>
      <c r="C73" s="323" t="s">
        <v>193</v>
      </c>
      <c r="D73" s="473" t="s">
        <v>188</v>
      </c>
      <c r="E73" s="474"/>
      <c r="F73" s="475"/>
      <c r="G73" s="323" t="s">
        <v>8542</v>
      </c>
      <c r="H73" s="324" t="s">
        <v>189</v>
      </c>
      <c r="I73" s="323" t="s">
        <v>8598</v>
      </c>
      <c r="J73" s="193" t="s">
        <v>8602</v>
      </c>
    </row>
    <row r="74" spans="1:11" s="195" customFormat="1" ht="36.6"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宮城県</v>
      </c>
      <c r="I78" s="367" t="s">
        <v>8613</v>
      </c>
      <c r="J78" s="244" t="s">
        <v>8611</v>
      </c>
    </row>
    <row r="79" spans="1:11" ht="33" customHeight="1">
      <c r="A79" s="368" t="str">
        <f>行政用!H18</f>
        <v>宮城県_04</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75"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75"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ht="18">
      <c r="F108" s="381"/>
      <c r="G108" s="381"/>
      <c r="H108" s="358"/>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75"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75"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ht="18">
      <c r="F140" s="381"/>
      <c r="G140" s="381"/>
      <c r="H140" s="358"/>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75"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ht="18">
      <c r="F156" s="381"/>
      <c r="G156" s="381"/>
      <c r="H156" s="358"/>
      <c r="I156" s="26"/>
      <c r="J156" s="27"/>
    </row>
    <row r="157" spans="2:10" ht="19.5">
      <c r="B157" s="23" t="s">
        <v>9006</v>
      </c>
      <c r="C157" s="24"/>
      <c r="D157" s="24"/>
      <c r="E157" s="24"/>
      <c r="F157" s="381"/>
      <c r="G157" s="381"/>
      <c r="H157" s="358"/>
      <c r="I157" s="26"/>
      <c r="J157" s="27"/>
    </row>
    <row r="158" spans="2:10" ht="20.2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9.5"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ht="18">
      <c r="F165" s="357"/>
      <c r="G165" s="357"/>
      <c r="H165" s="358"/>
      <c r="I165" s="26"/>
      <c r="J165" s="27"/>
    </row>
    <row r="166" spans="2:10" ht="24">
      <c r="B166" s="28" t="s">
        <v>8467</v>
      </c>
      <c r="C166" s="23"/>
      <c r="D166" s="23"/>
      <c r="E166" s="23"/>
      <c r="I166" s="26"/>
      <c r="J166" s="27"/>
    </row>
    <row r="167" spans="2:10" ht="19.5">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25"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75"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75" thickBot="1">
      <c r="C181" s="327" t="s">
        <v>8530</v>
      </c>
      <c r="D181" s="537" t="s">
        <v>8734</v>
      </c>
      <c r="E181" s="538"/>
      <c r="F181" s="539"/>
      <c r="G181" s="221" t="str">
        <f>IF(ISBLANK(H181),"必須","入力済")</f>
        <v>必須</v>
      </c>
      <c r="H181" s="74"/>
      <c r="I181" s="375" t="s">
        <v>8760</v>
      </c>
      <c r="J181" s="258" t="s">
        <v>8754</v>
      </c>
    </row>
    <row r="182" spans="2:10" ht="33.75"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4">
      <c r="B184" s="28" t="s">
        <v>8501</v>
      </c>
      <c r="C184" s="23"/>
      <c r="D184" s="23"/>
      <c r="E184" s="23"/>
      <c r="I184" s="26"/>
      <c r="J184" s="27"/>
    </row>
    <row r="185" spans="2:10" ht="19.5">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83.25"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75"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4">
      <c r="B198" s="28" t="s">
        <v>8505</v>
      </c>
      <c r="C198" s="23"/>
      <c r="D198" s="23"/>
      <c r="E198" s="23"/>
    </row>
    <row r="199" spans="2:10" ht="20.25" thickBot="1">
      <c r="C199" s="323" t="s">
        <v>193</v>
      </c>
      <c r="D199" s="473" t="s">
        <v>188</v>
      </c>
      <c r="E199" s="474"/>
      <c r="F199" s="475"/>
      <c r="G199" s="323" t="s">
        <v>8542</v>
      </c>
      <c r="H199" s="324" t="s">
        <v>189</v>
      </c>
      <c r="I199" s="323" t="s">
        <v>8598</v>
      </c>
      <c r="J199" s="193" t="s">
        <v>8602</v>
      </c>
    </row>
    <row r="200" spans="2:10" ht="264.75"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row r="202" spans="2:10" ht="24" customHeight="1"/>
    <row r="203" spans="2:10" ht="8.1" customHeight="1" thickBot="1"/>
    <row r="204" spans="2:10" ht="49.5" customHeight="1" thickBot="1">
      <c r="H204" s="406" t="s">
        <v>9052</v>
      </c>
    </row>
    <row r="205" spans="2:10" ht="8.1" customHeight="1"/>
    <row r="206" spans="2:10" ht="24" customHeight="1"/>
    <row r="207" spans="2:10" ht="8.1"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topLeftCell="A43" zoomScaleNormal="100" zoomScaleSheetLayoutView="70" workbookViewId="0">
      <selection activeCell="AT5" sqref="AT5"/>
    </sheetView>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9069</v>
      </c>
    </row>
    <row r="3" spans="1:46" ht="18" customHeight="1" thickBot="1">
      <c r="B3" s="561" t="str">
        <f>IF(ISBLANK(行政用!H17), "", 行政用!H17)</f>
        <v>宮城県知事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&amp;L&amp;"ＭＳ Ｐ明朝,標準"&amp;16別記様式第１</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1"/>
  <sheetViews>
    <sheetView showGridLines="0" zoomScaleNormal="100" zoomScaleSheetLayoutView="100" workbookViewId="0">
      <pane ySplit="1" topLeftCell="A2" activePane="bottomLeft" state="frozen"/>
      <selection pane="bottomLeft" activeCell="F9" sqref="F9"/>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 customHeight="1">
      <c r="B4" s="43">
        <v>1</v>
      </c>
      <c r="C4" s="44" t="s">
        <v>8634</v>
      </c>
      <c r="D4" s="45" t="s">
        <v>8628</v>
      </c>
      <c r="E4" s="46" t="s">
        <v>8626</v>
      </c>
      <c r="F4" s="44" t="s">
        <v>8640</v>
      </c>
    </row>
    <row r="5" spans="1:6" ht="39.6" customHeight="1">
      <c r="B5" s="43">
        <v>2</v>
      </c>
      <c r="C5" s="44" t="s">
        <v>8627</v>
      </c>
      <c r="D5" s="45" t="s">
        <v>8628</v>
      </c>
      <c r="E5" s="46" t="s">
        <v>8626</v>
      </c>
      <c r="F5" s="47" t="s">
        <v>8629</v>
      </c>
    </row>
    <row r="6" spans="1:6" ht="39.6" customHeight="1">
      <c r="B6" s="43">
        <v>3</v>
      </c>
      <c r="C6" s="44" t="s">
        <v>8630</v>
      </c>
      <c r="D6" s="45" t="s">
        <v>8628</v>
      </c>
      <c r="E6" s="46" t="s">
        <v>8626</v>
      </c>
      <c r="F6" s="47" t="s">
        <v>8631</v>
      </c>
    </row>
    <row r="7" spans="1:6" ht="39.6" customHeight="1">
      <c r="B7" s="43">
        <v>4</v>
      </c>
      <c r="C7" s="44" t="s">
        <v>8632</v>
      </c>
      <c r="D7" s="45" t="s">
        <v>8628</v>
      </c>
      <c r="E7" s="46" t="s">
        <v>8626</v>
      </c>
      <c r="F7" s="47" t="s">
        <v>8633</v>
      </c>
    </row>
    <row r="8" spans="1:6" ht="39.6" customHeight="1">
      <c r="B8" s="43">
        <v>5</v>
      </c>
      <c r="C8" s="47" t="s">
        <v>8637</v>
      </c>
      <c r="D8" s="45" t="s">
        <v>8628</v>
      </c>
      <c r="E8" s="48" t="s">
        <v>8658</v>
      </c>
      <c r="F8" s="47" t="s">
        <v>8638</v>
      </c>
    </row>
    <row r="9" spans="1:6" ht="54.95" customHeight="1">
      <c r="B9" s="317">
        <v>6</v>
      </c>
      <c r="C9" s="318" t="s">
        <v>11169</v>
      </c>
      <c r="D9" s="319" t="s">
        <v>8628</v>
      </c>
      <c r="E9" s="319" t="str">
        <f>IF(入力フォーム!H44="有", "必須", "不要")</f>
        <v>不要</v>
      </c>
      <c r="F9" s="318" t="s">
        <v>11170</v>
      </c>
    </row>
    <row r="10" spans="1:6" ht="39.6"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c r="B11" s="43">
        <v>8</v>
      </c>
      <c r="C11" s="44" t="s">
        <v>8662</v>
      </c>
      <c r="D11" s="45" t="s">
        <v>8628</v>
      </c>
      <c r="E11" s="49" t="str">
        <f>IF(入力フォーム!H15="国外","必須","不要")</f>
        <v>不要</v>
      </c>
      <c r="F11" s="47" t="s">
        <v>8663</v>
      </c>
    </row>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11" sqref="H1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4">
      <c r="B3" s="28" t="s">
        <v>8738</v>
      </c>
      <c r="C3" s="229"/>
      <c r="D3" s="229"/>
      <c r="E3" s="229"/>
      <c r="H3" s="230"/>
      <c r="I3" s="230"/>
      <c r="J3" s="231"/>
      <c r="L3" s="230"/>
    </row>
    <row r="4" spans="1:12" s="195" customFormat="1" ht="24">
      <c r="C4" s="232" t="s">
        <v>8982</v>
      </c>
      <c r="E4" s="229"/>
      <c r="H4" s="230"/>
      <c r="I4" s="230"/>
      <c r="J4" s="231"/>
      <c r="L4" s="230"/>
    </row>
    <row r="5" spans="1:12" s="195" customFormat="1" ht="24">
      <c r="C5" s="232"/>
      <c r="D5" s="233" t="s">
        <v>8980</v>
      </c>
      <c r="E5" s="229"/>
      <c r="H5" s="230"/>
      <c r="I5" s="230"/>
      <c r="J5" s="231"/>
      <c r="L5" s="230"/>
    </row>
    <row r="6" spans="1:12" s="195" customFormat="1" ht="24">
      <c r="C6" s="232"/>
      <c r="D6" s="192" t="s">
        <v>8972</v>
      </c>
      <c r="E6" s="229"/>
      <c r="H6" s="230"/>
      <c r="I6" s="230"/>
      <c r="J6" s="231"/>
      <c r="L6" s="230"/>
    </row>
    <row r="7" spans="1:12" s="195" customFormat="1" ht="24">
      <c r="C7" s="232"/>
      <c r="D7" s="192" t="s">
        <v>9033</v>
      </c>
      <c r="E7" s="229"/>
      <c r="H7" s="230"/>
      <c r="I7" s="230"/>
      <c r="J7" s="231"/>
      <c r="L7" s="230"/>
    </row>
    <row r="8" spans="1:12" s="195" customFormat="1" ht="24">
      <c r="C8" s="232"/>
      <c r="D8" s="192" t="s">
        <v>8973</v>
      </c>
      <c r="E8" s="229"/>
      <c r="H8" s="230"/>
      <c r="I8" s="230"/>
      <c r="J8" s="231"/>
      <c r="L8" s="230"/>
    </row>
    <row r="9" spans="1:12" s="195" customFormat="1" ht="24">
      <c r="C9" s="232"/>
      <c r="D9" s="192" t="s">
        <v>8974</v>
      </c>
      <c r="E9" s="229"/>
      <c r="H9" s="230"/>
      <c r="I9" s="230"/>
      <c r="J9" s="231"/>
      <c r="L9" s="230"/>
    </row>
    <row r="10" spans="1:12" s="195" customFormat="1" ht="24">
      <c r="C10" s="232"/>
      <c r="D10" s="192" t="s">
        <v>8975</v>
      </c>
      <c r="E10" s="229"/>
      <c r="H10" s="230"/>
      <c r="I10" s="230"/>
      <c r="J10" s="231"/>
      <c r="L10" s="230"/>
    </row>
    <row r="11" spans="1:12" s="195" customFormat="1" ht="24">
      <c r="C11" s="232"/>
      <c r="D11" s="192" t="s">
        <v>8976</v>
      </c>
      <c r="E11" s="229"/>
      <c r="H11" s="230"/>
      <c r="I11" s="230"/>
      <c r="J11" s="231"/>
      <c r="L11" s="230"/>
    </row>
    <row r="12" spans="1:12" s="195" customFormat="1" ht="24">
      <c r="C12" s="232"/>
      <c r="D12" s="233" t="s">
        <v>8981</v>
      </c>
      <c r="E12" s="229"/>
      <c r="H12" s="230"/>
      <c r="I12" s="230"/>
      <c r="J12" s="231"/>
      <c r="L12" s="230"/>
    </row>
    <row r="13" spans="1:12" s="195" customFormat="1" ht="24">
      <c r="C13" s="232"/>
      <c r="D13" s="192" t="s">
        <v>8977</v>
      </c>
      <c r="E13" s="229"/>
      <c r="H13" s="230"/>
      <c r="I13" s="230"/>
      <c r="J13" s="231"/>
      <c r="L13" s="230"/>
    </row>
    <row r="14" spans="1:12" s="195" customFormat="1" ht="24">
      <c r="C14" s="232"/>
      <c r="D14" s="192" t="s">
        <v>8978</v>
      </c>
      <c r="E14" s="229"/>
      <c r="H14" s="230"/>
      <c r="I14" s="230"/>
      <c r="J14" s="231"/>
      <c r="L14" s="230"/>
    </row>
    <row r="15" spans="1:12" s="195" customFormat="1" ht="24">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8827</v>
      </c>
      <c r="I18" s="235" t="s">
        <v>8600</v>
      </c>
      <c r="J18" s="280" t="s">
        <v>8903</v>
      </c>
      <c r="L18" s="230"/>
    </row>
    <row r="19" spans="2:12" s="195" customFormat="1" ht="27" customHeight="1">
      <c r="C19" s="229"/>
      <c r="D19" s="229"/>
      <c r="E19" s="229"/>
      <c r="H19" s="230"/>
      <c r="I19" s="230"/>
      <c r="J19" s="231"/>
      <c r="L19" s="230"/>
    </row>
    <row r="20" spans="2:12" s="195" customFormat="1" ht="24">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4">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4">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11096</v>
      </c>
    </row>
    <row r="2" spans="2:10" ht="14.25">
      <c r="B2" s="6"/>
    </row>
    <row r="3" spans="2:10" ht="17.25">
      <c r="B3" s="22" t="s">
        <v>8073</v>
      </c>
      <c r="F3" s="1" t="s">
        <v>9024</v>
      </c>
    </row>
    <row r="4" spans="2:10" s="2" customFormat="1" ht="27">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04</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04</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宮城県</cp:lastModifiedBy>
  <cp:lastPrinted>2026-02-27T07:08:22Z</cp:lastPrinted>
  <dcterms:created xsi:type="dcterms:W3CDTF">2005-07-01T05:21:10Z</dcterms:created>
  <dcterms:modified xsi:type="dcterms:W3CDTF">2026-03-02T07:08:05Z</dcterms:modified>
</cp:coreProperties>
</file>