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6600" windowHeight="7980" activeTab="2"/>
  </bookViews>
  <sheets>
    <sheet name="第３５・３６・３７表" sheetId="1" r:id="rId1"/>
    <sheet name="第３８・３９・４０表" sheetId="2" r:id="rId2"/>
    <sheet name="第４１・４２表" sheetId="3" r:id="rId3"/>
    <sheet name="第４３・４４表" sheetId="4" r:id="rId4"/>
  </sheets>
  <externalReferences>
    <externalReference r:id="rId7"/>
    <externalReference r:id="rId8"/>
  </externalReferences>
  <definedNames>
    <definedName name="_1NEN" localSheetId="0">'[2]第３表'!$F$1:$F$104</definedName>
    <definedName name="_1NEN" localSheetId="3">'[2]第３表'!$F$1:$F$104</definedName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0">'第３５・３６・３７表'!$A$1:$X$63</definedName>
    <definedName name="_xlnm.Print_Area" localSheetId="2">'第４１・４２表'!$A$1:$AB$53</definedName>
    <definedName name="_xlnm.Print_Area" localSheetId="3">'第４３・４４表'!$A$1:$Y$25</definedName>
    <definedName name="Print_Area_MI" localSheetId="0">'第３５・３６・３７表'!$A$21:$U$21</definedName>
    <definedName name="Print_Area_MI" localSheetId="3">'第４３・４４表'!$A$1:$U$1</definedName>
    <definedName name="Print_Area_MI">'[1]第１表'!$B$1:$N$59</definedName>
    <definedName name="Print_Titles_MI" localSheetId="0">'[2]第２表'!$2:$8</definedName>
    <definedName name="Print_Titles_MI" localSheetId="3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<sst xmlns="http://schemas.openxmlformats.org/spreadsheetml/2006/main" count="483" uniqueCount="185">
  <si>
    <t>計</t>
  </si>
  <si>
    <t>男</t>
  </si>
  <si>
    <t>女</t>
  </si>
  <si>
    <t>(単位：人)</t>
  </si>
  <si>
    <t>区   分</t>
  </si>
  <si>
    <t>学　　校　　数</t>
  </si>
  <si>
    <t xml:space="preserve">  私  立</t>
  </si>
  <si>
    <t>１   学   年</t>
  </si>
  <si>
    <t>２   学   年</t>
  </si>
  <si>
    <t>３   学   年</t>
  </si>
  <si>
    <t>専攻科</t>
  </si>
  <si>
    <t>別 科</t>
  </si>
  <si>
    <t>全 日 制</t>
  </si>
  <si>
    <t>定 時 制</t>
  </si>
  <si>
    <t>１  学  年</t>
  </si>
  <si>
    <t>２  学  年</t>
  </si>
  <si>
    <t>３  学  年</t>
  </si>
  <si>
    <t xml:space="preserve">   &lt;中等教育学校&gt;</t>
  </si>
  <si>
    <t>後期課程</t>
  </si>
  <si>
    <t>前期課程</t>
  </si>
  <si>
    <t xml:space="preserve"> &lt;高等学校通信教育&gt;</t>
  </si>
  <si>
    <t>計</t>
  </si>
  <si>
    <t>教　　　頭</t>
  </si>
  <si>
    <t>教　　　諭</t>
  </si>
  <si>
    <t>助　教　諭　</t>
  </si>
  <si>
    <t>養護教諭</t>
  </si>
  <si>
    <t>講　　　師</t>
  </si>
  <si>
    <t xml:space="preserve"> そ   の   他</t>
  </si>
  <si>
    <t>養護助教諭</t>
  </si>
  <si>
    <t>事　　　務　　　職　　　員</t>
  </si>
  <si>
    <t>公　立</t>
  </si>
  <si>
    <t>私　立</t>
  </si>
  <si>
    <t>（宮城野区）</t>
  </si>
  <si>
    <t>（若林区）</t>
  </si>
  <si>
    <t>栄養教諭</t>
  </si>
  <si>
    <t>（多賀城市）</t>
  </si>
  <si>
    <t>&lt;中等教育学校&gt;</t>
  </si>
  <si>
    <t>本務者</t>
  </si>
  <si>
    <t>兼務者</t>
  </si>
  <si>
    <t>（多賀城市）</t>
  </si>
  <si>
    <t>負担法による事務職員</t>
  </si>
  <si>
    <t>事務職員</t>
  </si>
  <si>
    <t>学校図書館
事務員</t>
  </si>
  <si>
    <t>養護
職員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</si>
  <si>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</si>
  <si>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</si>
  <si>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</si>
  <si>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</si>
  <si>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</si>
  <si>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</si>
  <si>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</si>
  <si>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</si>
  <si>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</si>
  <si>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</si>
  <si>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</si>
  <si>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第３６表　　　職　名　別　教　員　数</t>
  </si>
  <si>
    <t>第３７表　　　職　員　数　（　本　務　者　）</t>
  </si>
  <si>
    <t>第３８表　　　学　校　数　・　学　級　数　及　び　学　年　別　生　徒　数</t>
  </si>
  <si>
    <t>第４０表　　　職　員　数　（　本　務　者　）</t>
  </si>
  <si>
    <t>負担法に
よる学校
栄養職員</t>
  </si>
  <si>
    <t>そ　の　他　の　者</t>
  </si>
  <si>
    <t>（つづき）</t>
  </si>
  <si>
    <t>　　</t>
  </si>
  <si>
    <t>…</t>
  </si>
  <si>
    <t>（つづき）</t>
  </si>
  <si>
    <t>（つづき）</t>
  </si>
  <si>
    <t>主事・主事補等</t>
  </si>
  <si>
    <t>実習助手</t>
  </si>
  <si>
    <t>技術職員</t>
  </si>
  <si>
    <t>養護職員</t>
  </si>
  <si>
    <t>用務員</t>
  </si>
  <si>
    <t>警備員
その他</t>
  </si>
  <si>
    <t>実習
助手</t>
  </si>
  <si>
    <t>学校給食
調理
従事員</t>
  </si>
  <si>
    <t>警備員
その他</t>
  </si>
  <si>
    <t>校　　　長</t>
  </si>
  <si>
    <t>副　校　長</t>
  </si>
  <si>
    <t>主幹教諭</t>
  </si>
  <si>
    <t>指導教諭</t>
  </si>
  <si>
    <t>区   分</t>
  </si>
  <si>
    <t>区　　分
市町村名</t>
  </si>
  <si>
    <t>区   分
市町村名</t>
  </si>
  <si>
    <t xml:space="preserve"> 平成21年度</t>
  </si>
  <si>
    <t>平成21年度</t>
  </si>
  <si>
    <t>　公　立</t>
  </si>
  <si>
    <t>（仙台市）</t>
  </si>
  <si>
    <t>－</t>
  </si>
  <si>
    <t>本　　　　　　　科</t>
  </si>
  <si>
    <t xml:space="preserve"> 平成22年度</t>
  </si>
  <si>
    <t>平成22年度</t>
  </si>
  <si>
    <t>－</t>
  </si>
  <si>
    <t>平成22年度</t>
  </si>
  <si>
    <t>平成21年度</t>
  </si>
  <si>
    <t>平成22年度</t>
  </si>
  <si>
    <t>第４１表　　　市　町　村　別　学　校　数　及　び　学　級　数</t>
  </si>
  <si>
    <t>&lt;特別支援学校&gt;</t>
  </si>
  <si>
    <t>（単位：校，学級）</t>
  </si>
  <si>
    <t>区　　分</t>
  </si>
  <si>
    <t>学校数</t>
  </si>
  <si>
    <t>学級数</t>
  </si>
  <si>
    <t>幼稚部</t>
  </si>
  <si>
    <t>小学部</t>
  </si>
  <si>
    <t>中学部</t>
  </si>
  <si>
    <t>高等部</t>
  </si>
  <si>
    <t>本校</t>
  </si>
  <si>
    <t>分校</t>
  </si>
  <si>
    <t>単式</t>
  </si>
  <si>
    <t>複式</t>
  </si>
  <si>
    <t>本科</t>
  </si>
  <si>
    <t>別科</t>
  </si>
  <si>
    <t>平成21年度</t>
  </si>
  <si>
    <t>平成22年度</t>
  </si>
  <si>
    <t>国立</t>
  </si>
  <si>
    <t>国立</t>
  </si>
  <si>
    <t>青葉区</t>
  </si>
  <si>
    <t>公立</t>
  </si>
  <si>
    <t>公立</t>
  </si>
  <si>
    <t>計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</si>
  <si>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</si>
  <si>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</si>
  <si>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</si>
  <si>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</si>
  <si>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</si>
  <si>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</si>
  <si>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</si>
  <si>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</si>
  <si>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</si>
  <si>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登米市</t>
  </si>
  <si>
    <t>栗原市</t>
  </si>
  <si>
    <t>大崎市</t>
  </si>
  <si>
    <t>柴田町</t>
  </si>
  <si>
    <t>山元町</t>
  </si>
  <si>
    <t>利府町</t>
  </si>
  <si>
    <t>美里町</t>
  </si>
  <si>
    <t>私立</t>
  </si>
  <si>
    <t>私立</t>
  </si>
  <si>
    <t>宮城野区</t>
  </si>
  <si>
    <t>第４２表　　　市　町　村　別　学　年　別　在　学　者　数</t>
  </si>
  <si>
    <t>（つづき）</t>
  </si>
  <si>
    <t>（単位：人）</t>
  </si>
  <si>
    <t>幼　稚　部</t>
  </si>
  <si>
    <t>小　　学　　部</t>
  </si>
  <si>
    <t>中　　学　　部</t>
  </si>
  <si>
    <t>高　　等　　部</t>
  </si>
  <si>
    <t>男</t>
  </si>
  <si>
    <t>女</t>
  </si>
  <si>
    <t>本　科</t>
  </si>
  <si>
    <t>専攻
科</t>
  </si>
  <si>
    <t>１学年</t>
  </si>
  <si>
    <t>２学年</t>
  </si>
  <si>
    <t>３学年</t>
  </si>
  <si>
    <t>４学年</t>
  </si>
  <si>
    <t>５学年</t>
  </si>
  <si>
    <t>６学年</t>
  </si>
  <si>
    <t>兼務者</t>
  </si>
  <si>
    <t>校長</t>
  </si>
  <si>
    <t>教頭</t>
  </si>
  <si>
    <t>教諭</t>
  </si>
  <si>
    <t>助教諭</t>
  </si>
  <si>
    <t>講師</t>
  </si>
  <si>
    <t>第４３表　　　市　町　村　別　職　名　別　教　員　数</t>
  </si>
  <si>
    <t>（つづき）</t>
  </si>
  <si>
    <t>（単位：人）</t>
  </si>
  <si>
    <t>区　　分</t>
  </si>
  <si>
    <t>本　　　　　　務　　　　　　者</t>
  </si>
  <si>
    <t>副校長</t>
  </si>
  <si>
    <t>主幹教諭</t>
  </si>
  <si>
    <t>指導教諭</t>
  </si>
  <si>
    <t>養護教諭</t>
  </si>
  <si>
    <t>914-42-01--03</t>
  </si>
  <si>
    <t>914-43-01--06</t>
  </si>
  <si>
    <t>914-44-01--03</t>
  </si>
  <si>
    <t>第４４表　　　市　町　村　別　職　員　数　（　本　務　者　）</t>
  </si>
  <si>
    <t>区　　分</t>
  </si>
  <si>
    <t>負担法による
事務職員</t>
  </si>
  <si>
    <t>負担法による
寄宿舎指導員</t>
  </si>
  <si>
    <t>負担法による
学校栄養職員</t>
  </si>
  <si>
    <t>その他の者</t>
  </si>
  <si>
    <t>寄宿舎指導員</t>
  </si>
  <si>
    <t>養護職員</t>
  </si>
  <si>
    <t>学校栄養職員</t>
  </si>
  <si>
    <t>学校給食調理従事員</t>
  </si>
  <si>
    <t>警備員・その他</t>
  </si>
  <si>
    <t>計</t>
  </si>
  <si>
    <t>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</si>
</sst>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8"/>
      <name val="書院細明朝体"/>
      <family val="1"/>
    </font>
    <font>
      <b/>
      <sz val="10"/>
      <color indexed="12"/>
      <name val="書院細明朝体"/>
      <family val="1"/>
    </font>
    <font>
      <b/>
      <sz val="14"/>
      <name val="書院細明朝体"/>
      <family val="1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color indexed="12"/>
      <name val="書院細明朝体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4"/>
      <color indexed="8"/>
      <name val="Terminal"/>
      <family val="0"/>
    </font>
    <font>
      <b/>
      <sz val="14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9"/>
      <color theme="1"/>
      <name val="書院細明朝体"/>
      <family val="1"/>
    </font>
    <font>
      <b/>
      <sz val="10"/>
      <color theme="1"/>
      <name val="ＭＳ Ｐゴシック"/>
      <family val="3"/>
    </font>
    <font>
      <b/>
      <sz val="14"/>
      <color theme="1"/>
      <name val="Terminal"/>
      <family val="0"/>
    </font>
    <font>
      <b/>
      <sz val="14"/>
      <color theme="1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60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178" fontId="12" fillId="0" borderId="0" xfId="70" applyNumberFormat="1" applyFont="1" applyBorder="1" applyAlignment="1" applyProtection="1">
      <alignment horizontal="left" vertical="center"/>
      <protection/>
    </xf>
    <xf numFmtId="178" fontId="12" fillId="0" borderId="0" xfId="66" applyNumberFormat="1" applyFont="1" applyBorder="1" applyAlignment="1">
      <alignment vertical="center"/>
      <protection/>
    </xf>
    <xf numFmtId="178" fontId="12" fillId="0" borderId="0" xfId="66" applyNumberFormat="1" applyFont="1" applyAlignment="1">
      <alignment horizontal="centerContinuous" vertical="center"/>
      <protection/>
    </xf>
    <xf numFmtId="178" fontId="12" fillId="0" borderId="0" xfId="66" applyNumberFormat="1" applyFont="1" applyAlignment="1">
      <alignment vertical="center"/>
      <protection/>
    </xf>
    <xf numFmtId="178" fontId="13" fillId="0" borderId="0" xfId="66" applyNumberFormat="1" applyFont="1" applyAlignment="1">
      <alignment vertical="center"/>
      <protection/>
    </xf>
    <xf numFmtId="178" fontId="12" fillId="0" borderId="0" xfId="66" applyNumberFormat="1" applyFont="1" applyBorder="1" applyAlignment="1" applyProtection="1">
      <alignment horizontal="left" vertical="center"/>
      <protection/>
    </xf>
    <xf numFmtId="178" fontId="13" fillId="0" borderId="0" xfId="66" applyNumberFormat="1" applyFont="1" applyBorder="1" applyAlignment="1">
      <alignment vertical="center"/>
      <protection/>
    </xf>
    <xf numFmtId="178" fontId="12" fillId="0" borderId="0" xfId="66" applyNumberFormat="1" applyFont="1" applyBorder="1" applyAlignment="1" applyProtection="1">
      <alignment horizontal="center" vertical="center"/>
      <protection/>
    </xf>
    <xf numFmtId="178" fontId="15" fillId="0" borderId="0" xfId="66" applyNumberFormat="1" applyFont="1" applyAlignment="1" applyProtection="1">
      <alignment vertical="center"/>
      <protection locked="0"/>
    </xf>
    <xf numFmtId="178" fontId="17" fillId="0" borderId="0" xfId="66" applyNumberFormat="1" applyFont="1" applyAlignment="1" applyProtection="1">
      <alignment vertical="center"/>
      <protection locked="0"/>
    </xf>
    <xf numFmtId="178" fontId="12" fillId="0" borderId="0" xfId="67" applyNumberFormat="1" applyFont="1" applyAlignment="1">
      <alignment horizontal="centerContinuous" vertical="center"/>
      <protection/>
    </xf>
    <xf numFmtId="178" fontId="12" fillId="0" borderId="0" xfId="67" applyNumberFormat="1" applyFont="1" applyBorder="1" applyAlignment="1">
      <alignment vertical="center"/>
      <protection/>
    </xf>
    <xf numFmtId="178" fontId="12" fillId="0" borderId="0" xfId="67" applyNumberFormat="1" applyFont="1" applyBorder="1" applyAlignment="1" applyProtection="1">
      <alignment horizontal="left" vertical="center"/>
      <protection/>
    </xf>
    <xf numFmtId="178" fontId="12" fillId="0" borderId="0" xfId="67" applyNumberFormat="1" applyFont="1" applyBorder="1" applyAlignment="1">
      <alignment horizontal="left" vertical="center"/>
      <protection/>
    </xf>
    <xf numFmtId="178" fontId="12" fillId="0" borderId="0" xfId="67" applyNumberFormat="1" applyFont="1" applyBorder="1" applyAlignment="1" applyProtection="1">
      <alignment horizontal="center" vertical="center"/>
      <protection/>
    </xf>
    <xf numFmtId="37" fontId="16" fillId="0" borderId="0" xfId="66" applyFont="1" applyBorder="1" applyAlignment="1">
      <alignment vertical="center"/>
      <protection/>
    </xf>
    <xf numFmtId="178" fontId="12" fillId="0" borderId="0" xfId="66" applyNumberFormat="1" applyFont="1" applyBorder="1" applyAlignment="1">
      <alignment horizontal="right" vertical="center"/>
      <protection/>
    </xf>
    <xf numFmtId="178" fontId="12" fillId="0" borderId="10" xfId="66" applyNumberFormat="1" applyFont="1" applyBorder="1" applyAlignment="1" applyProtection="1">
      <alignment horizontal="center" vertical="center"/>
      <protection/>
    </xf>
    <xf numFmtId="178" fontId="15" fillId="0" borderId="0" xfId="66" applyNumberFormat="1" applyFont="1" applyBorder="1" applyAlignment="1" applyProtection="1">
      <alignment horizontal="center" vertical="center"/>
      <protection locked="0"/>
    </xf>
    <xf numFmtId="178" fontId="15" fillId="0" borderId="0" xfId="66" applyNumberFormat="1" applyFont="1" applyBorder="1" applyAlignment="1" applyProtection="1">
      <alignment vertical="center"/>
      <protection locked="0"/>
    </xf>
    <xf numFmtId="178" fontId="15" fillId="0" borderId="0" xfId="66" applyNumberFormat="1" applyFont="1" applyBorder="1" applyAlignment="1" applyProtection="1">
      <alignment horizontal="right" vertical="center"/>
      <protection locked="0"/>
    </xf>
    <xf numFmtId="178" fontId="12" fillId="0" borderId="0" xfId="66" applyNumberFormat="1" applyFont="1" applyBorder="1" applyAlignment="1" applyProtection="1">
      <alignment horizontal="center" vertical="center"/>
      <protection locked="0"/>
    </xf>
    <xf numFmtId="178" fontId="12" fillId="0" borderId="0" xfId="66" applyNumberFormat="1" applyFont="1" applyBorder="1" applyAlignment="1" applyProtection="1">
      <alignment vertical="center"/>
      <protection locked="0"/>
    </xf>
    <xf numFmtId="178" fontId="12" fillId="0" borderId="0" xfId="66" applyNumberFormat="1" applyFont="1" applyBorder="1" applyAlignment="1" applyProtection="1">
      <alignment vertical="center"/>
      <protection/>
    </xf>
    <xf numFmtId="178" fontId="15" fillId="0" borderId="0" xfId="66" applyNumberFormat="1" applyFont="1" applyBorder="1" applyAlignment="1" applyProtection="1">
      <alignment vertical="center"/>
      <protection/>
    </xf>
    <xf numFmtId="178" fontId="12" fillId="0" borderId="11" xfId="66" applyNumberFormat="1" applyFont="1" applyBorder="1" applyAlignment="1">
      <alignment vertical="center"/>
      <protection/>
    </xf>
    <xf numFmtId="178" fontId="12" fillId="0" borderId="10" xfId="66" applyNumberFormat="1" applyFont="1" applyBorder="1" applyAlignment="1">
      <alignment vertical="center"/>
      <protection/>
    </xf>
    <xf numFmtId="178" fontId="12" fillId="0" borderId="10" xfId="66" applyNumberFormat="1" applyFont="1" applyBorder="1" applyAlignment="1">
      <alignment horizontal="centerContinuous" vertical="center"/>
      <protection/>
    </xf>
    <xf numFmtId="178" fontId="12" fillId="0" borderId="12" xfId="66" applyNumberFormat="1" applyFont="1" applyBorder="1" applyAlignment="1">
      <alignment vertical="center"/>
      <protection/>
    </xf>
    <xf numFmtId="178" fontId="12" fillId="0" borderId="13" xfId="66" applyNumberFormat="1" applyFont="1" applyBorder="1" applyAlignment="1" applyProtection="1">
      <alignment horizontal="center" vertical="center"/>
      <protection/>
    </xf>
    <xf numFmtId="178" fontId="12" fillId="0" borderId="14" xfId="66" applyNumberFormat="1" applyFont="1" applyBorder="1" applyAlignment="1">
      <alignment vertical="center"/>
      <protection/>
    </xf>
    <xf numFmtId="178" fontId="15" fillId="0" borderId="14" xfId="66" applyNumberFormat="1" applyFont="1" applyBorder="1" applyAlignment="1" applyProtection="1">
      <alignment vertical="center"/>
      <protection locked="0"/>
    </xf>
    <xf numFmtId="178" fontId="12" fillId="0" borderId="14" xfId="66" applyNumberFormat="1" applyFont="1" applyBorder="1" applyAlignment="1" applyProtection="1">
      <alignment vertical="center"/>
      <protection locked="0"/>
    </xf>
    <xf numFmtId="178" fontId="12" fillId="0" borderId="14" xfId="66" applyNumberFormat="1" applyFont="1" applyBorder="1" applyAlignment="1" applyProtection="1">
      <alignment vertical="center"/>
      <protection/>
    </xf>
    <xf numFmtId="178" fontId="12" fillId="0" borderId="15" xfId="66" applyNumberFormat="1" applyFont="1" applyBorder="1" applyAlignment="1">
      <alignment vertical="center"/>
      <protection/>
    </xf>
    <xf numFmtId="178" fontId="12" fillId="0" borderId="16" xfId="66" applyNumberFormat="1" applyFont="1" applyBorder="1" applyAlignment="1" applyProtection="1">
      <alignment horizontal="center" vertical="center"/>
      <protection/>
    </xf>
    <xf numFmtId="178" fontId="12" fillId="0" borderId="17" xfId="66" applyNumberFormat="1" applyFont="1" applyBorder="1" applyAlignment="1" applyProtection="1">
      <alignment horizontal="center" vertical="center"/>
      <protection/>
    </xf>
    <xf numFmtId="178" fontId="12" fillId="0" borderId="10" xfId="66" applyNumberFormat="1" applyFont="1" applyBorder="1" applyAlignment="1" applyProtection="1">
      <alignment horizontal="centerContinuous" vertical="center"/>
      <protection/>
    </xf>
    <xf numFmtId="178" fontId="12" fillId="0" borderId="12" xfId="66" applyNumberFormat="1" applyFont="1" applyBorder="1" applyAlignment="1" applyProtection="1">
      <alignment horizontal="centerContinuous" vertical="center"/>
      <protection/>
    </xf>
    <xf numFmtId="178" fontId="12" fillId="0" borderId="18" xfId="66" applyNumberFormat="1" applyFont="1" applyBorder="1" applyAlignment="1">
      <alignment horizontal="centerContinuous" vertical="center"/>
      <protection/>
    </xf>
    <xf numFmtId="178" fontId="12" fillId="0" borderId="19" xfId="66" applyNumberFormat="1" applyFont="1" applyBorder="1" applyAlignment="1" applyProtection="1">
      <alignment horizontal="center" vertical="center"/>
      <protection/>
    </xf>
    <xf numFmtId="178" fontId="12" fillId="0" borderId="0" xfId="67" applyNumberFormat="1" applyFont="1" applyBorder="1" applyAlignment="1">
      <alignment horizontal="right" vertical="center"/>
      <protection/>
    </xf>
    <xf numFmtId="178" fontId="15" fillId="0" borderId="0" xfId="67" applyNumberFormat="1" applyFont="1" applyBorder="1" applyAlignment="1" applyProtection="1">
      <alignment vertical="center"/>
      <protection locked="0"/>
    </xf>
    <xf numFmtId="178" fontId="12" fillId="0" borderId="0" xfId="67" applyNumberFormat="1" applyFont="1" applyBorder="1" applyAlignment="1" applyProtection="1">
      <alignment vertical="center"/>
      <protection/>
    </xf>
    <xf numFmtId="178" fontId="15" fillId="0" borderId="0" xfId="67" applyNumberFormat="1" applyFont="1" applyBorder="1" applyAlignment="1" applyProtection="1">
      <alignment vertical="center"/>
      <protection/>
    </xf>
    <xf numFmtId="178" fontId="15" fillId="0" borderId="0" xfId="67" applyNumberFormat="1" applyFont="1" applyBorder="1" applyAlignment="1" applyProtection="1">
      <alignment horizontal="right" vertical="center"/>
      <protection/>
    </xf>
    <xf numFmtId="178" fontId="12" fillId="0" borderId="11" xfId="67" applyNumberFormat="1" applyFont="1" applyBorder="1" applyAlignment="1">
      <alignment vertical="center"/>
      <protection/>
    </xf>
    <xf numFmtId="178" fontId="12" fillId="0" borderId="13" xfId="67" applyNumberFormat="1" applyFont="1" applyBorder="1" applyAlignment="1" applyProtection="1">
      <alignment horizontal="center" vertical="center"/>
      <protection/>
    </xf>
    <xf numFmtId="178" fontId="12" fillId="0" borderId="14" xfId="67" applyNumberFormat="1" applyFont="1" applyBorder="1" applyAlignment="1">
      <alignment vertical="center"/>
      <protection/>
    </xf>
    <xf numFmtId="178" fontId="15" fillId="0" borderId="14" xfId="67" applyNumberFormat="1" applyFont="1" applyBorder="1" applyAlignment="1" applyProtection="1">
      <alignment vertical="center"/>
      <protection locked="0"/>
    </xf>
    <xf numFmtId="178" fontId="12" fillId="0" borderId="14" xfId="67" applyNumberFormat="1" applyFont="1" applyBorder="1" applyAlignment="1" applyProtection="1">
      <alignment vertical="center"/>
      <protection/>
    </xf>
    <xf numFmtId="178" fontId="12" fillId="0" borderId="15" xfId="67" applyNumberFormat="1" applyFont="1" applyBorder="1" applyAlignment="1">
      <alignment vertical="center"/>
      <protection/>
    </xf>
    <xf numFmtId="178" fontId="12" fillId="0" borderId="16" xfId="67" applyNumberFormat="1" applyFont="1" applyBorder="1" applyAlignment="1" applyProtection="1">
      <alignment horizontal="center" vertical="center"/>
      <protection/>
    </xf>
    <xf numFmtId="178" fontId="12" fillId="0" borderId="17" xfId="67" applyNumberFormat="1" applyFont="1" applyBorder="1" applyAlignment="1" applyProtection="1">
      <alignment horizontal="center" vertical="center"/>
      <protection/>
    </xf>
    <xf numFmtId="178" fontId="12" fillId="0" borderId="13" xfId="67" applyNumberFormat="1" applyFont="1" applyBorder="1" applyAlignment="1">
      <alignment horizontal="centerContinuous" vertical="center"/>
      <protection/>
    </xf>
    <xf numFmtId="178" fontId="12" fillId="0" borderId="16" xfId="67" applyNumberFormat="1" applyFont="1" applyBorder="1" applyAlignment="1" applyProtection="1">
      <alignment horizontal="centerContinuous" vertical="center"/>
      <protection/>
    </xf>
    <xf numFmtId="178" fontId="12" fillId="0" borderId="16" xfId="67" applyNumberFormat="1" applyFont="1" applyBorder="1" applyAlignment="1">
      <alignment horizontal="centerContinuous" vertical="center"/>
      <protection/>
    </xf>
    <xf numFmtId="178" fontId="12" fillId="0" borderId="20" xfId="67" applyNumberFormat="1" applyFont="1" applyBorder="1" applyAlignment="1">
      <alignment horizontal="centerContinuous" vertical="center"/>
      <protection/>
    </xf>
    <xf numFmtId="178" fontId="18" fillId="0" borderId="0" xfId="64" applyNumberFormat="1" applyFont="1" applyAlignment="1">
      <alignment horizontal="centerContinuous" vertical="center"/>
      <protection/>
    </xf>
    <xf numFmtId="178" fontId="12" fillId="0" borderId="0" xfId="64" applyNumberFormat="1" applyFont="1" applyAlignment="1" applyProtection="1">
      <alignment vertical="center"/>
      <protection/>
    </xf>
    <xf numFmtId="178" fontId="18" fillId="0" borderId="0" xfId="64" applyNumberFormat="1" applyFont="1" applyAlignment="1" applyProtection="1">
      <alignment horizontal="centerContinuous" vertical="center"/>
      <protection/>
    </xf>
    <xf numFmtId="178" fontId="12" fillId="0" borderId="0" xfId="64" applyNumberFormat="1" applyFont="1" applyAlignment="1">
      <alignment horizontal="centerContinuous" vertical="center"/>
      <protection/>
    </xf>
    <xf numFmtId="178" fontId="19" fillId="0" borderId="0" xfId="64" applyNumberFormat="1" applyFont="1" applyBorder="1" applyAlignment="1" applyProtection="1">
      <alignment horizontal="left" vertical="center"/>
      <protection locked="0"/>
    </xf>
    <xf numFmtId="178" fontId="18" fillId="0" borderId="0" xfId="64" applyNumberFormat="1" applyFont="1" applyBorder="1" applyAlignment="1">
      <alignment horizontal="left" vertical="center"/>
      <protection/>
    </xf>
    <xf numFmtId="178" fontId="15" fillId="0" borderId="0" xfId="67" applyNumberFormat="1" applyFont="1" applyBorder="1" applyAlignment="1" applyProtection="1">
      <alignment horizontal="right" vertical="center"/>
      <protection locked="0"/>
    </xf>
    <xf numFmtId="178" fontId="15" fillId="0" borderId="0" xfId="66" applyNumberFormat="1" applyFont="1" applyBorder="1" applyAlignment="1">
      <alignment vertical="center"/>
      <protection/>
    </xf>
    <xf numFmtId="178" fontId="12" fillId="0" borderId="20" xfId="67" applyNumberFormat="1" applyFont="1" applyBorder="1" applyAlignment="1" applyProtection="1">
      <alignment horizontal="center" vertical="center"/>
      <protection/>
    </xf>
    <xf numFmtId="178" fontId="18" fillId="0" borderId="10" xfId="64" applyNumberFormat="1" applyFont="1" applyBorder="1" applyAlignment="1">
      <alignment horizontal="center" vertical="center"/>
      <protection/>
    </xf>
    <xf numFmtId="178" fontId="18" fillId="0" borderId="21" xfId="64" applyNumberFormat="1" applyFont="1" applyBorder="1" applyAlignment="1" applyProtection="1">
      <alignment horizontal="centerContinuous" vertical="center"/>
      <protection/>
    </xf>
    <xf numFmtId="178" fontId="18" fillId="0" borderId="22" xfId="64" applyNumberFormat="1" applyFont="1" applyBorder="1" applyAlignment="1">
      <alignment horizontal="centerContinuous" vertical="center"/>
      <protection/>
    </xf>
    <xf numFmtId="178" fontId="18" fillId="0" borderId="23" xfId="64" applyNumberFormat="1" applyFont="1" applyBorder="1" applyAlignment="1" applyProtection="1">
      <alignment horizontal="centerContinuous" vertical="center"/>
      <protection/>
    </xf>
    <xf numFmtId="178" fontId="18" fillId="0" borderId="24" xfId="64" applyNumberFormat="1" applyFont="1" applyBorder="1" applyAlignment="1">
      <alignment horizontal="centerContinuous" vertical="center"/>
      <protection/>
    </xf>
    <xf numFmtId="178" fontId="12" fillId="0" borderId="21" xfId="65" applyNumberFormat="1" applyFont="1" applyBorder="1" applyAlignment="1">
      <alignment horizontal="centerContinuous" vertical="center"/>
      <protection/>
    </xf>
    <xf numFmtId="178" fontId="12" fillId="0" borderId="25" xfId="65" applyNumberFormat="1" applyFont="1" applyBorder="1" applyAlignment="1">
      <alignment horizontal="centerContinuous" vertical="center"/>
      <protection/>
    </xf>
    <xf numFmtId="178" fontId="12" fillId="0" borderId="25" xfId="65" applyNumberFormat="1" applyFont="1" applyBorder="1" applyAlignment="1" applyProtection="1">
      <alignment horizontal="centerContinuous" vertical="center"/>
      <protection/>
    </xf>
    <xf numFmtId="178" fontId="12" fillId="0" borderId="22" xfId="65" applyNumberFormat="1" applyFont="1" applyBorder="1" applyAlignment="1">
      <alignment horizontal="centerContinuous" vertical="center"/>
      <protection/>
    </xf>
    <xf numFmtId="178" fontId="12" fillId="0" borderId="13" xfId="65" applyNumberFormat="1" applyFont="1" applyBorder="1" applyAlignment="1" applyProtection="1">
      <alignment horizontal="centerContinuous" vertical="center"/>
      <protection/>
    </xf>
    <xf numFmtId="178" fontId="12" fillId="0" borderId="20" xfId="65" applyNumberFormat="1" applyFont="1" applyBorder="1" applyAlignment="1">
      <alignment horizontal="centerContinuous" vertical="center"/>
      <protection/>
    </xf>
    <xf numFmtId="178" fontId="12" fillId="0" borderId="21" xfId="65" applyNumberFormat="1" applyFont="1" applyBorder="1" applyAlignment="1" applyProtection="1">
      <alignment horizontal="centerContinuous" vertical="center"/>
      <protection/>
    </xf>
    <xf numFmtId="178" fontId="12" fillId="0" borderId="24" xfId="65" applyNumberFormat="1" applyFont="1" applyBorder="1" applyAlignment="1">
      <alignment horizontal="centerContinuous" vertical="center"/>
      <protection/>
    </xf>
    <xf numFmtId="178" fontId="12" fillId="0" borderId="16" xfId="65" applyNumberFormat="1" applyFont="1" applyBorder="1" applyAlignment="1">
      <alignment horizontal="centerContinuous" vertical="center"/>
      <protection/>
    </xf>
    <xf numFmtId="178" fontId="12" fillId="0" borderId="15" xfId="65" applyNumberFormat="1" applyFont="1" applyBorder="1" applyAlignment="1" applyProtection="1">
      <alignment horizontal="center" vertical="center"/>
      <protection/>
    </xf>
    <xf numFmtId="178" fontId="12" fillId="0" borderId="17" xfId="65" applyNumberFormat="1" applyFont="1" applyBorder="1" applyAlignment="1" applyProtection="1">
      <alignment horizontal="center" vertical="center"/>
      <protection/>
    </xf>
    <xf numFmtId="178" fontId="12" fillId="0" borderId="11" xfId="65" applyNumberFormat="1" applyFont="1" applyBorder="1" applyAlignment="1" applyProtection="1">
      <alignment horizontal="center" vertical="center"/>
      <protection/>
    </xf>
    <xf numFmtId="178" fontId="12" fillId="0" borderId="20" xfId="65" applyNumberFormat="1" applyFont="1" applyBorder="1" applyAlignment="1" applyProtection="1">
      <alignment horizontal="center" vertical="center"/>
      <protection/>
    </xf>
    <xf numFmtId="178" fontId="12" fillId="0" borderId="13" xfId="65" applyNumberFormat="1" applyFont="1" applyBorder="1" applyAlignment="1" applyProtection="1">
      <alignment horizontal="center" vertical="center"/>
      <protection/>
    </xf>
    <xf numFmtId="178" fontId="12" fillId="0" borderId="10" xfId="67" applyNumberFormat="1" applyFont="1" applyBorder="1" applyAlignment="1">
      <alignment vertical="center"/>
      <protection/>
    </xf>
    <xf numFmtId="178" fontId="21" fillId="0" borderId="0" xfId="66" applyNumberFormat="1" applyFont="1" applyBorder="1" applyAlignment="1" applyProtection="1">
      <alignment horizontal="center" vertical="center"/>
      <protection locked="0"/>
    </xf>
    <xf numFmtId="178" fontId="21" fillId="0" borderId="14" xfId="66" applyNumberFormat="1" applyFont="1" applyBorder="1" applyAlignment="1" applyProtection="1">
      <alignment vertical="center"/>
      <protection locked="0"/>
    </xf>
    <xf numFmtId="178" fontId="21" fillId="0" borderId="0" xfId="66" applyNumberFormat="1" applyFont="1" applyBorder="1" applyAlignment="1" applyProtection="1">
      <alignment vertical="center"/>
      <protection locked="0"/>
    </xf>
    <xf numFmtId="178" fontId="21" fillId="0" borderId="0" xfId="66" applyNumberFormat="1" applyFont="1" applyAlignment="1">
      <alignment vertical="center"/>
      <protection/>
    </xf>
    <xf numFmtId="178" fontId="21" fillId="0" borderId="14" xfId="67" applyNumberFormat="1" applyFont="1" applyBorder="1" applyAlignment="1" applyProtection="1">
      <alignment vertical="center"/>
      <protection locked="0"/>
    </xf>
    <xf numFmtId="178" fontId="21" fillId="0" borderId="0" xfId="67" applyNumberFormat="1" applyFont="1" applyBorder="1" applyAlignment="1" applyProtection="1">
      <alignment vertical="center"/>
      <protection locked="0"/>
    </xf>
    <xf numFmtId="178" fontId="21" fillId="0" borderId="0" xfId="67" applyNumberFormat="1" applyFont="1" applyBorder="1" applyAlignment="1" applyProtection="1">
      <alignment horizontal="right" vertical="center"/>
      <protection locked="0"/>
    </xf>
    <xf numFmtId="178" fontId="21" fillId="0" borderId="14" xfId="66" applyNumberFormat="1" applyFont="1" applyBorder="1" applyAlignment="1" applyProtection="1">
      <alignment vertical="center"/>
      <protection/>
    </xf>
    <xf numFmtId="178" fontId="21" fillId="0" borderId="0" xfId="66" applyNumberFormat="1" applyFont="1" applyBorder="1" applyAlignment="1" applyProtection="1">
      <alignment vertical="center"/>
      <protection/>
    </xf>
    <xf numFmtId="176" fontId="15" fillId="0" borderId="0" xfId="61" applyNumberFormat="1" applyFont="1" applyBorder="1" applyAlignment="1" applyProtection="1">
      <alignment horizontal="center" vertical="center"/>
      <protection/>
    </xf>
    <xf numFmtId="176" fontId="21" fillId="0" borderId="0" xfId="61" applyNumberFormat="1" applyFont="1" applyBorder="1" applyAlignment="1" applyProtection="1">
      <alignment horizontal="center" vertical="center"/>
      <protection/>
    </xf>
    <xf numFmtId="3" fontId="12" fillId="0" borderId="0" xfId="63" applyNumberFormat="1" applyFont="1" applyAlignment="1">
      <alignment horizontal="centerContinuous" vertical="center"/>
      <protection/>
    </xf>
    <xf numFmtId="3" fontId="12" fillId="0" borderId="0" xfId="63" applyNumberFormat="1" applyFont="1" applyAlignment="1">
      <alignment vertical="center"/>
      <protection/>
    </xf>
    <xf numFmtId="3" fontId="13" fillId="0" borderId="0" xfId="63" applyNumberFormat="1" applyFont="1" applyAlignment="1">
      <alignment vertical="center"/>
      <protection/>
    </xf>
    <xf numFmtId="3" fontId="12" fillId="0" borderId="0" xfId="63" applyNumberFormat="1" applyFont="1" applyBorder="1" applyAlignment="1" applyProtection="1">
      <alignment horizontal="left" vertical="center"/>
      <protection locked="0"/>
    </xf>
    <xf numFmtId="3" fontId="15" fillId="0" borderId="0" xfId="63" applyNumberFormat="1" applyFont="1" applyBorder="1" applyAlignment="1" applyProtection="1">
      <alignment vertical="center"/>
      <protection locked="0"/>
    </xf>
    <xf numFmtId="3" fontId="12" fillId="0" borderId="0" xfId="63" applyNumberFormat="1" applyFont="1" applyBorder="1" applyAlignment="1">
      <alignment vertical="center"/>
      <protection/>
    </xf>
    <xf numFmtId="3" fontId="12" fillId="0" borderId="0" xfId="63" applyNumberFormat="1" applyFont="1" applyBorder="1" applyAlignment="1">
      <alignment horizontal="centerContinuous" vertical="center"/>
      <protection/>
    </xf>
    <xf numFmtId="3" fontId="12" fillId="0" borderId="14" xfId="63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3" fontId="13" fillId="0" borderId="0" xfId="63" applyNumberFormat="1" applyFont="1" applyBorder="1" applyAlignment="1">
      <alignment vertical="center"/>
      <protection/>
    </xf>
    <xf numFmtId="0" fontId="15" fillId="0" borderId="14" xfId="63" applyNumberFormat="1" applyFont="1" applyBorder="1" applyAlignment="1" applyProtection="1">
      <alignment horizontal="right" vertical="center"/>
      <protection/>
    </xf>
    <xf numFmtId="0" fontId="15" fillId="0" borderId="0" xfId="63" applyNumberFormat="1" applyFont="1" applyBorder="1" applyAlignment="1" applyProtection="1">
      <alignment horizontal="right" vertical="center"/>
      <protection/>
    </xf>
    <xf numFmtId="180" fontId="15" fillId="0" borderId="0" xfId="63" applyNumberFormat="1" applyFont="1" applyBorder="1" applyAlignment="1" applyProtection="1">
      <alignment vertical="center"/>
      <protection/>
    </xf>
    <xf numFmtId="180" fontId="21" fillId="0" borderId="14" xfId="63" applyNumberFormat="1" applyFont="1" applyBorder="1" applyAlignment="1" applyProtection="1">
      <alignment vertical="center"/>
      <protection/>
    </xf>
    <xf numFmtId="180" fontId="21" fillId="0" borderId="0" xfId="63" applyNumberFormat="1" applyFont="1" applyBorder="1" applyAlignment="1" applyProtection="1">
      <alignment vertical="center"/>
      <protection/>
    </xf>
    <xf numFmtId="3" fontId="21" fillId="0" borderId="0" xfId="63" applyNumberFormat="1" applyFont="1" applyAlignment="1">
      <alignment vertical="center"/>
      <protection/>
    </xf>
    <xf numFmtId="180" fontId="15" fillId="0" borderId="14" xfId="63" applyNumberFormat="1" applyFont="1" applyBorder="1" applyAlignment="1" applyProtection="1">
      <alignment vertical="center"/>
      <protection/>
    </xf>
    <xf numFmtId="180" fontId="12" fillId="0" borderId="0" xfId="63" applyNumberFormat="1" applyFont="1" applyBorder="1" applyAlignment="1" applyProtection="1">
      <alignment vertical="center"/>
      <protection/>
    </xf>
    <xf numFmtId="3" fontId="17" fillId="0" borderId="0" xfId="63" applyNumberFormat="1" applyFont="1" applyBorder="1" applyAlignment="1">
      <alignment vertical="center"/>
      <protection/>
    </xf>
    <xf numFmtId="180" fontId="17" fillId="0" borderId="0" xfId="63" applyNumberFormat="1" applyFont="1" applyBorder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176" fontId="12" fillId="0" borderId="0" xfId="61" applyNumberFormat="1" applyFont="1" applyBorder="1" applyAlignment="1" applyProtection="1">
      <alignment horizontal="left" vertical="center"/>
      <protection/>
    </xf>
    <xf numFmtId="176" fontId="12" fillId="0" borderId="11" xfId="61" applyNumberFormat="1" applyFont="1" applyBorder="1" applyAlignment="1" applyProtection="1">
      <alignment horizontal="left" vertical="center"/>
      <protection/>
    </xf>
    <xf numFmtId="180" fontId="15" fillId="0" borderId="15" xfId="63" applyNumberFormat="1" applyFont="1" applyBorder="1" applyAlignment="1" applyProtection="1">
      <alignment vertical="center"/>
      <protection/>
    </xf>
    <xf numFmtId="180" fontId="15" fillId="0" borderId="11" xfId="63" applyNumberFormat="1" applyFont="1" applyBorder="1" applyAlignment="1" applyProtection="1">
      <alignment vertical="center"/>
      <protection/>
    </xf>
    <xf numFmtId="180" fontId="12" fillId="0" borderId="11" xfId="63" applyNumberFormat="1" applyFont="1" applyBorder="1" applyAlignment="1" applyProtection="1">
      <alignment vertical="center"/>
      <protection/>
    </xf>
    <xf numFmtId="3" fontId="17" fillId="0" borderId="11" xfId="63" applyNumberFormat="1" applyFont="1" applyBorder="1" applyAlignment="1">
      <alignment vertical="center"/>
      <protection/>
    </xf>
    <xf numFmtId="180" fontId="17" fillId="0" borderId="11" xfId="63" applyNumberFormat="1" applyFont="1" applyBorder="1" applyAlignment="1">
      <alignment vertical="center"/>
      <protection/>
    </xf>
    <xf numFmtId="0" fontId="17" fillId="0" borderId="11" xfId="63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21" fillId="0" borderId="0" xfId="66" applyNumberFormat="1" applyFont="1" applyBorder="1" applyAlignment="1" applyProtection="1">
      <alignment horizontal="right" vertical="center"/>
      <protection locked="0"/>
    </xf>
    <xf numFmtId="178" fontId="12" fillId="0" borderId="10" xfId="66" applyNumberFormat="1" applyFont="1" applyBorder="1" applyAlignment="1" applyProtection="1">
      <alignment horizontal="center" vertical="center" shrinkToFit="1"/>
      <protection/>
    </xf>
    <xf numFmtId="178" fontId="12" fillId="0" borderId="12" xfId="66" applyNumberFormat="1" applyFont="1" applyBorder="1" applyAlignment="1" applyProtection="1">
      <alignment horizontal="center" vertical="center"/>
      <protection/>
    </xf>
    <xf numFmtId="178" fontId="12" fillId="0" borderId="18" xfId="66" applyNumberFormat="1" applyFont="1" applyBorder="1" applyAlignment="1" applyProtection="1">
      <alignment horizontal="center" vertical="center"/>
      <protection/>
    </xf>
    <xf numFmtId="178" fontId="12" fillId="0" borderId="12" xfId="67" applyNumberFormat="1" applyFont="1" applyBorder="1" applyAlignment="1" applyProtection="1">
      <alignment horizontal="center" vertical="center"/>
      <protection/>
    </xf>
    <xf numFmtId="178" fontId="12" fillId="0" borderId="18" xfId="67" applyNumberFormat="1" applyFont="1" applyBorder="1" applyAlignment="1" applyProtection="1">
      <alignment horizontal="center" vertical="center"/>
      <protection/>
    </xf>
    <xf numFmtId="178" fontId="12" fillId="0" borderId="15" xfId="67" applyNumberFormat="1" applyFont="1" applyBorder="1" applyAlignment="1" applyProtection="1">
      <alignment horizontal="center" vertical="center"/>
      <protection/>
    </xf>
    <xf numFmtId="178" fontId="12" fillId="0" borderId="26" xfId="67" applyNumberFormat="1" applyFont="1" applyBorder="1" applyAlignment="1" applyProtection="1">
      <alignment horizontal="center" vertical="center"/>
      <protection/>
    </xf>
    <xf numFmtId="178" fontId="12" fillId="0" borderId="14" xfId="67" applyNumberFormat="1" applyFont="1" applyBorder="1" applyAlignment="1" applyProtection="1">
      <alignment horizontal="center" vertical="center"/>
      <protection/>
    </xf>
    <xf numFmtId="178" fontId="12" fillId="0" borderId="27" xfId="67" applyNumberFormat="1" applyFont="1" applyBorder="1" applyAlignment="1" applyProtection="1">
      <alignment horizontal="center" vertical="center"/>
      <protection/>
    </xf>
    <xf numFmtId="178" fontId="12" fillId="0" borderId="12" xfId="67" applyNumberFormat="1" applyFont="1" applyBorder="1" applyAlignment="1" applyProtection="1">
      <alignment horizontal="center" vertical="center" wrapText="1"/>
      <protection/>
    </xf>
    <xf numFmtId="178" fontId="12" fillId="0" borderId="10" xfId="67" applyNumberFormat="1" applyFont="1" applyBorder="1" applyAlignment="1" applyProtection="1">
      <alignment horizontal="center" vertical="center"/>
      <protection/>
    </xf>
    <xf numFmtId="178" fontId="12" fillId="0" borderId="0" xfId="67" applyNumberFormat="1" applyFont="1" applyBorder="1" applyAlignment="1" applyProtection="1">
      <alignment horizontal="center" vertical="center"/>
      <protection/>
    </xf>
    <xf numFmtId="178" fontId="12" fillId="0" borderId="11" xfId="67" applyNumberFormat="1" applyFont="1" applyBorder="1" applyAlignment="1" applyProtection="1">
      <alignment horizontal="center" vertical="center"/>
      <protection/>
    </xf>
    <xf numFmtId="178" fontId="12" fillId="0" borderId="19" xfId="67" applyNumberFormat="1" applyFont="1" applyBorder="1" applyAlignment="1" applyProtection="1">
      <alignment horizontal="center" vertical="center"/>
      <protection/>
    </xf>
    <xf numFmtId="178" fontId="12" fillId="0" borderId="28" xfId="67" applyNumberFormat="1" applyFont="1" applyBorder="1" applyAlignment="1" applyProtection="1">
      <alignment horizontal="center" vertical="center"/>
      <protection/>
    </xf>
    <xf numFmtId="178" fontId="12" fillId="0" borderId="29" xfId="67" applyNumberFormat="1" applyFont="1" applyBorder="1" applyAlignment="1" applyProtection="1">
      <alignment horizontal="center" vertical="center"/>
      <protection/>
    </xf>
    <xf numFmtId="178" fontId="12" fillId="0" borderId="13" xfId="66" applyNumberFormat="1" applyFont="1" applyBorder="1" applyAlignment="1" applyProtection="1">
      <alignment horizontal="center" vertical="center"/>
      <protection/>
    </xf>
    <xf numFmtId="178" fontId="12" fillId="0" borderId="20" xfId="66" applyNumberFormat="1" applyFont="1" applyBorder="1" applyAlignment="1" applyProtection="1">
      <alignment horizontal="center" vertical="center"/>
      <protection/>
    </xf>
    <xf numFmtId="178" fontId="12" fillId="0" borderId="12" xfId="67" applyNumberFormat="1" applyFont="1" applyBorder="1" applyAlignment="1">
      <alignment horizontal="center" vertical="center"/>
      <protection/>
    </xf>
    <xf numFmtId="178" fontId="12" fillId="0" borderId="10" xfId="67" applyNumberFormat="1" applyFont="1" applyBorder="1" applyAlignment="1">
      <alignment horizontal="center" vertical="center"/>
      <protection/>
    </xf>
    <xf numFmtId="178" fontId="12" fillId="0" borderId="14" xfId="67" applyNumberFormat="1" applyFont="1" applyBorder="1" applyAlignment="1">
      <alignment horizontal="center" vertical="center"/>
      <protection/>
    </xf>
    <xf numFmtId="178" fontId="12" fillId="0" borderId="0" xfId="67" applyNumberFormat="1" applyFont="1" applyBorder="1" applyAlignment="1">
      <alignment horizontal="center" vertical="center"/>
      <protection/>
    </xf>
    <xf numFmtId="178" fontId="12" fillId="0" borderId="0" xfId="66" applyNumberFormat="1" applyFont="1" applyAlignment="1">
      <alignment horizontal="center" vertical="center"/>
      <protection/>
    </xf>
    <xf numFmtId="178" fontId="12" fillId="0" borderId="0" xfId="67" applyNumberFormat="1" applyFont="1" applyAlignment="1">
      <alignment horizontal="center" vertical="center"/>
      <protection/>
    </xf>
    <xf numFmtId="178" fontId="12" fillId="0" borderId="26" xfId="66" applyNumberFormat="1" applyFont="1" applyBorder="1" applyAlignment="1" applyProtection="1">
      <alignment horizontal="center" vertical="center"/>
      <protection/>
    </xf>
    <xf numFmtId="178" fontId="12" fillId="0" borderId="16" xfId="66" applyNumberFormat="1" applyFont="1" applyBorder="1" applyAlignment="1" applyProtection="1">
      <alignment horizontal="center" vertical="center"/>
      <protection/>
    </xf>
    <xf numFmtId="3" fontId="13" fillId="0" borderId="13" xfId="63" applyNumberFormat="1" applyFont="1" applyBorder="1" applyAlignment="1">
      <alignment horizontal="distributed" vertical="center" indent="6"/>
      <protection/>
    </xf>
    <xf numFmtId="3" fontId="13" fillId="0" borderId="16" xfId="63" applyNumberFormat="1" applyFont="1" applyBorder="1" applyAlignment="1">
      <alignment horizontal="distributed" vertical="center" indent="6"/>
      <protection/>
    </xf>
    <xf numFmtId="178" fontId="18" fillId="0" borderId="12" xfId="64" applyNumberFormat="1" applyFont="1" applyBorder="1" applyAlignment="1" applyProtection="1">
      <alignment horizontal="center" vertical="center"/>
      <protection/>
    </xf>
    <xf numFmtId="178" fontId="18" fillId="0" borderId="10" xfId="64" applyNumberFormat="1" applyFont="1" applyBorder="1" applyAlignment="1" applyProtection="1">
      <alignment horizontal="center" vertical="center"/>
      <protection/>
    </xf>
    <xf numFmtId="178" fontId="18" fillId="0" borderId="18" xfId="64" applyNumberFormat="1" applyFont="1" applyBorder="1" applyAlignment="1" applyProtection="1">
      <alignment horizontal="center" vertical="center"/>
      <protection/>
    </xf>
    <xf numFmtId="178" fontId="18" fillId="0" borderId="15" xfId="64" applyNumberFormat="1" applyFont="1" applyBorder="1" applyAlignment="1" applyProtection="1">
      <alignment horizontal="center" vertical="center"/>
      <protection/>
    </xf>
    <xf numFmtId="178" fontId="18" fillId="0" borderId="11" xfId="64" applyNumberFormat="1" applyFont="1" applyBorder="1" applyAlignment="1" applyProtection="1">
      <alignment horizontal="center" vertical="center"/>
      <protection/>
    </xf>
    <xf numFmtId="178" fontId="18" fillId="0" borderId="12" xfId="64" applyNumberFormat="1" applyFont="1" applyBorder="1" applyAlignment="1">
      <alignment horizontal="center" vertical="center"/>
      <protection/>
    </xf>
    <xf numFmtId="178" fontId="18" fillId="0" borderId="10" xfId="64" applyNumberFormat="1" applyFont="1" applyBorder="1" applyAlignment="1">
      <alignment horizontal="center" vertical="center"/>
      <protection/>
    </xf>
    <xf numFmtId="178" fontId="18" fillId="0" borderId="18" xfId="64" applyNumberFormat="1" applyFont="1" applyBorder="1" applyAlignment="1">
      <alignment horizontal="center" vertical="center"/>
      <protection/>
    </xf>
    <xf numFmtId="3" fontId="12" fillId="0" borderId="13" xfId="63" applyNumberFormat="1" applyFont="1" applyBorder="1" applyAlignment="1">
      <alignment horizontal="distributed" vertical="center" indent="1"/>
      <protection/>
    </xf>
    <xf numFmtId="3" fontId="12" fillId="0" borderId="16" xfId="63" applyNumberFormat="1" applyFont="1" applyBorder="1" applyAlignment="1">
      <alignment horizontal="distributed" vertical="center" indent="1"/>
      <protection/>
    </xf>
    <xf numFmtId="3" fontId="12" fillId="0" borderId="20" xfId="63" applyNumberFormat="1" applyFont="1" applyBorder="1" applyAlignment="1">
      <alignment horizontal="distributed" vertical="center" indent="1"/>
      <protection/>
    </xf>
    <xf numFmtId="3" fontId="12" fillId="0" borderId="12" xfId="63" applyNumberFormat="1" applyFont="1" applyBorder="1" applyAlignment="1" applyProtection="1">
      <alignment horizontal="center" vertical="center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3" fontId="12" fillId="0" borderId="18" xfId="63" applyNumberFormat="1" applyFont="1" applyBorder="1" applyAlignment="1" applyProtection="1">
      <alignment horizontal="center" vertical="center"/>
      <protection/>
    </xf>
    <xf numFmtId="3" fontId="12" fillId="0" borderId="14" xfId="63" applyNumberFormat="1" applyFont="1" applyBorder="1" applyAlignment="1" applyProtection="1">
      <alignment horizontal="center" vertical="center"/>
      <protection/>
    </xf>
    <xf numFmtId="3" fontId="12" fillId="0" borderId="0" xfId="63" applyNumberFormat="1" applyFont="1" applyBorder="1" applyAlignment="1" applyProtection="1">
      <alignment horizontal="center" vertical="center"/>
      <protection/>
    </xf>
    <xf numFmtId="3" fontId="12" fillId="0" borderId="27" xfId="63" applyNumberFormat="1" applyFont="1" applyBorder="1" applyAlignment="1" applyProtection="1">
      <alignment horizontal="center" vertical="center"/>
      <protection/>
    </xf>
    <xf numFmtId="3" fontId="12" fillId="0" borderId="15" xfId="63" applyNumberFormat="1" applyFont="1" applyBorder="1" applyAlignment="1" applyProtection="1">
      <alignment horizontal="center" vertical="center"/>
      <protection/>
    </xf>
    <xf numFmtId="3" fontId="12" fillId="0" borderId="11" xfId="63" applyNumberFormat="1" applyFont="1" applyBorder="1" applyAlignment="1" applyProtection="1">
      <alignment horizontal="center" vertical="center"/>
      <protection/>
    </xf>
    <xf numFmtId="3" fontId="12" fillId="0" borderId="26" xfId="63" applyNumberFormat="1" applyFont="1" applyBorder="1" applyAlignment="1" applyProtection="1">
      <alignment horizontal="center" vertical="center"/>
      <protection/>
    </xf>
    <xf numFmtId="3" fontId="12" fillId="0" borderId="12" xfId="63" applyNumberFormat="1" applyFont="1" applyBorder="1" applyAlignment="1">
      <alignment horizontal="center" vertical="center"/>
      <protection/>
    </xf>
    <xf numFmtId="3" fontId="12" fillId="0" borderId="10" xfId="63" applyNumberFormat="1" applyFont="1" applyBorder="1" applyAlignment="1">
      <alignment horizontal="center" vertical="center"/>
      <protection/>
    </xf>
    <xf numFmtId="3" fontId="12" fillId="0" borderId="18" xfId="63" applyNumberFormat="1" applyFont="1" applyBorder="1" applyAlignment="1">
      <alignment horizontal="center" vertical="center"/>
      <protection/>
    </xf>
    <xf numFmtId="3" fontId="12" fillId="0" borderId="15" xfId="63" applyNumberFormat="1" applyFont="1" applyBorder="1" applyAlignment="1">
      <alignment horizontal="center" vertical="center"/>
      <protection/>
    </xf>
    <xf numFmtId="3" fontId="12" fillId="0" borderId="11" xfId="63" applyNumberFormat="1" applyFont="1" applyBorder="1" applyAlignment="1">
      <alignment horizontal="center" vertical="center"/>
      <protection/>
    </xf>
    <xf numFmtId="3" fontId="12" fillId="0" borderId="26" xfId="63" applyNumberFormat="1" applyFont="1" applyBorder="1" applyAlignment="1">
      <alignment horizontal="center" vertical="center"/>
      <protection/>
    </xf>
    <xf numFmtId="178" fontId="12" fillId="0" borderId="12" xfId="65" applyNumberFormat="1" applyFont="1" applyBorder="1" applyAlignment="1" applyProtection="1">
      <alignment horizontal="center" vertical="center"/>
      <protection/>
    </xf>
    <xf numFmtId="178" fontId="12" fillId="0" borderId="18" xfId="65" applyNumberFormat="1" applyFont="1" applyBorder="1" applyAlignment="1" applyProtection="1">
      <alignment horizontal="center" vertical="center"/>
      <protection/>
    </xf>
    <xf numFmtId="178" fontId="12" fillId="0" borderId="15" xfId="65" applyNumberFormat="1" applyFont="1" applyBorder="1" applyAlignment="1" applyProtection="1">
      <alignment horizontal="center" vertical="center"/>
      <protection/>
    </xf>
    <xf numFmtId="178" fontId="12" fillId="0" borderId="26" xfId="65" applyNumberFormat="1" applyFont="1" applyBorder="1" applyAlignment="1" applyProtection="1">
      <alignment horizontal="center" vertical="center"/>
      <protection/>
    </xf>
    <xf numFmtId="178" fontId="12" fillId="0" borderId="10" xfId="65" applyNumberFormat="1" applyFont="1" applyBorder="1" applyAlignment="1" applyProtection="1">
      <alignment horizontal="center" vertical="center"/>
      <protection/>
    </xf>
    <xf numFmtId="178" fontId="12" fillId="0" borderId="11" xfId="65" applyNumberFormat="1" applyFont="1" applyBorder="1" applyAlignment="1" applyProtection="1">
      <alignment horizontal="center" vertical="center"/>
      <protection/>
    </xf>
    <xf numFmtId="176" fontId="12" fillId="0" borderId="18" xfId="61" applyNumberFormat="1" applyFont="1" applyBorder="1" applyAlignment="1" applyProtection="1">
      <alignment horizontal="center" vertical="center" wrapText="1"/>
      <protection/>
    </xf>
    <xf numFmtId="176" fontId="12" fillId="0" borderId="27" xfId="61" applyNumberFormat="1" applyFont="1" applyBorder="1" applyAlignment="1" applyProtection="1">
      <alignment horizontal="center" vertical="center"/>
      <protection/>
    </xf>
    <xf numFmtId="176" fontId="12" fillId="0" borderId="26" xfId="61" applyNumberFormat="1" applyFont="1" applyBorder="1" applyAlignment="1" applyProtection="1">
      <alignment horizontal="center" vertical="center"/>
      <protection/>
    </xf>
    <xf numFmtId="3" fontId="12" fillId="0" borderId="0" xfId="63" applyNumberFormat="1" applyFont="1" applyAlignment="1" applyProtection="1">
      <alignment horizontal="center" vertical="center"/>
      <protection locked="0"/>
    </xf>
    <xf numFmtId="178" fontId="18" fillId="0" borderId="13" xfId="64" applyNumberFormat="1" applyFont="1" applyBorder="1" applyAlignment="1">
      <alignment horizontal="distributed" vertical="center" indent="2"/>
      <protection/>
    </xf>
    <xf numFmtId="178" fontId="18" fillId="0" borderId="16" xfId="64" applyNumberFormat="1" applyFont="1" applyBorder="1" applyAlignment="1">
      <alignment horizontal="distributed" vertical="center" indent="2"/>
      <protection/>
    </xf>
    <xf numFmtId="178" fontId="18" fillId="0" borderId="20" xfId="64" applyNumberFormat="1" applyFont="1" applyBorder="1" applyAlignment="1">
      <alignment horizontal="distributed" vertical="center" indent="2"/>
      <protection/>
    </xf>
    <xf numFmtId="176" fontId="12" fillId="0" borderId="12" xfId="62" applyNumberFormat="1" applyFont="1" applyBorder="1" applyAlignment="1" applyProtection="1">
      <alignment horizontal="center" vertical="center"/>
      <protection/>
    </xf>
    <xf numFmtId="176" fontId="12" fillId="0" borderId="18" xfId="62" applyNumberFormat="1" applyFont="1" applyBorder="1" applyAlignment="1" applyProtection="1">
      <alignment horizontal="center" vertical="center"/>
      <protection/>
    </xf>
    <xf numFmtId="176" fontId="12" fillId="0" borderId="15" xfId="62" applyNumberFormat="1" applyFont="1" applyBorder="1" applyAlignment="1" applyProtection="1">
      <alignment horizontal="center" vertical="center"/>
      <protection/>
    </xf>
    <xf numFmtId="176" fontId="12" fillId="0" borderId="26" xfId="62" applyNumberFormat="1" applyFont="1" applyBorder="1" applyAlignment="1" applyProtection="1">
      <alignment horizontal="center" vertical="center"/>
      <protection/>
    </xf>
    <xf numFmtId="178" fontId="12" fillId="0" borderId="13" xfId="67" applyNumberFormat="1" applyFont="1" applyBorder="1" applyAlignment="1" applyProtection="1">
      <alignment horizontal="center" vertical="center"/>
      <protection/>
    </xf>
    <xf numFmtId="178" fontId="12" fillId="0" borderId="16" xfId="67" applyNumberFormat="1" applyFont="1" applyBorder="1" applyAlignment="1" applyProtection="1">
      <alignment horizontal="center" vertical="center"/>
      <protection/>
    </xf>
    <xf numFmtId="3" fontId="12" fillId="0" borderId="19" xfId="63" applyNumberFormat="1" applyFont="1" applyBorder="1" applyAlignment="1" applyProtection="1">
      <alignment horizontal="center" vertical="center" wrapText="1"/>
      <protection/>
    </xf>
    <xf numFmtId="3" fontId="12" fillId="0" borderId="29" xfId="63" applyNumberFormat="1" applyFont="1" applyBorder="1" applyAlignment="1" applyProtection="1">
      <alignment horizontal="center" vertical="center" wrapText="1"/>
      <protection/>
    </xf>
    <xf numFmtId="3" fontId="12" fillId="0" borderId="29" xfId="63" applyNumberFormat="1" applyFont="1" applyBorder="1" applyAlignment="1" applyProtection="1">
      <alignment horizontal="center" vertical="center"/>
      <protection/>
    </xf>
    <xf numFmtId="178" fontId="12" fillId="0" borderId="18" xfId="67" applyNumberFormat="1" applyFont="1" applyBorder="1" applyAlignment="1">
      <alignment horizontal="center" vertical="center"/>
      <protection/>
    </xf>
    <xf numFmtId="178" fontId="12" fillId="0" borderId="27" xfId="67" applyNumberFormat="1" applyFont="1" applyBorder="1" applyAlignment="1">
      <alignment horizontal="center" vertical="center"/>
      <protection/>
    </xf>
    <xf numFmtId="176" fontId="12" fillId="0" borderId="12" xfId="62" applyNumberFormat="1" applyFont="1" applyBorder="1" applyAlignment="1" applyProtection="1">
      <alignment horizontal="center" vertical="center" wrapText="1"/>
      <protection/>
    </xf>
    <xf numFmtId="176" fontId="12" fillId="0" borderId="18" xfId="62" applyNumberFormat="1" applyFont="1" applyBorder="1" applyAlignment="1" applyProtection="1">
      <alignment horizontal="center" vertical="center" wrapText="1"/>
      <protection/>
    </xf>
    <xf numFmtId="176" fontId="12" fillId="0" borderId="14" xfId="62" applyNumberFormat="1" applyFont="1" applyBorder="1" applyAlignment="1" applyProtection="1">
      <alignment horizontal="center" vertical="center" wrapText="1"/>
      <protection/>
    </xf>
    <xf numFmtId="176" fontId="12" fillId="0" borderId="27" xfId="62" applyNumberFormat="1" applyFont="1" applyBorder="1" applyAlignment="1" applyProtection="1">
      <alignment horizontal="center" vertical="center" wrapText="1"/>
      <protection/>
    </xf>
    <xf numFmtId="178" fontId="12" fillId="0" borderId="30" xfId="67" applyNumberFormat="1" applyFont="1" applyBorder="1" applyAlignment="1" applyProtection="1">
      <alignment horizontal="center" vertical="center" wrapText="1"/>
      <protection/>
    </xf>
    <xf numFmtId="178" fontId="12" fillId="0" borderId="31" xfId="67" applyNumberFormat="1" applyFont="1" applyBorder="1" applyAlignment="1" applyProtection="1">
      <alignment horizontal="center" vertical="center" wrapText="1"/>
      <protection/>
    </xf>
    <xf numFmtId="178" fontId="12" fillId="0" borderId="32" xfId="67" applyNumberFormat="1" applyFont="1" applyBorder="1" applyAlignment="1" applyProtection="1">
      <alignment horizontal="center" vertical="center" wrapText="1"/>
      <protection/>
    </xf>
    <xf numFmtId="178" fontId="12" fillId="0" borderId="33" xfId="67" applyNumberFormat="1" applyFont="1" applyBorder="1" applyAlignment="1" applyProtection="1">
      <alignment horizontal="center" vertical="center" wrapText="1"/>
      <protection/>
    </xf>
    <xf numFmtId="178" fontId="12" fillId="0" borderId="34" xfId="67" applyNumberFormat="1" applyFont="1" applyBorder="1" applyAlignment="1" applyProtection="1">
      <alignment horizontal="center" vertical="center" wrapText="1"/>
      <protection/>
    </xf>
    <xf numFmtId="178" fontId="12" fillId="0" borderId="35" xfId="67" applyNumberFormat="1" applyFont="1" applyBorder="1" applyAlignment="1" applyProtection="1">
      <alignment horizontal="center" vertical="center" wrapText="1"/>
      <protection/>
    </xf>
    <xf numFmtId="178" fontId="12" fillId="0" borderId="36" xfId="67" applyNumberFormat="1" applyFont="1" applyBorder="1" applyAlignment="1" applyProtection="1">
      <alignment horizontal="center" vertical="center" wrapText="1"/>
      <protection/>
    </xf>
    <xf numFmtId="178" fontId="12" fillId="0" borderId="37" xfId="67" applyNumberFormat="1" applyFont="1" applyBorder="1" applyAlignment="1" applyProtection="1">
      <alignment horizontal="center" vertical="center" wrapText="1"/>
      <protection/>
    </xf>
    <xf numFmtId="178" fontId="14" fillId="0" borderId="34" xfId="67" applyNumberFormat="1" applyFont="1" applyBorder="1" applyAlignment="1" applyProtection="1">
      <alignment horizontal="center" vertical="center" wrapText="1"/>
      <protection/>
    </xf>
    <xf numFmtId="178" fontId="14" fillId="0" borderId="35" xfId="67" applyNumberFormat="1" applyFont="1" applyBorder="1" applyAlignment="1" applyProtection="1">
      <alignment horizontal="center" vertical="center" wrapText="1"/>
      <protection/>
    </xf>
    <xf numFmtId="178" fontId="14" fillId="0" borderId="36" xfId="67" applyNumberFormat="1" applyFont="1" applyBorder="1" applyAlignment="1" applyProtection="1">
      <alignment horizontal="center" vertical="center" wrapText="1"/>
      <protection/>
    </xf>
    <xf numFmtId="178" fontId="14" fillId="0" borderId="37" xfId="67" applyNumberFormat="1" applyFont="1" applyBorder="1" applyAlignment="1" applyProtection="1">
      <alignment horizontal="center" vertical="center" wrapText="1"/>
      <protection/>
    </xf>
    <xf numFmtId="178" fontId="12" fillId="0" borderId="18" xfId="67" applyNumberFormat="1" applyFont="1" applyBorder="1" applyAlignment="1" applyProtection="1">
      <alignment horizontal="center" vertical="center" wrapText="1"/>
      <protection/>
    </xf>
    <xf numFmtId="178" fontId="18" fillId="0" borderId="34" xfId="67" applyNumberFormat="1" applyFont="1" applyBorder="1" applyAlignment="1" applyProtection="1">
      <alignment horizontal="center" vertical="center" wrapText="1"/>
      <protection/>
    </xf>
    <xf numFmtId="178" fontId="18" fillId="0" borderId="35" xfId="67" applyNumberFormat="1" applyFont="1" applyBorder="1" applyAlignment="1" applyProtection="1">
      <alignment horizontal="center" vertical="center" wrapText="1"/>
      <protection/>
    </xf>
    <xf numFmtId="178" fontId="18" fillId="0" borderId="36" xfId="67" applyNumberFormat="1" applyFont="1" applyBorder="1" applyAlignment="1" applyProtection="1">
      <alignment horizontal="center" vertical="center" wrapText="1"/>
      <protection/>
    </xf>
    <xf numFmtId="178" fontId="18" fillId="0" borderId="37" xfId="67" applyNumberFormat="1" applyFont="1" applyBorder="1" applyAlignment="1" applyProtection="1">
      <alignment horizontal="center" vertical="center" wrapText="1"/>
      <protection/>
    </xf>
    <xf numFmtId="176" fontId="12" fillId="0" borderId="15" xfId="62" applyNumberFormat="1" applyFont="1" applyBorder="1" applyAlignment="1" applyProtection="1">
      <alignment horizontal="center" vertical="center" wrapText="1"/>
      <protection/>
    </xf>
    <xf numFmtId="176" fontId="12" fillId="0" borderId="26" xfId="62" applyNumberFormat="1" applyFont="1" applyBorder="1" applyAlignment="1" applyProtection="1">
      <alignment horizontal="center" vertical="center" wrapText="1"/>
      <protection/>
    </xf>
    <xf numFmtId="3" fontId="12" fillId="0" borderId="19" xfId="63" applyNumberFormat="1" applyFont="1" applyBorder="1" applyAlignment="1" applyProtection="1">
      <alignment horizontal="center" vertical="center"/>
      <protection/>
    </xf>
    <xf numFmtId="178" fontId="18" fillId="0" borderId="19" xfId="64" applyNumberFormat="1" applyFont="1" applyBorder="1" applyAlignment="1" applyProtection="1">
      <alignment horizontal="center" vertical="center"/>
      <protection/>
    </xf>
    <xf numFmtId="178" fontId="18" fillId="0" borderId="29" xfId="64" applyNumberFormat="1" applyFont="1" applyBorder="1" applyAlignment="1" applyProtection="1">
      <alignment horizontal="center" vertical="center"/>
      <protection/>
    </xf>
    <xf numFmtId="178" fontId="62" fillId="0" borderId="0" xfId="0" applyNumberFormat="1" applyFont="1" applyAlignment="1">
      <alignment horizontal="center" vertical="center"/>
    </xf>
    <xf numFmtId="178" fontId="63" fillId="0" borderId="0" xfId="0" applyNumberFormat="1" applyFont="1" applyAlignment="1">
      <alignment vertical="center"/>
    </xf>
    <xf numFmtId="178" fontId="62" fillId="0" borderId="0" xfId="0" applyNumberFormat="1" applyFont="1" applyBorder="1" applyAlignment="1" applyProtection="1">
      <alignment horizontal="left" vertical="center"/>
      <protection/>
    </xf>
    <xf numFmtId="178" fontId="62" fillId="0" borderId="0" xfId="0" applyNumberFormat="1" applyFont="1" applyBorder="1" applyAlignment="1">
      <alignment vertical="center"/>
    </xf>
    <xf numFmtId="178" fontId="63" fillId="0" borderId="0" xfId="0" applyNumberFormat="1" applyFont="1" applyBorder="1" applyAlignment="1">
      <alignment vertical="center"/>
    </xf>
    <xf numFmtId="178" fontId="62" fillId="0" borderId="0" xfId="0" applyNumberFormat="1" applyFont="1" applyBorder="1" applyAlignment="1">
      <alignment horizontal="right" vertical="center"/>
    </xf>
    <xf numFmtId="178" fontId="62" fillId="0" borderId="10" xfId="0" applyNumberFormat="1" applyFont="1" applyBorder="1" applyAlignment="1" applyProtection="1">
      <alignment horizontal="center" vertical="center"/>
      <protection/>
    </xf>
    <xf numFmtId="178" fontId="62" fillId="0" borderId="18" xfId="0" applyNumberFormat="1" applyFont="1" applyBorder="1" applyAlignment="1" applyProtection="1" quotePrefix="1">
      <alignment horizontal="center" vertical="center"/>
      <protection/>
    </xf>
    <xf numFmtId="178" fontId="62" fillId="0" borderId="12" xfId="0" applyNumberFormat="1" applyFont="1" applyBorder="1" applyAlignment="1" applyProtection="1">
      <alignment horizontal="center" vertical="center"/>
      <protection/>
    </xf>
    <xf numFmtId="178" fontId="62" fillId="0" borderId="13" xfId="0" applyNumberFormat="1" applyFont="1" applyBorder="1" applyAlignment="1">
      <alignment horizontal="distributed" vertical="center" indent="8"/>
    </xf>
    <xf numFmtId="178" fontId="62" fillId="0" borderId="16" xfId="0" applyNumberFormat="1" applyFont="1" applyBorder="1" applyAlignment="1">
      <alignment horizontal="distributed" vertical="center" indent="8"/>
    </xf>
    <xf numFmtId="178" fontId="62" fillId="0" borderId="0" xfId="0" applyNumberFormat="1" applyFont="1" applyBorder="1" applyAlignment="1" applyProtection="1" quotePrefix="1">
      <alignment horizontal="center" vertical="center"/>
      <protection/>
    </xf>
    <xf numFmtId="178" fontId="62" fillId="0" borderId="27" xfId="0" applyNumberFormat="1" applyFont="1" applyBorder="1" applyAlignment="1" applyProtection="1" quotePrefix="1">
      <alignment horizontal="center" vertical="center"/>
      <protection/>
    </xf>
    <xf numFmtId="178" fontId="62" fillId="0" borderId="14" xfId="0" applyNumberFormat="1" applyFont="1" applyBorder="1" applyAlignment="1" applyProtection="1">
      <alignment horizontal="center" vertical="center"/>
      <protection/>
    </xf>
    <xf numFmtId="178" fontId="62" fillId="0" borderId="0" xfId="0" applyNumberFormat="1" applyFont="1" applyBorder="1" applyAlignment="1" applyProtection="1">
      <alignment horizontal="center" vertical="center"/>
      <protection/>
    </xf>
    <xf numFmtId="178" fontId="62" fillId="0" borderId="19" xfId="0" applyNumberFormat="1" applyFont="1" applyBorder="1" applyAlignment="1" applyProtection="1">
      <alignment horizontal="center" vertical="center"/>
      <protection/>
    </xf>
    <xf numFmtId="178" fontId="62" fillId="0" borderId="13" xfId="0" applyNumberFormat="1" applyFont="1" applyBorder="1" applyAlignment="1" applyProtection="1">
      <alignment horizontal="distributed" vertical="center" indent="1"/>
      <protection/>
    </xf>
    <xf numFmtId="178" fontId="62" fillId="0" borderId="16" xfId="0" applyNumberFormat="1" applyFont="1" applyBorder="1" applyAlignment="1" applyProtection="1">
      <alignment horizontal="distributed" vertical="center" indent="1"/>
      <protection/>
    </xf>
    <xf numFmtId="178" fontId="62" fillId="0" borderId="20" xfId="0" applyNumberFormat="1" applyFont="1" applyBorder="1" applyAlignment="1" applyProtection="1">
      <alignment horizontal="distributed" vertical="center" indent="1"/>
      <protection/>
    </xf>
    <xf numFmtId="178" fontId="62" fillId="0" borderId="13" xfId="0" applyNumberFormat="1" applyFont="1" applyBorder="1" applyAlignment="1" applyProtection="1">
      <alignment horizontal="distributed" vertical="center" indent="2"/>
      <protection/>
    </xf>
    <xf numFmtId="178" fontId="62" fillId="0" borderId="16" xfId="0" applyNumberFormat="1" applyFont="1" applyBorder="1" applyAlignment="1" applyProtection="1">
      <alignment horizontal="distributed" vertical="center" indent="2"/>
      <protection/>
    </xf>
    <xf numFmtId="178" fontId="62" fillId="0" borderId="11" xfId="0" applyNumberFormat="1" applyFont="1" applyBorder="1" applyAlignment="1" applyProtection="1" quotePrefix="1">
      <alignment horizontal="center" vertical="center"/>
      <protection/>
    </xf>
    <xf numFmtId="178" fontId="62" fillId="0" borderId="26" xfId="0" applyNumberFormat="1" applyFont="1" applyBorder="1" applyAlignment="1" applyProtection="1" quotePrefix="1">
      <alignment horizontal="center" vertical="center"/>
      <protection/>
    </xf>
    <xf numFmtId="178" fontId="62" fillId="0" borderId="13" xfId="0" applyNumberFormat="1" applyFont="1" applyBorder="1" applyAlignment="1">
      <alignment horizontal="center" vertical="center"/>
    </xf>
    <xf numFmtId="178" fontId="62" fillId="0" borderId="17" xfId="0" applyNumberFormat="1" applyFont="1" applyBorder="1" applyAlignment="1">
      <alignment horizontal="center" vertical="center"/>
    </xf>
    <xf numFmtId="178" fontId="62" fillId="0" borderId="16" xfId="0" applyNumberFormat="1" applyFont="1" applyBorder="1" applyAlignment="1">
      <alignment horizontal="center" vertical="center"/>
    </xf>
    <xf numFmtId="178" fontId="62" fillId="0" borderId="29" xfId="0" applyNumberFormat="1" applyFont="1" applyBorder="1" applyAlignment="1" applyProtection="1">
      <alignment horizontal="center" vertical="center"/>
      <protection/>
    </xf>
    <xf numFmtId="178" fontId="62" fillId="0" borderId="13" xfId="0" applyNumberFormat="1" applyFont="1" applyBorder="1" applyAlignment="1" applyProtection="1">
      <alignment horizontal="distributed" vertical="center"/>
      <protection/>
    </xf>
    <xf numFmtId="178" fontId="62" fillId="0" borderId="17" xfId="0" applyNumberFormat="1" applyFont="1" applyBorder="1" applyAlignment="1" applyProtection="1">
      <alignment horizontal="distributed" vertical="center"/>
      <protection/>
    </xf>
    <xf numFmtId="178" fontId="62" fillId="0" borderId="20" xfId="0" applyNumberFormat="1" applyFont="1" applyBorder="1" applyAlignment="1" applyProtection="1">
      <alignment horizontal="distributed" vertical="center"/>
      <protection/>
    </xf>
    <xf numFmtId="178" fontId="64" fillId="0" borderId="17" xfId="0" applyNumberFormat="1" applyFont="1" applyBorder="1" applyAlignment="1" applyProtection="1">
      <alignment horizontal="distributed" vertical="center"/>
      <protection/>
    </xf>
    <xf numFmtId="178" fontId="62" fillId="0" borderId="16" xfId="0" applyNumberFormat="1" applyFont="1" applyBorder="1" applyAlignment="1" applyProtection="1">
      <alignment horizontal="distributed" vertical="center"/>
      <protection/>
    </xf>
    <xf numFmtId="178" fontId="62" fillId="0" borderId="0" xfId="0" applyNumberFormat="1" applyFont="1" applyBorder="1" applyAlignment="1" applyProtection="1" quotePrefix="1">
      <alignment horizontal="left" vertical="center"/>
      <protection locked="0"/>
    </xf>
    <xf numFmtId="178" fontId="62" fillId="0" borderId="0" xfId="0" applyNumberFormat="1" applyFont="1" applyBorder="1" applyAlignment="1" applyProtection="1" quotePrefix="1">
      <alignment horizontal="right" vertical="center"/>
      <protection locked="0"/>
    </xf>
    <xf numFmtId="178" fontId="62" fillId="0" borderId="14" xfId="0" applyNumberFormat="1" applyFont="1" applyBorder="1" applyAlignment="1" applyProtection="1" quotePrefix="1">
      <alignment horizontal="right" vertical="center"/>
      <protection locked="0"/>
    </xf>
    <xf numFmtId="178" fontId="62" fillId="0" borderId="0" xfId="0" applyNumberFormat="1" applyFont="1" applyBorder="1" applyAlignment="1" applyProtection="1">
      <alignment vertical="center"/>
      <protection locked="0"/>
    </xf>
    <xf numFmtId="178" fontId="62" fillId="0" borderId="0" xfId="0" applyNumberFormat="1" applyFont="1" applyAlignment="1">
      <alignment vertical="center"/>
    </xf>
    <xf numFmtId="178" fontId="65" fillId="0" borderId="0" xfId="0" applyNumberFormat="1" applyFont="1" applyBorder="1" applyAlignment="1" applyProtection="1" quotePrefix="1">
      <alignment horizontal="left" vertical="center"/>
      <protection locked="0"/>
    </xf>
    <xf numFmtId="178" fontId="65" fillId="0" borderId="0" xfId="0" applyNumberFormat="1" applyFont="1" applyBorder="1" applyAlignment="1" applyProtection="1" quotePrefix="1">
      <alignment horizontal="right" vertical="center"/>
      <protection locked="0"/>
    </xf>
    <xf numFmtId="178" fontId="65" fillId="0" borderId="14" xfId="0" applyNumberFormat="1" applyFont="1" applyBorder="1" applyAlignment="1" applyProtection="1">
      <alignment vertical="center"/>
      <protection locked="0"/>
    </xf>
    <xf numFmtId="178" fontId="65" fillId="0" borderId="0" xfId="0" applyNumberFormat="1" applyFont="1" applyBorder="1" applyAlignment="1" applyProtection="1">
      <alignment vertical="center"/>
      <protection locked="0"/>
    </xf>
    <xf numFmtId="178" fontId="65" fillId="0" borderId="0" xfId="0" applyNumberFormat="1" applyFont="1" applyAlignment="1">
      <alignment vertical="center"/>
    </xf>
    <xf numFmtId="178" fontId="62" fillId="0" borderId="14" xfId="0" applyNumberFormat="1" applyFont="1" applyBorder="1" applyAlignment="1">
      <alignment vertical="center"/>
    </xf>
    <xf numFmtId="178" fontId="62" fillId="0" borderId="0" xfId="0" applyNumberFormat="1" applyFont="1" applyBorder="1" applyAlignment="1" applyProtection="1">
      <alignment vertical="center"/>
      <protection/>
    </xf>
    <xf numFmtId="178" fontId="62" fillId="0" borderId="0" xfId="0" applyNumberFormat="1" applyFont="1" applyBorder="1" applyAlignment="1">
      <alignment horizontal="distributed" vertical="center"/>
    </xf>
    <xf numFmtId="176" fontId="62" fillId="0" borderId="14" xfId="0" applyNumberFormat="1" applyFont="1" applyBorder="1" applyAlignment="1" applyProtection="1">
      <alignment vertical="center"/>
      <protection/>
    </xf>
    <xf numFmtId="176" fontId="62" fillId="0" borderId="0" xfId="0" applyNumberFormat="1" applyFont="1" applyBorder="1" applyAlignment="1" applyProtection="1">
      <alignment vertical="center"/>
      <protection/>
    </xf>
    <xf numFmtId="176" fontId="63" fillId="0" borderId="0" xfId="61" applyNumberFormat="1" applyFont="1" applyBorder="1" applyAlignment="1">
      <alignment horizontal="left" vertical="center"/>
      <protection/>
    </xf>
    <xf numFmtId="176" fontId="62" fillId="0" borderId="0" xfId="61" applyNumberFormat="1" applyFont="1" applyBorder="1" applyAlignment="1" applyProtection="1">
      <alignment horizontal="distributed" vertical="center"/>
      <protection/>
    </xf>
    <xf numFmtId="176" fontId="63" fillId="0" borderId="0" xfId="61" applyNumberFormat="1" applyFont="1" applyBorder="1" applyAlignment="1">
      <alignment horizontal="right" vertical="center"/>
      <protection/>
    </xf>
    <xf numFmtId="176" fontId="62" fillId="0" borderId="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178" fontId="63" fillId="0" borderId="11" xfId="0" applyNumberFormat="1" applyFont="1" applyBorder="1" applyAlignment="1">
      <alignment vertical="center"/>
    </xf>
    <xf numFmtId="178" fontId="63" fillId="0" borderId="11" xfId="0" applyNumberFormat="1" applyFont="1" applyBorder="1" applyAlignment="1">
      <alignment horizontal="distributed" vertical="center"/>
    </xf>
    <xf numFmtId="176" fontId="62" fillId="0" borderId="15" xfId="0" applyNumberFormat="1" applyFont="1" applyBorder="1" applyAlignment="1" applyProtection="1">
      <alignment vertical="center"/>
      <protection/>
    </xf>
    <xf numFmtId="176" fontId="62" fillId="0" borderId="11" xfId="0" applyNumberFormat="1" applyFont="1" applyBorder="1" applyAlignment="1">
      <alignment vertical="center"/>
    </xf>
    <xf numFmtId="176" fontId="62" fillId="0" borderId="11" xfId="0" applyNumberFormat="1" applyFont="1" applyBorder="1" applyAlignment="1" applyProtection="1">
      <alignment vertical="center"/>
      <protection/>
    </xf>
    <xf numFmtId="176" fontId="62" fillId="0" borderId="10" xfId="0" applyNumberFormat="1" applyFont="1" applyBorder="1" applyAlignment="1" applyProtection="1">
      <alignment vertical="center"/>
      <protection/>
    </xf>
    <xf numFmtId="176" fontId="62" fillId="0" borderId="0" xfId="61" applyNumberFormat="1" applyFont="1" applyBorder="1" applyAlignment="1">
      <alignment horizontal="left" vertical="center"/>
      <protection/>
    </xf>
    <xf numFmtId="178" fontId="63" fillId="0" borderId="0" xfId="0" applyNumberFormat="1" applyFont="1" applyAlignment="1">
      <alignment horizontal="right" vertical="center"/>
    </xf>
    <xf numFmtId="178" fontId="62" fillId="0" borderId="12" xfId="68" applyNumberFormat="1" applyFont="1" applyBorder="1" applyAlignment="1" applyProtection="1">
      <alignment horizontal="center" vertical="center"/>
      <protection/>
    </xf>
    <xf numFmtId="178" fontId="62" fillId="0" borderId="10" xfId="68" applyNumberFormat="1" applyFont="1" applyBorder="1" applyAlignment="1" applyProtection="1">
      <alignment horizontal="center" vertical="center"/>
      <protection/>
    </xf>
    <xf numFmtId="178" fontId="62" fillId="0" borderId="18" xfId="68" applyNumberFormat="1" applyFont="1" applyBorder="1" applyAlignment="1" applyProtection="1">
      <alignment horizontal="center" vertical="center"/>
      <protection/>
    </xf>
    <xf numFmtId="178" fontId="62" fillId="0" borderId="12" xfId="68" applyNumberFormat="1" applyFont="1" applyBorder="1" applyAlignment="1">
      <alignment horizontal="center" vertical="center"/>
      <protection/>
    </xf>
    <xf numFmtId="178" fontId="62" fillId="0" borderId="10" xfId="68" applyNumberFormat="1" applyFont="1" applyBorder="1" applyAlignment="1">
      <alignment horizontal="center" vertical="center"/>
      <protection/>
    </xf>
    <xf numFmtId="178" fontId="62" fillId="0" borderId="18" xfId="68" applyNumberFormat="1" applyFont="1" applyBorder="1" applyAlignment="1">
      <alignment horizontal="center" vertical="center"/>
      <protection/>
    </xf>
    <xf numFmtId="178" fontId="62" fillId="0" borderId="13" xfId="68" applyNumberFormat="1" applyFont="1" applyBorder="1" applyAlignment="1">
      <alignment horizontal="center" vertical="center"/>
      <protection/>
    </xf>
    <xf numFmtId="178" fontId="62" fillId="0" borderId="16" xfId="68" applyNumberFormat="1" applyFont="1" applyBorder="1" applyAlignment="1">
      <alignment horizontal="center" vertical="center"/>
      <protection/>
    </xf>
    <xf numFmtId="178" fontId="62" fillId="0" borderId="14" xfId="68" applyNumberFormat="1" applyFont="1" applyBorder="1" applyAlignment="1" applyProtection="1">
      <alignment horizontal="center" vertical="center"/>
      <protection/>
    </xf>
    <xf numFmtId="178" fontId="62" fillId="0" borderId="0" xfId="68" applyNumberFormat="1" applyFont="1" applyBorder="1" applyAlignment="1" applyProtection="1">
      <alignment horizontal="center" vertical="center"/>
      <protection/>
    </xf>
    <xf numFmtId="178" fontId="62" fillId="0" borderId="27" xfId="68" applyNumberFormat="1" applyFont="1" applyBorder="1" applyAlignment="1" applyProtection="1">
      <alignment horizontal="center" vertical="center"/>
      <protection/>
    </xf>
    <xf numFmtId="178" fontId="62" fillId="0" borderId="14" xfId="68" applyNumberFormat="1" applyFont="1" applyBorder="1" applyAlignment="1">
      <alignment horizontal="center" vertical="center"/>
      <protection/>
    </xf>
    <xf numFmtId="178" fontId="62" fillId="0" borderId="0" xfId="68" applyNumberFormat="1" applyFont="1" applyBorder="1" applyAlignment="1">
      <alignment horizontal="center" vertical="center"/>
      <protection/>
    </xf>
    <xf numFmtId="178" fontId="62" fillId="0" borderId="27" xfId="68" applyNumberFormat="1" applyFont="1" applyBorder="1" applyAlignment="1">
      <alignment horizontal="center" vertical="center"/>
      <protection/>
    </xf>
    <xf numFmtId="178" fontId="62" fillId="0" borderId="19" xfId="68" applyNumberFormat="1" applyFont="1" applyBorder="1" applyAlignment="1">
      <alignment horizontal="center" vertical="center"/>
      <protection/>
    </xf>
    <xf numFmtId="0" fontId="62" fillId="0" borderId="13" xfId="68" applyNumberFormat="1" applyFont="1" applyBorder="1" applyAlignment="1">
      <alignment horizontal="center" vertical="center"/>
      <protection/>
    </xf>
    <xf numFmtId="0" fontId="62" fillId="0" borderId="16" xfId="68" applyNumberFormat="1" applyFont="1" applyBorder="1" applyAlignment="1">
      <alignment horizontal="center" vertical="center"/>
      <protection/>
    </xf>
    <xf numFmtId="0" fontId="62" fillId="0" borderId="20" xfId="68" applyNumberFormat="1" applyFont="1" applyBorder="1" applyAlignment="1">
      <alignment horizontal="center" vertical="center"/>
      <protection/>
    </xf>
    <xf numFmtId="178" fontId="62" fillId="0" borderId="19" xfId="68" applyNumberFormat="1" applyFont="1" applyBorder="1" applyAlignment="1" applyProtection="1">
      <alignment horizontal="center" vertical="center" wrapText="1"/>
      <protection/>
    </xf>
    <xf numFmtId="178" fontId="62" fillId="0" borderId="13" xfId="68" applyNumberFormat="1" applyFont="1" applyBorder="1" applyAlignment="1" applyProtection="1">
      <alignment horizontal="center" vertical="center"/>
      <protection/>
    </xf>
    <xf numFmtId="178" fontId="62" fillId="0" borderId="17" xfId="68" applyNumberFormat="1" applyFont="1" applyBorder="1" applyAlignment="1">
      <alignment horizontal="center" vertical="center"/>
      <protection/>
    </xf>
    <xf numFmtId="178" fontId="62" fillId="0" borderId="16" xfId="68" applyNumberFormat="1" applyFont="1" applyBorder="1" applyAlignment="1">
      <alignment horizontal="center" vertical="center"/>
      <protection/>
    </xf>
    <xf numFmtId="178" fontId="62" fillId="0" borderId="20" xfId="68" applyNumberFormat="1" applyFont="1" applyBorder="1" applyAlignment="1">
      <alignment horizontal="center" vertical="center"/>
      <protection/>
    </xf>
    <xf numFmtId="178" fontId="62" fillId="0" borderId="17" xfId="68" applyNumberFormat="1" applyFont="1" applyBorder="1" applyAlignment="1" applyProtection="1">
      <alignment horizontal="center" vertical="center"/>
      <protection/>
    </xf>
    <xf numFmtId="178" fontId="62" fillId="0" borderId="16" xfId="68" applyNumberFormat="1" applyFont="1" applyBorder="1" applyAlignment="1" applyProtection="1">
      <alignment horizontal="center" vertical="center"/>
      <protection/>
    </xf>
    <xf numFmtId="178" fontId="62" fillId="0" borderId="20" xfId="68" applyNumberFormat="1" applyFont="1" applyBorder="1" applyAlignment="1" applyProtection="1">
      <alignment horizontal="center" vertical="center"/>
      <protection/>
    </xf>
    <xf numFmtId="178" fontId="62" fillId="0" borderId="15" xfId="68" applyNumberFormat="1" applyFont="1" applyBorder="1" applyAlignment="1" applyProtection="1">
      <alignment horizontal="center" vertical="center"/>
      <protection/>
    </xf>
    <xf numFmtId="178" fontId="62" fillId="0" borderId="29" xfId="68" applyNumberFormat="1" applyFont="1" applyBorder="1" applyAlignment="1">
      <alignment horizontal="center" vertical="center"/>
      <protection/>
    </xf>
    <xf numFmtId="178" fontId="62" fillId="0" borderId="11" xfId="68" applyNumberFormat="1" applyFont="1" applyBorder="1" applyAlignment="1">
      <alignment horizontal="center" vertical="center"/>
      <protection/>
    </xf>
    <xf numFmtId="178" fontId="62" fillId="0" borderId="29" xfId="68" applyNumberFormat="1" applyFont="1" applyBorder="1" applyAlignment="1" applyProtection="1">
      <alignment horizontal="center" vertical="center" wrapText="1"/>
      <protection/>
    </xf>
    <xf numFmtId="178" fontId="62" fillId="0" borderId="14" xfId="0" applyNumberFormat="1" applyFont="1" applyBorder="1" applyAlignment="1" applyProtection="1">
      <alignment vertical="center"/>
      <protection locked="0"/>
    </xf>
    <xf numFmtId="178" fontId="62" fillId="0" borderId="14" xfId="0" applyNumberFormat="1" applyFont="1" applyBorder="1" applyAlignment="1" applyProtection="1">
      <alignment vertical="center"/>
      <protection/>
    </xf>
    <xf numFmtId="178" fontId="62" fillId="0" borderId="11" xfId="0" applyNumberFormat="1" applyFont="1" applyBorder="1" applyAlignment="1">
      <alignment vertical="center"/>
    </xf>
    <xf numFmtId="178" fontId="62" fillId="0" borderId="0" xfId="0" applyNumberFormat="1" applyFont="1" applyAlignment="1">
      <alignment horizontal="center" vertical="center"/>
    </xf>
    <xf numFmtId="178" fontId="62" fillId="0" borderId="13" xfId="69" applyNumberFormat="1" applyFont="1" applyBorder="1" applyAlignment="1">
      <alignment horizontal="center" vertical="center"/>
      <protection/>
    </xf>
    <xf numFmtId="178" fontId="62" fillId="0" borderId="16" xfId="69" applyNumberFormat="1" applyFont="1" applyBorder="1" applyAlignment="1">
      <alignment horizontal="center" vertical="center"/>
      <protection/>
    </xf>
    <xf numFmtId="178" fontId="63" fillId="0" borderId="16" xfId="0" applyNumberFormat="1" applyFont="1" applyBorder="1" applyAlignment="1">
      <alignment vertical="center"/>
    </xf>
    <xf numFmtId="178" fontId="63" fillId="0" borderId="20" xfId="0" applyNumberFormat="1" applyFont="1" applyBorder="1" applyAlignment="1">
      <alignment vertical="center"/>
    </xf>
    <xf numFmtId="178" fontId="62" fillId="0" borderId="12" xfId="69" applyNumberFormat="1" applyFont="1" applyBorder="1" applyAlignment="1" applyProtection="1">
      <alignment horizontal="center" vertical="center"/>
      <protection/>
    </xf>
    <xf numFmtId="178" fontId="62" fillId="0" borderId="13" xfId="69" applyNumberFormat="1" applyFont="1" applyBorder="1" applyAlignment="1">
      <alignment vertical="center"/>
      <protection/>
    </xf>
    <xf numFmtId="178" fontId="62" fillId="0" borderId="16" xfId="69" applyNumberFormat="1" applyFont="1" applyBorder="1" applyAlignment="1" applyProtection="1">
      <alignment horizontal="center" vertical="center"/>
      <protection/>
    </xf>
    <xf numFmtId="178" fontId="62" fillId="0" borderId="20" xfId="69" applyNumberFormat="1" applyFont="1" applyBorder="1" applyAlignment="1">
      <alignment vertical="center"/>
      <protection/>
    </xf>
    <xf numFmtId="178" fontId="62" fillId="0" borderId="16" xfId="69" applyNumberFormat="1" applyFont="1" applyBorder="1" applyAlignment="1" applyProtection="1">
      <alignment horizontal="distributed" vertical="center" indent="1"/>
      <protection/>
    </xf>
    <xf numFmtId="178" fontId="62" fillId="0" borderId="13" xfId="69" applyNumberFormat="1" applyFont="1" applyBorder="1" applyAlignment="1" applyProtection="1">
      <alignment horizontal="distributed" vertical="center" indent="1"/>
      <protection/>
    </xf>
    <xf numFmtId="178" fontId="62" fillId="0" borderId="20" xfId="69" applyNumberFormat="1" applyFont="1" applyBorder="1" applyAlignment="1" applyProtection="1">
      <alignment horizontal="distributed" vertical="center" indent="1"/>
      <protection/>
    </xf>
    <xf numFmtId="178" fontId="62" fillId="0" borderId="16" xfId="69" applyNumberFormat="1" applyFont="1" applyBorder="1" applyAlignment="1" applyProtection="1">
      <alignment horizontal="center" vertical="center"/>
      <protection/>
    </xf>
    <xf numFmtId="178" fontId="62" fillId="0" borderId="13" xfId="69" applyNumberFormat="1" applyFont="1" applyBorder="1" applyAlignment="1" applyProtection="1">
      <alignment horizontal="center" vertical="center"/>
      <protection/>
    </xf>
    <xf numFmtId="178" fontId="62" fillId="0" borderId="20" xfId="69" applyNumberFormat="1" applyFont="1" applyBorder="1" applyAlignment="1" applyProtection="1">
      <alignment horizontal="center" vertical="center"/>
      <protection/>
    </xf>
    <xf numFmtId="178" fontId="62" fillId="0" borderId="16" xfId="69" applyNumberFormat="1" applyFont="1" applyBorder="1" applyAlignment="1" applyProtection="1">
      <alignment horizontal="center" vertical="center" wrapText="1"/>
      <protection/>
    </xf>
    <xf numFmtId="178" fontId="62" fillId="0" borderId="17" xfId="69" applyNumberFormat="1" applyFont="1" applyBorder="1" applyAlignment="1" applyProtection="1">
      <alignment horizontal="center" vertical="center" shrinkToFit="1"/>
      <protection/>
    </xf>
    <xf numFmtId="178" fontId="62" fillId="0" borderId="13" xfId="69" applyNumberFormat="1" applyFont="1" applyBorder="1" applyAlignment="1" applyProtection="1">
      <alignment horizontal="center" vertical="center" wrapText="1"/>
      <protection/>
    </xf>
    <xf numFmtId="178" fontId="62" fillId="0" borderId="20" xfId="69" applyNumberFormat="1" applyFont="1" applyBorder="1" applyAlignment="1" applyProtection="1">
      <alignment horizontal="center" vertical="center" wrapText="1"/>
      <protection/>
    </xf>
    <xf numFmtId="178" fontId="62" fillId="0" borderId="14" xfId="69" applyNumberFormat="1" applyFont="1" applyBorder="1" applyAlignment="1" applyProtection="1">
      <alignment horizontal="center" vertical="center"/>
      <protection/>
    </xf>
    <xf numFmtId="178" fontId="62" fillId="0" borderId="15" xfId="69" applyNumberFormat="1" applyFont="1" applyBorder="1" applyAlignment="1" applyProtection="1">
      <alignment horizontal="center" vertical="center"/>
      <protection/>
    </xf>
    <xf numFmtId="178" fontId="62" fillId="0" borderId="17" xfId="69" applyNumberFormat="1" applyFont="1" applyBorder="1" applyAlignment="1" applyProtection="1">
      <alignment horizontal="center" vertical="center"/>
      <protection/>
    </xf>
    <xf numFmtId="178" fontId="62" fillId="0" borderId="26" xfId="69" applyNumberFormat="1" applyFont="1" applyBorder="1" applyAlignment="1" applyProtection="1">
      <alignment horizontal="center" vertical="center"/>
      <protection/>
    </xf>
    <xf numFmtId="178" fontId="62" fillId="0" borderId="11" xfId="69" applyNumberFormat="1" applyFont="1" applyBorder="1" applyAlignment="1" applyProtection="1">
      <alignment horizontal="center" vertical="center"/>
      <protection/>
    </xf>
    <xf numFmtId="178" fontId="62" fillId="0" borderId="13" xfId="69" applyNumberFormat="1" applyFont="1" applyBorder="1" applyAlignment="1" applyProtection="1">
      <alignment horizontal="center" vertical="center"/>
      <protection/>
    </xf>
    <xf numFmtId="178" fontId="62" fillId="0" borderId="29" xfId="69" applyNumberFormat="1" applyFont="1" applyBorder="1" applyAlignment="1" applyProtection="1">
      <alignment horizontal="center" vertical="center"/>
      <protection/>
    </xf>
    <xf numFmtId="178" fontId="62" fillId="0" borderId="15" xfId="69" applyNumberFormat="1" applyFont="1" applyBorder="1" applyAlignment="1" applyProtection="1">
      <alignment horizontal="center" vertical="center"/>
      <protection/>
    </xf>
    <xf numFmtId="178" fontId="62" fillId="0" borderId="0" xfId="0" applyNumberFormat="1" applyFont="1" applyBorder="1" applyAlignment="1" applyProtection="1">
      <alignment horizontal="right" vertical="center"/>
      <protection locked="0"/>
    </xf>
    <xf numFmtId="176" fontId="62" fillId="0" borderId="0" xfId="61" applyNumberFormat="1" applyFont="1" applyBorder="1" applyAlignment="1">
      <alignment horizontal="right" vertical="center"/>
      <protection/>
    </xf>
    <xf numFmtId="0" fontId="67" fillId="0" borderId="0" xfId="0" applyFont="1" applyAlignment="1">
      <alignment vertical="center"/>
    </xf>
    <xf numFmtId="176" fontId="62" fillId="0" borderId="12" xfId="62" applyNumberFormat="1" applyFont="1" applyBorder="1" applyAlignment="1" applyProtection="1">
      <alignment horizontal="center" vertical="center"/>
      <protection/>
    </xf>
    <xf numFmtId="176" fontId="62" fillId="0" borderId="10" xfId="62" applyNumberFormat="1" applyFont="1" applyBorder="1" applyAlignment="1" applyProtection="1">
      <alignment horizontal="center" vertical="center"/>
      <protection/>
    </xf>
    <xf numFmtId="176" fontId="62" fillId="0" borderId="12" xfId="62" applyNumberFormat="1" applyFont="1" applyBorder="1" applyAlignment="1" applyProtection="1">
      <alignment horizontal="center" vertical="center" wrapText="1"/>
      <protection/>
    </xf>
    <xf numFmtId="176" fontId="62" fillId="0" borderId="18" xfId="62" applyNumberFormat="1" applyFont="1" applyBorder="1" applyAlignment="1" applyProtection="1">
      <alignment horizontal="center" vertical="center" wrapText="1"/>
      <protection/>
    </xf>
    <xf numFmtId="176" fontId="62" fillId="0" borderId="18" xfId="62" applyNumberFormat="1" applyFont="1" applyBorder="1" applyAlignment="1" applyProtection="1">
      <alignment horizontal="center" vertical="center"/>
      <protection/>
    </xf>
    <xf numFmtId="176" fontId="62" fillId="0" borderId="14" xfId="62" applyNumberFormat="1" applyFont="1" applyBorder="1" applyAlignment="1" applyProtection="1">
      <alignment horizontal="center" vertical="center"/>
      <protection/>
    </xf>
    <xf numFmtId="176" fontId="62" fillId="0" borderId="0" xfId="62" applyNumberFormat="1" applyFont="1" applyBorder="1" applyAlignment="1" applyProtection="1">
      <alignment horizontal="center" vertical="center"/>
      <protection/>
    </xf>
    <xf numFmtId="176" fontId="62" fillId="0" borderId="15" xfId="62" applyNumberFormat="1" applyFont="1" applyBorder="1" applyAlignment="1" applyProtection="1">
      <alignment horizontal="center" vertical="center" wrapText="1"/>
      <protection/>
    </xf>
    <xf numFmtId="176" fontId="62" fillId="0" borderId="26" xfId="62" applyNumberFormat="1" applyFont="1" applyBorder="1" applyAlignment="1" applyProtection="1">
      <alignment horizontal="center" vertical="center" wrapText="1"/>
      <protection/>
    </xf>
    <xf numFmtId="176" fontId="62" fillId="0" borderId="15" xfId="62" applyNumberFormat="1" applyFont="1" applyBorder="1" applyAlignment="1" applyProtection="1">
      <alignment horizontal="center" vertical="center"/>
      <protection/>
    </xf>
    <xf numFmtId="176" fontId="62" fillId="0" borderId="26" xfId="62" applyNumberFormat="1" applyFont="1" applyBorder="1" applyAlignment="1" applyProtection="1">
      <alignment horizontal="center" vertical="center"/>
      <protection/>
    </xf>
    <xf numFmtId="176" fontId="62" fillId="0" borderId="13" xfId="62" applyNumberFormat="1" applyFont="1" applyBorder="1" applyAlignment="1" applyProtection="1">
      <alignment horizontal="center" vertical="center"/>
      <protection/>
    </xf>
    <xf numFmtId="176" fontId="62" fillId="0" borderId="20" xfId="62" applyNumberFormat="1" applyFont="1" applyBorder="1" applyAlignment="1" applyProtection="1">
      <alignment horizontal="center" vertical="center"/>
      <protection/>
    </xf>
    <xf numFmtId="176" fontId="62" fillId="0" borderId="16" xfId="62" applyNumberFormat="1" applyFont="1" applyBorder="1" applyAlignment="1" applyProtection="1">
      <alignment horizontal="center" vertical="center"/>
      <protection/>
    </xf>
    <xf numFmtId="176" fontId="64" fillId="0" borderId="13" xfId="62" applyNumberFormat="1" applyFont="1" applyBorder="1" applyAlignment="1" applyProtection="1">
      <alignment horizontal="center" vertical="center" shrinkToFit="1"/>
      <protection/>
    </xf>
    <xf numFmtId="176" fontId="64" fillId="0" borderId="20" xfId="62" applyNumberFormat="1" applyFont="1" applyBorder="1" applyAlignment="1" applyProtection="1">
      <alignment horizontal="center" vertical="center" shrinkToFit="1"/>
      <protection/>
    </xf>
    <xf numFmtId="176" fontId="62" fillId="0" borderId="13" xfId="62" applyNumberFormat="1" applyFont="1" applyBorder="1" applyAlignment="1" applyProtection="1">
      <alignment horizontal="center" vertical="center"/>
      <protection/>
    </xf>
    <xf numFmtId="176" fontId="62" fillId="0" borderId="17" xfId="62" applyNumberFormat="1" applyFont="1" applyBorder="1" applyAlignment="1" applyProtection="1">
      <alignment horizontal="center" vertical="center"/>
      <protection/>
    </xf>
    <xf numFmtId="176" fontId="62" fillId="0" borderId="16" xfId="62" applyNumberFormat="1" applyFont="1" applyBorder="1" applyAlignment="1" applyProtection="1">
      <alignment horizontal="center" vertical="center"/>
      <protection/>
    </xf>
    <xf numFmtId="176" fontId="62" fillId="0" borderId="15" xfId="62" applyNumberFormat="1" applyFont="1" applyBorder="1" applyAlignment="1" applyProtection="1">
      <alignment horizontal="center" vertical="center"/>
      <protection/>
    </xf>
    <xf numFmtId="176" fontId="62" fillId="0" borderId="11" xfId="62" applyNumberFormat="1" applyFont="1" applyBorder="1" applyAlignment="1" applyProtection="1">
      <alignment horizontal="center" vertical="center"/>
      <protection/>
    </xf>
    <xf numFmtId="176" fontId="62" fillId="0" borderId="0" xfId="0" applyNumberFormat="1" applyFont="1" applyBorder="1" applyAlignment="1" applyProtection="1">
      <alignment horizontal="right" vertical="center"/>
      <protection/>
    </xf>
    <xf numFmtId="176" fontId="62" fillId="0" borderId="11" xfId="0" applyNumberFormat="1" applyFont="1" applyBorder="1" applyAlignment="1" applyProtection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12表 H14" xfId="63"/>
    <cellStyle name="標準_第13表 H14" xfId="64"/>
    <cellStyle name="標準_第22表  H14" xfId="65"/>
    <cellStyle name="標準_第27表 H14" xfId="66"/>
    <cellStyle name="標準_第28表 H14" xfId="67"/>
    <cellStyle name="標準_第30表 H14" xfId="68"/>
    <cellStyle name="標準_第31表 H14" xfId="69"/>
    <cellStyle name="標準_第51表 H1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15</xdr:row>
      <xdr:rowOff>95250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107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24</xdr:col>
      <xdr:colOff>19050</xdr:colOff>
      <xdr:row>15</xdr:row>
      <xdr:rowOff>95250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0"/>
          <a:ext cx="91821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133350</xdr:rowOff>
    </xdr:from>
    <xdr:to>
      <xdr:col>18</xdr:col>
      <xdr:colOff>0</xdr:colOff>
      <xdr:row>37</xdr:row>
      <xdr:rowOff>152400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0"/>
          <a:ext cx="100012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133350</xdr:rowOff>
    </xdr:from>
    <xdr:to>
      <xdr:col>38</xdr:col>
      <xdr:colOff>400050</xdr:colOff>
      <xdr:row>37</xdr:row>
      <xdr:rowOff>152400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4476750"/>
          <a:ext cx="98488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1:AB63"/>
  <sheetViews>
    <sheetView showGridLines="0" zoomScalePageLayoutView="0" workbookViewId="0" topLeftCell="A1">
      <selection activeCell="Y19" sqref="Y19"/>
    </sheetView>
  </sheetViews>
  <sheetFormatPr defaultColWidth="10.75" defaultRowHeight="18"/>
  <cols>
    <col min="1" max="1" width="10.58203125" style="5" customWidth="1"/>
    <col min="2" max="12" width="7" style="5" customWidth="1"/>
    <col min="13" max="13" width="7.33203125" style="5" customWidth="1"/>
    <col min="14" max="14" width="9.5" style="5" customWidth="1"/>
    <col min="15" max="16" width="7.58203125" style="5" customWidth="1"/>
    <col min="17" max="18" width="7" style="5" customWidth="1"/>
    <col min="19" max="20" width="7.58203125" style="5" customWidth="1"/>
    <col min="21" max="24" width="4.75" style="5" customWidth="1"/>
    <col min="25" max="16384" width="10.7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21" spans="1:22" ht="15" customHeight="1">
      <c r="A21" s="153" t="s">
        <v>55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3"/>
      <c r="L21" s="3"/>
      <c r="M21" s="3"/>
      <c r="N21" s="3"/>
      <c r="O21" s="3"/>
      <c r="P21" s="3"/>
      <c r="Q21" s="3"/>
      <c r="R21" s="3"/>
      <c r="S21" s="3"/>
      <c r="T21" s="4"/>
      <c r="U21" s="3"/>
      <c r="V21" s="4"/>
    </row>
    <row r="22" spans="1:24" ht="15" customHeight="1">
      <c r="A22" s="1" t="s">
        <v>20</v>
      </c>
      <c r="B22" s="16"/>
      <c r="C22" s="7"/>
      <c r="D22" s="2"/>
      <c r="E22" s="2"/>
      <c r="F22" s="2"/>
      <c r="G22" s="2"/>
      <c r="H22" s="2"/>
      <c r="I22" s="2"/>
      <c r="J22" s="2"/>
      <c r="K22" s="2"/>
      <c r="L22" s="2"/>
      <c r="M22" s="2" t="s">
        <v>61</v>
      </c>
      <c r="N22" s="2"/>
      <c r="O22" s="2"/>
      <c r="P22" s="2"/>
      <c r="Q22" s="2"/>
      <c r="S22" s="2"/>
      <c r="T22" s="6"/>
      <c r="U22" s="7"/>
      <c r="V22" s="2"/>
      <c r="X22" s="17" t="s">
        <v>3</v>
      </c>
    </row>
    <row r="23" spans="1:28" ht="15" customHeight="1">
      <c r="A23" s="133" t="s">
        <v>4</v>
      </c>
      <c r="B23" s="29"/>
      <c r="C23" s="18" t="s">
        <v>0</v>
      </c>
      <c r="D23" s="27"/>
      <c r="E23" s="147" t="s">
        <v>75</v>
      </c>
      <c r="F23" s="148"/>
      <c r="G23" s="147" t="s">
        <v>76</v>
      </c>
      <c r="H23" s="148"/>
      <c r="I23" s="156" t="s">
        <v>22</v>
      </c>
      <c r="J23" s="156"/>
      <c r="K23" s="147" t="s">
        <v>77</v>
      </c>
      <c r="L23" s="148"/>
      <c r="M23" s="147" t="s">
        <v>78</v>
      </c>
      <c r="N23" s="148"/>
      <c r="O23" s="39" t="s">
        <v>23</v>
      </c>
      <c r="P23" s="40"/>
      <c r="Q23" s="38" t="s">
        <v>24</v>
      </c>
      <c r="R23" s="28"/>
      <c r="S23" s="41" t="s">
        <v>25</v>
      </c>
      <c r="T23" s="131" t="s">
        <v>28</v>
      </c>
      <c r="U23" s="132" t="s">
        <v>34</v>
      </c>
      <c r="V23" s="133"/>
      <c r="W23" s="38" t="s">
        <v>26</v>
      </c>
      <c r="X23" s="28"/>
      <c r="Y23" s="2"/>
      <c r="Z23" s="7"/>
      <c r="AA23" s="7"/>
      <c r="AB23" s="7"/>
    </row>
    <row r="24" spans="1:28" ht="15" customHeight="1">
      <c r="A24" s="155"/>
      <c r="B24" s="30" t="s">
        <v>0</v>
      </c>
      <c r="C24" s="37" t="s">
        <v>1</v>
      </c>
      <c r="D24" s="36" t="s">
        <v>2</v>
      </c>
      <c r="E24" s="30" t="s">
        <v>1</v>
      </c>
      <c r="F24" s="37" t="s">
        <v>2</v>
      </c>
      <c r="G24" s="30" t="s">
        <v>1</v>
      </c>
      <c r="H24" s="37" t="s">
        <v>2</v>
      </c>
      <c r="I24" s="36" t="s">
        <v>1</v>
      </c>
      <c r="J24" s="37" t="s">
        <v>2</v>
      </c>
      <c r="K24" s="30" t="s">
        <v>1</v>
      </c>
      <c r="L24" s="37" t="s">
        <v>2</v>
      </c>
      <c r="M24" s="30" t="s">
        <v>1</v>
      </c>
      <c r="N24" s="37" t="s">
        <v>2</v>
      </c>
      <c r="O24" s="30" t="s">
        <v>1</v>
      </c>
      <c r="P24" s="37" t="s">
        <v>2</v>
      </c>
      <c r="Q24" s="36" t="s">
        <v>1</v>
      </c>
      <c r="R24" s="37" t="s">
        <v>2</v>
      </c>
      <c r="S24" s="37" t="s">
        <v>2</v>
      </c>
      <c r="T24" s="36" t="s">
        <v>2</v>
      </c>
      <c r="U24" s="30" t="s">
        <v>1</v>
      </c>
      <c r="V24" s="37" t="s">
        <v>2</v>
      </c>
      <c r="W24" s="37" t="s">
        <v>1</v>
      </c>
      <c r="X24" s="36" t="s">
        <v>2</v>
      </c>
      <c r="Y24" s="2"/>
      <c r="Z24" s="7"/>
      <c r="AA24" s="7"/>
      <c r="AB24" s="7"/>
    </row>
    <row r="25" spans="1:25" ht="15" customHeight="1">
      <c r="A25" s="2" t="s">
        <v>37</v>
      </c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4"/>
    </row>
    <row r="26" spans="1:27" ht="15" customHeight="1">
      <c r="A26" s="21" t="s">
        <v>82</v>
      </c>
      <c r="B26" s="32">
        <v>33</v>
      </c>
      <c r="C26" s="20">
        <v>22</v>
      </c>
      <c r="D26" s="20">
        <v>11</v>
      </c>
      <c r="E26" s="20">
        <v>0</v>
      </c>
      <c r="F26" s="20">
        <v>0</v>
      </c>
      <c r="G26" s="21">
        <v>1</v>
      </c>
      <c r="H26" s="21">
        <v>0</v>
      </c>
      <c r="I26" s="20">
        <v>2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0">
        <v>14</v>
      </c>
      <c r="P26" s="20">
        <v>9</v>
      </c>
      <c r="Q26" s="20">
        <v>0</v>
      </c>
      <c r="R26" s="20">
        <v>0</v>
      </c>
      <c r="S26" s="20">
        <v>0</v>
      </c>
      <c r="T26" s="20">
        <v>0</v>
      </c>
      <c r="U26" s="21">
        <v>0</v>
      </c>
      <c r="V26" s="21">
        <v>0</v>
      </c>
      <c r="W26" s="20">
        <v>5</v>
      </c>
      <c r="X26" s="20">
        <v>2</v>
      </c>
      <c r="Y26" s="9"/>
      <c r="Z26" s="10"/>
      <c r="AA26" s="10"/>
    </row>
    <row r="27" spans="1:24" s="91" customFormat="1" ht="15" customHeight="1">
      <c r="A27" s="130" t="s">
        <v>88</v>
      </c>
      <c r="B27" s="89">
        <f>B29+B31</f>
        <v>31</v>
      </c>
      <c r="C27" s="90">
        <f aca="true" t="shared" si="0" ref="C27:X27">C29+C31</f>
        <v>19</v>
      </c>
      <c r="D27" s="90">
        <f>D29+D31</f>
        <v>12</v>
      </c>
      <c r="E27" s="90">
        <f t="shared" si="0"/>
        <v>0</v>
      </c>
      <c r="F27" s="90">
        <f t="shared" si="0"/>
        <v>0</v>
      </c>
      <c r="G27" s="90">
        <f>G29+G31</f>
        <v>1</v>
      </c>
      <c r="H27" s="90">
        <f>H29+H31</f>
        <v>0</v>
      </c>
      <c r="I27" s="90">
        <f t="shared" si="0"/>
        <v>2</v>
      </c>
      <c r="J27" s="90">
        <f t="shared" si="0"/>
        <v>0</v>
      </c>
      <c r="K27" s="90">
        <f>K29+K31</f>
        <v>0</v>
      </c>
      <c r="L27" s="90">
        <f>L29+L31</f>
        <v>0</v>
      </c>
      <c r="M27" s="90">
        <f>M29+M31</f>
        <v>0</v>
      </c>
      <c r="N27" s="90">
        <f>N29+N31</f>
        <v>0</v>
      </c>
      <c r="O27" s="90">
        <f t="shared" si="0"/>
        <v>13</v>
      </c>
      <c r="P27" s="90">
        <f t="shared" si="0"/>
        <v>9</v>
      </c>
      <c r="Q27" s="90">
        <f t="shared" si="0"/>
        <v>0</v>
      </c>
      <c r="R27" s="90">
        <f t="shared" si="0"/>
        <v>0</v>
      </c>
      <c r="S27" s="90">
        <f t="shared" si="0"/>
        <v>0</v>
      </c>
      <c r="T27" s="90">
        <f t="shared" si="0"/>
        <v>0</v>
      </c>
      <c r="U27" s="90">
        <f t="shared" si="0"/>
        <v>0</v>
      </c>
      <c r="V27" s="90">
        <f t="shared" si="0"/>
        <v>0</v>
      </c>
      <c r="W27" s="90">
        <f t="shared" si="0"/>
        <v>3</v>
      </c>
      <c r="X27" s="90">
        <f t="shared" si="0"/>
        <v>3</v>
      </c>
    </row>
    <row r="28" spans="1:25" ht="15" customHeight="1">
      <c r="A28" s="22"/>
      <c r="B28" s="3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4"/>
    </row>
    <row r="29" spans="1:25" ht="15" customHeight="1">
      <c r="A29" s="8" t="s">
        <v>30</v>
      </c>
      <c r="B29" s="34">
        <f>SUM(C29:D29)</f>
        <v>22</v>
      </c>
      <c r="C29" s="24">
        <f>E29+G29+K29+M29+I29+O29+Q29+U29+W29</f>
        <v>13</v>
      </c>
      <c r="D29" s="24">
        <f>F29+H29+L29+N29+J29+P29+R29+V29+X29+S29+T29</f>
        <v>9</v>
      </c>
      <c r="E29" s="25">
        <v>0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12</v>
      </c>
      <c r="P29" s="25">
        <v>8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1</v>
      </c>
      <c r="Y29" s="4"/>
    </row>
    <row r="30" spans="1:25" ht="15" customHeight="1">
      <c r="A30" s="8" t="s">
        <v>33</v>
      </c>
      <c r="B30" s="3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4"/>
    </row>
    <row r="31" spans="1:25" ht="15" customHeight="1">
      <c r="A31" s="8" t="s">
        <v>31</v>
      </c>
      <c r="B31" s="34">
        <f>SUM(C31:D31)</f>
        <v>9</v>
      </c>
      <c r="C31" s="24">
        <f>E31+G31+K31+M31+I31+O31+Q31+U31+W31</f>
        <v>6</v>
      </c>
      <c r="D31" s="24">
        <f>F31+H31+L31+N31+J31+P31+R31+V31+X31+S31+T31</f>
        <v>3</v>
      </c>
      <c r="E31" s="25">
        <v>0</v>
      </c>
      <c r="F31" s="25">
        <v>0</v>
      </c>
      <c r="G31" s="25">
        <v>0</v>
      </c>
      <c r="H31" s="25">
        <v>0</v>
      </c>
      <c r="I31" s="25">
        <v>2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3</v>
      </c>
      <c r="X31" s="25">
        <v>2</v>
      </c>
      <c r="Y31" s="4"/>
    </row>
    <row r="32" spans="1:25" ht="15" customHeight="1">
      <c r="A32" s="8" t="s">
        <v>32</v>
      </c>
      <c r="B32" s="3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4"/>
    </row>
    <row r="33" spans="1:25" ht="15" customHeight="1">
      <c r="A33" s="8"/>
      <c r="B33" s="3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4"/>
    </row>
    <row r="34" spans="1:25" ht="15" customHeight="1">
      <c r="A34" s="8"/>
      <c r="B34" s="3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4"/>
    </row>
    <row r="35" spans="1:25" ht="15" customHeight="1">
      <c r="A35" s="2" t="s">
        <v>38</v>
      </c>
      <c r="B35" s="3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"/>
    </row>
    <row r="36" spans="1:25" ht="15" customHeight="1">
      <c r="A36" s="21" t="s">
        <v>82</v>
      </c>
      <c r="B36" s="95">
        <v>27</v>
      </c>
      <c r="C36" s="96">
        <v>20</v>
      </c>
      <c r="D36" s="96">
        <v>7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2</v>
      </c>
      <c r="P36" s="96">
        <v>0</v>
      </c>
      <c r="Q36" s="96">
        <v>0</v>
      </c>
      <c r="R36" s="96">
        <v>0</v>
      </c>
      <c r="S36" s="96">
        <v>0</v>
      </c>
      <c r="T36" s="96">
        <v>1</v>
      </c>
      <c r="U36" s="96">
        <v>0</v>
      </c>
      <c r="V36" s="96">
        <v>0</v>
      </c>
      <c r="W36" s="96">
        <v>18</v>
      </c>
      <c r="X36" s="96">
        <v>7</v>
      </c>
      <c r="Y36" s="91"/>
    </row>
    <row r="37" spans="1:24" s="91" customFormat="1" ht="15" customHeight="1">
      <c r="A37" s="130" t="s">
        <v>88</v>
      </c>
      <c r="B37" s="95">
        <f aca="true" t="shared" si="1" ref="B37:X37">B39+B41</f>
        <v>30</v>
      </c>
      <c r="C37" s="96">
        <f t="shared" si="1"/>
        <v>21</v>
      </c>
      <c r="D37" s="96">
        <f>D39+D41</f>
        <v>9</v>
      </c>
      <c r="E37" s="96">
        <f t="shared" si="1"/>
        <v>0</v>
      </c>
      <c r="F37" s="96">
        <f t="shared" si="1"/>
        <v>0</v>
      </c>
      <c r="G37" s="96">
        <f t="shared" si="1"/>
        <v>0</v>
      </c>
      <c r="H37" s="96">
        <f t="shared" si="1"/>
        <v>0</v>
      </c>
      <c r="I37" s="96">
        <f t="shared" si="1"/>
        <v>0</v>
      </c>
      <c r="J37" s="96">
        <f t="shared" si="1"/>
        <v>0</v>
      </c>
      <c r="K37" s="96">
        <f t="shared" si="1"/>
        <v>0</v>
      </c>
      <c r="L37" s="96">
        <f t="shared" si="1"/>
        <v>0</v>
      </c>
      <c r="M37" s="96">
        <f t="shared" si="1"/>
        <v>0</v>
      </c>
      <c r="N37" s="96">
        <f t="shared" si="1"/>
        <v>0</v>
      </c>
      <c r="O37" s="96">
        <f t="shared" si="1"/>
        <v>2</v>
      </c>
      <c r="P37" s="96">
        <f t="shared" si="1"/>
        <v>0</v>
      </c>
      <c r="Q37" s="96">
        <f t="shared" si="1"/>
        <v>0</v>
      </c>
      <c r="R37" s="96">
        <f t="shared" si="1"/>
        <v>0</v>
      </c>
      <c r="S37" s="96">
        <f t="shared" si="1"/>
        <v>0</v>
      </c>
      <c r="T37" s="96">
        <f t="shared" si="1"/>
        <v>1</v>
      </c>
      <c r="U37" s="96">
        <f t="shared" si="1"/>
        <v>0</v>
      </c>
      <c r="V37" s="96">
        <f t="shared" si="1"/>
        <v>0</v>
      </c>
      <c r="W37" s="96">
        <f t="shared" si="1"/>
        <v>19</v>
      </c>
      <c r="X37" s="96">
        <f t="shared" si="1"/>
        <v>8</v>
      </c>
    </row>
    <row r="38" spans="1:25" ht="15" customHeight="1">
      <c r="A38" s="22"/>
      <c r="B38" s="3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"/>
    </row>
    <row r="39" spans="1:25" ht="15" customHeight="1">
      <c r="A39" s="8" t="s">
        <v>30</v>
      </c>
      <c r="B39" s="34">
        <f>SUM(C39:D39)</f>
        <v>17</v>
      </c>
      <c r="C39" s="24">
        <f>E39+G39+K39+M39+I39+O39+Q39+U39+W39</f>
        <v>11</v>
      </c>
      <c r="D39" s="24">
        <f>F39+H39+L39+N39+J39+P39+R39+V39+X39+S39+T39</f>
        <v>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2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9</v>
      </c>
      <c r="X39" s="25">
        <v>6</v>
      </c>
      <c r="Y39" s="4"/>
    </row>
    <row r="40" spans="1:25" ht="15" customHeight="1">
      <c r="A40" s="8" t="s">
        <v>33</v>
      </c>
      <c r="B40" s="34"/>
      <c r="C40" s="24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4"/>
    </row>
    <row r="41" spans="1:25" ht="15" customHeight="1">
      <c r="A41" s="8" t="s">
        <v>31</v>
      </c>
      <c r="B41" s="34">
        <f>SUM(C41:D41)</f>
        <v>13</v>
      </c>
      <c r="C41" s="24">
        <f>E41+G41+K41+M41+I41+O41+Q41+U41+W41</f>
        <v>10</v>
      </c>
      <c r="D41" s="24">
        <f>F41+H41+L41+N41+J41+P41+R41+V41+X41+S41+T41</f>
        <v>3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1</v>
      </c>
      <c r="U41" s="25">
        <v>0</v>
      </c>
      <c r="V41" s="25">
        <v>0</v>
      </c>
      <c r="W41" s="25">
        <v>10</v>
      </c>
      <c r="X41" s="25">
        <v>2</v>
      </c>
      <c r="Y41" s="4"/>
    </row>
    <row r="42" spans="1:25" ht="15" customHeight="1">
      <c r="A42" s="8" t="s">
        <v>32</v>
      </c>
      <c r="B42" s="3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4"/>
    </row>
    <row r="43" spans="1:25" ht="15" customHeight="1">
      <c r="A43" s="26"/>
      <c r="B43" s="3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4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"/>
      <c r="U44" s="7"/>
    </row>
    <row r="49" spans="1:21" ht="12">
      <c r="A49" s="154" t="s">
        <v>56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1"/>
    </row>
    <row r="50" spans="1:20" ht="12">
      <c r="A50" s="1" t="s">
        <v>20</v>
      </c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2"/>
      <c r="M50" s="14" t="s">
        <v>61</v>
      </c>
      <c r="N50" s="12"/>
      <c r="O50" s="12"/>
      <c r="P50" s="12"/>
      <c r="Q50" s="12"/>
      <c r="R50" s="12"/>
      <c r="S50" s="42" t="s">
        <v>3</v>
      </c>
      <c r="T50" s="13" t="s">
        <v>62</v>
      </c>
    </row>
    <row r="51" spans="1:19" ht="15.75" customHeight="1">
      <c r="A51" s="135" t="s">
        <v>79</v>
      </c>
      <c r="B51" s="149" t="s">
        <v>0</v>
      </c>
      <c r="C51" s="150"/>
      <c r="D51" s="150"/>
      <c r="E51" s="55" t="s">
        <v>29</v>
      </c>
      <c r="F51" s="56"/>
      <c r="G51" s="57"/>
      <c r="H51" s="58"/>
      <c r="I51" s="134" t="s">
        <v>67</v>
      </c>
      <c r="J51" s="135"/>
      <c r="K51" s="140" t="s">
        <v>42</v>
      </c>
      <c r="L51" s="135"/>
      <c r="M51" s="134" t="s">
        <v>68</v>
      </c>
      <c r="N51" s="135"/>
      <c r="O51" s="144" t="s">
        <v>69</v>
      </c>
      <c r="P51" s="134" t="s">
        <v>70</v>
      </c>
      <c r="Q51" s="141"/>
      <c r="R51" s="140" t="s">
        <v>71</v>
      </c>
      <c r="S51" s="141"/>
    </row>
    <row r="52" spans="1:19" ht="15.75" customHeight="1">
      <c r="A52" s="139"/>
      <c r="B52" s="151"/>
      <c r="C52" s="152"/>
      <c r="D52" s="152"/>
      <c r="E52" s="134" t="s">
        <v>66</v>
      </c>
      <c r="F52" s="135"/>
      <c r="G52" s="134" t="s">
        <v>27</v>
      </c>
      <c r="H52" s="135"/>
      <c r="I52" s="138"/>
      <c r="J52" s="139"/>
      <c r="K52" s="138"/>
      <c r="L52" s="139"/>
      <c r="M52" s="138"/>
      <c r="N52" s="139"/>
      <c r="O52" s="145"/>
      <c r="P52" s="138"/>
      <c r="Q52" s="142"/>
      <c r="R52" s="138"/>
      <c r="S52" s="142"/>
    </row>
    <row r="53" spans="1:19" ht="15.75" customHeight="1">
      <c r="A53" s="139"/>
      <c r="B53" s="151"/>
      <c r="C53" s="152"/>
      <c r="D53" s="152"/>
      <c r="E53" s="136"/>
      <c r="F53" s="137"/>
      <c r="G53" s="136"/>
      <c r="H53" s="137"/>
      <c r="I53" s="136"/>
      <c r="J53" s="137"/>
      <c r="K53" s="136"/>
      <c r="L53" s="137"/>
      <c r="M53" s="136"/>
      <c r="N53" s="137"/>
      <c r="O53" s="146"/>
      <c r="P53" s="136"/>
      <c r="Q53" s="143"/>
      <c r="R53" s="136"/>
      <c r="S53" s="143"/>
    </row>
    <row r="54" spans="1:19" ht="12">
      <c r="A54" s="137"/>
      <c r="B54" s="48" t="s">
        <v>21</v>
      </c>
      <c r="C54" s="54" t="s">
        <v>1</v>
      </c>
      <c r="D54" s="53" t="s">
        <v>2</v>
      </c>
      <c r="E54" s="48" t="s">
        <v>1</v>
      </c>
      <c r="F54" s="54" t="s">
        <v>2</v>
      </c>
      <c r="G54" s="53" t="s">
        <v>1</v>
      </c>
      <c r="H54" s="54" t="s">
        <v>2</v>
      </c>
      <c r="I54" s="53" t="s">
        <v>1</v>
      </c>
      <c r="J54" s="54" t="s">
        <v>2</v>
      </c>
      <c r="K54" s="48" t="s">
        <v>1</v>
      </c>
      <c r="L54" s="54" t="s">
        <v>2</v>
      </c>
      <c r="M54" s="48" t="s">
        <v>1</v>
      </c>
      <c r="N54" s="54" t="s">
        <v>2</v>
      </c>
      <c r="O54" s="54" t="s">
        <v>2</v>
      </c>
      <c r="P54" s="54" t="s">
        <v>1</v>
      </c>
      <c r="Q54" s="53" t="s">
        <v>2</v>
      </c>
      <c r="R54" s="54" t="s">
        <v>1</v>
      </c>
      <c r="S54" s="53" t="s">
        <v>2</v>
      </c>
    </row>
    <row r="55" spans="1:19" ht="12">
      <c r="A55" s="12"/>
      <c r="B55" s="4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 customHeight="1">
      <c r="A56" s="19" t="s">
        <v>82</v>
      </c>
      <c r="B56" s="50">
        <v>3</v>
      </c>
      <c r="C56" s="43">
        <v>2</v>
      </c>
      <c r="D56" s="43">
        <v>1</v>
      </c>
      <c r="E56" s="43">
        <v>1</v>
      </c>
      <c r="F56" s="43">
        <v>1</v>
      </c>
      <c r="G56" s="43">
        <v>1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</row>
    <row r="57" spans="1:19" s="91" customFormat="1" ht="15" customHeight="1">
      <c r="A57" s="88" t="s">
        <v>88</v>
      </c>
      <c r="B57" s="92">
        <f aca="true" t="shared" si="2" ref="B57:Q57">B59+B61</f>
        <v>3</v>
      </c>
      <c r="C57" s="93">
        <f t="shared" si="2"/>
        <v>2</v>
      </c>
      <c r="D57" s="93">
        <f t="shared" si="2"/>
        <v>1</v>
      </c>
      <c r="E57" s="93">
        <f>E59+E61</f>
        <v>1</v>
      </c>
      <c r="F57" s="93">
        <f>F59+F61</f>
        <v>1</v>
      </c>
      <c r="G57" s="93">
        <f>G59+G61</f>
        <v>1</v>
      </c>
      <c r="H57" s="93">
        <f>H59+H61</f>
        <v>0</v>
      </c>
      <c r="I57" s="93">
        <f t="shared" si="2"/>
        <v>0</v>
      </c>
      <c r="J57" s="93">
        <f t="shared" si="2"/>
        <v>0</v>
      </c>
      <c r="K57" s="93">
        <f t="shared" si="2"/>
        <v>0</v>
      </c>
      <c r="L57" s="93">
        <f t="shared" si="2"/>
        <v>0</v>
      </c>
      <c r="M57" s="93">
        <f t="shared" si="2"/>
        <v>0</v>
      </c>
      <c r="N57" s="93">
        <f t="shared" si="2"/>
        <v>0</v>
      </c>
      <c r="O57" s="93">
        <f t="shared" si="2"/>
        <v>0</v>
      </c>
      <c r="P57" s="93">
        <f t="shared" si="2"/>
        <v>0</v>
      </c>
      <c r="Q57" s="93">
        <f t="shared" si="2"/>
        <v>0</v>
      </c>
      <c r="R57" s="93">
        <f>R59+R61</f>
        <v>0</v>
      </c>
      <c r="S57" s="93">
        <f>S59+S61</f>
        <v>0</v>
      </c>
    </row>
    <row r="58" spans="1:19" ht="15" customHeight="1">
      <c r="A58" s="12"/>
      <c r="B58" s="4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 customHeight="1">
      <c r="A59" s="15" t="s">
        <v>30</v>
      </c>
      <c r="B59" s="51">
        <f>SUM(C59:D59)</f>
        <v>2</v>
      </c>
      <c r="C59" s="44">
        <f>E59+R59+G59+I59+K59+M59+P59</f>
        <v>1</v>
      </c>
      <c r="D59" s="44">
        <f>F59+H59+J59+L59+N59+O59+Q59+S59</f>
        <v>1</v>
      </c>
      <c r="E59" s="45">
        <v>1</v>
      </c>
      <c r="F59" s="45">
        <v>1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</row>
    <row r="60" spans="1:19" ht="15" customHeight="1">
      <c r="A60" s="8" t="s">
        <v>33</v>
      </c>
      <c r="B60" s="51"/>
      <c r="C60" s="44"/>
      <c r="D60" s="44"/>
      <c r="E60" s="45"/>
      <c r="F60" s="45"/>
      <c r="G60" s="45"/>
      <c r="H60" s="45">
        <v>0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" customHeight="1">
      <c r="A61" s="15" t="s">
        <v>31</v>
      </c>
      <c r="B61" s="51">
        <f>SUM(C61:D61)</f>
        <v>1</v>
      </c>
      <c r="C61" s="44">
        <f>E61+G61+I61+K61+M61+P61+R61</f>
        <v>1</v>
      </c>
      <c r="D61" s="44">
        <f>F61+H61+J61+L61+N61+O61+Q61+S61</f>
        <v>0</v>
      </c>
      <c r="E61" s="46">
        <v>0</v>
      </c>
      <c r="F61" s="46">
        <v>0</v>
      </c>
      <c r="G61" s="45">
        <v>1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</row>
    <row r="62" spans="1:19" ht="15" customHeight="1">
      <c r="A62" s="8" t="s">
        <v>32</v>
      </c>
      <c r="B62" s="5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2">
      <c r="A63" s="47"/>
      <c r="B63" s="52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</sheetData>
  <sheetProtection/>
  <mergeCells count="19">
    <mergeCell ref="A51:A54"/>
    <mergeCell ref="B51:D53"/>
    <mergeCell ref="K23:L23"/>
    <mergeCell ref="M23:N23"/>
    <mergeCell ref="A21:J21"/>
    <mergeCell ref="A49:J49"/>
    <mergeCell ref="A23:A24"/>
    <mergeCell ref="I23:J23"/>
    <mergeCell ref="G23:H23"/>
    <mergeCell ref="U23:V23"/>
    <mergeCell ref="E52:F53"/>
    <mergeCell ref="G52:H53"/>
    <mergeCell ref="I51:J53"/>
    <mergeCell ref="K51:L53"/>
    <mergeCell ref="M51:N53"/>
    <mergeCell ref="R51:S53"/>
    <mergeCell ref="P51:Q53"/>
    <mergeCell ref="O51:O53"/>
    <mergeCell ref="E23:F2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showGridLines="0" zoomScalePageLayoutView="0" workbookViewId="0" topLeftCell="A1">
      <selection activeCell="V21" sqref="V21"/>
    </sheetView>
  </sheetViews>
  <sheetFormatPr defaultColWidth="8.66015625" defaultRowHeight="18"/>
  <cols>
    <col min="1" max="1" width="9.58203125" style="128" customWidth="1"/>
    <col min="2" max="28" width="4.58203125" style="128" customWidth="1"/>
    <col min="29" max="32" width="3.58203125" style="128" customWidth="1"/>
    <col min="33" max="46" width="3.75" style="128" customWidth="1"/>
    <col min="47" max="16384" width="9" style="128" customWidth="1"/>
  </cols>
  <sheetData>
    <row r="1" spans="1:30" s="101" customFormat="1" ht="12" customHeight="1">
      <c r="A1" s="194" t="s">
        <v>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99"/>
      <c r="T1" s="100"/>
      <c r="U1" s="59"/>
      <c r="V1" s="60"/>
      <c r="W1" s="59"/>
      <c r="X1" s="59"/>
      <c r="Y1" s="59"/>
      <c r="Z1" s="59"/>
      <c r="AA1" s="59"/>
      <c r="AB1" s="61"/>
      <c r="AC1" s="62"/>
      <c r="AD1" s="62"/>
    </row>
    <row r="2" spans="1:32" s="101" customFormat="1" ht="12" customHeight="1">
      <c r="A2" s="102" t="s">
        <v>17</v>
      </c>
      <c r="B2" s="103"/>
      <c r="C2" s="103"/>
      <c r="D2" s="103"/>
      <c r="E2" s="103"/>
      <c r="F2" s="103"/>
      <c r="G2" s="103"/>
      <c r="H2" s="104"/>
      <c r="I2" s="104"/>
      <c r="J2" s="103"/>
      <c r="K2" s="103"/>
      <c r="L2" s="103"/>
      <c r="M2" s="103"/>
      <c r="N2" s="103"/>
      <c r="O2" s="104"/>
      <c r="P2" s="104"/>
      <c r="Q2" s="103"/>
      <c r="S2" s="104" t="s">
        <v>64</v>
      </c>
      <c r="T2" s="105"/>
      <c r="U2" s="63"/>
      <c r="V2" s="63"/>
      <c r="W2" s="63"/>
      <c r="X2" s="64"/>
      <c r="Y2" s="64"/>
      <c r="Z2" s="64"/>
      <c r="AA2" s="64"/>
      <c r="AB2" s="64"/>
      <c r="AC2" s="64"/>
      <c r="AD2" s="64"/>
      <c r="AF2" s="17" t="s">
        <v>3</v>
      </c>
    </row>
    <row r="3" spans="1:32" s="101" customFormat="1" ht="12" customHeight="1">
      <c r="A3" s="191" t="s">
        <v>80</v>
      </c>
      <c r="B3" s="170" t="s">
        <v>5</v>
      </c>
      <c r="C3" s="171"/>
      <c r="D3" s="171"/>
      <c r="E3" s="172"/>
      <c r="F3" s="179" t="s">
        <v>53</v>
      </c>
      <c r="G3" s="180"/>
      <c r="H3" s="180"/>
      <c r="I3" s="181"/>
      <c r="J3" s="164" t="s">
        <v>54</v>
      </c>
      <c r="K3" s="165"/>
      <c r="L3" s="165"/>
      <c r="M3" s="165"/>
      <c r="N3" s="165"/>
      <c r="O3" s="165"/>
      <c r="P3" s="165"/>
      <c r="Q3" s="165"/>
      <c r="R3" s="166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01" customFormat="1" ht="12" customHeight="1">
      <c r="A4" s="192"/>
      <c r="B4" s="173"/>
      <c r="C4" s="174"/>
      <c r="D4" s="174"/>
      <c r="E4" s="175"/>
      <c r="F4" s="182"/>
      <c r="G4" s="183"/>
      <c r="H4" s="183"/>
      <c r="I4" s="184"/>
      <c r="J4" s="159" t="s">
        <v>0</v>
      </c>
      <c r="K4" s="160"/>
      <c r="L4" s="161"/>
      <c r="M4" s="195" t="s">
        <v>19</v>
      </c>
      <c r="N4" s="196"/>
      <c r="O4" s="196"/>
      <c r="P4" s="196"/>
      <c r="Q4" s="196"/>
      <c r="R4" s="197"/>
      <c r="S4" s="157" t="s">
        <v>18</v>
      </c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1:32" s="101" customFormat="1" ht="12" customHeight="1">
      <c r="A5" s="192"/>
      <c r="B5" s="176"/>
      <c r="C5" s="177"/>
      <c r="D5" s="177"/>
      <c r="E5" s="178"/>
      <c r="F5" s="167" t="s">
        <v>19</v>
      </c>
      <c r="G5" s="168"/>
      <c r="H5" s="168"/>
      <c r="I5" s="169"/>
      <c r="J5" s="162"/>
      <c r="K5" s="163"/>
      <c r="L5" s="163"/>
      <c r="M5" s="69" t="s">
        <v>7</v>
      </c>
      <c r="N5" s="70"/>
      <c r="O5" s="71" t="s">
        <v>8</v>
      </c>
      <c r="P5" s="72"/>
      <c r="Q5" s="69" t="s">
        <v>9</v>
      </c>
      <c r="R5" s="70"/>
      <c r="S5" s="73" t="s">
        <v>87</v>
      </c>
      <c r="T5" s="74"/>
      <c r="U5" s="75"/>
      <c r="V5" s="74"/>
      <c r="W5" s="74"/>
      <c r="X5" s="74"/>
      <c r="Y5" s="74"/>
      <c r="Z5" s="75"/>
      <c r="AA5" s="74"/>
      <c r="AB5" s="80"/>
      <c r="AC5" s="185" t="s">
        <v>10</v>
      </c>
      <c r="AD5" s="186"/>
      <c r="AE5" s="185" t="s">
        <v>11</v>
      </c>
      <c r="AF5" s="189"/>
    </row>
    <row r="6" spans="1:32" s="101" customFormat="1" ht="12" customHeight="1">
      <c r="A6" s="192"/>
      <c r="B6" s="232" t="s">
        <v>0</v>
      </c>
      <c r="C6" s="204" t="s">
        <v>51</v>
      </c>
      <c r="D6" s="204" t="s">
        <v>52</v>
      </c>
      <c r="E6" s="174" t="s">
        <v>47</v>
      </c>
      <c r="F6" s="232" t="s">
        <v>0</v>
      </c>
      <c r="G6" s="232" t="s">
        <v>48</v>
      </c>
      <c r="H6" s="232" t="s">
        <v>49</v>
      </c>
      <c r="I6" s="232" t="s">
        <v>50</v>
      </c>
      <c r="J6" s="233" t="s">
        <v>0</v>
      </c>
      <c r="K6" s="233" t="s">
        <v>1</v>
      </c>
      <c r="L6" s="233" t="s">
        <v>2</v>
      </c>
      <c r="M6" s="233" t="s">
        <v>1</v>
      </c>
      <c r="N6" s="233" t="s">
        <v>2</v>
      </c>
      <c r="O6" s="233" t="s">
        <v>1</v>
      </c>
      <c r="P6" s="233" t="s">
        <v>2</v>
      </c>
      <c r="Q6" s="233" t="s">
        <v>1</v>
      </c>
      <c r="R6" s="233" t="s">
        <v>2</v>
      </c>
      <c r="S6" s="77" t="s">
        <v>12</v>
      </c>
      <c r="T6" s="78"/>
      <c r="U6" s="79" t="s">
        <v>13</v>
      </c>
      <c r="V6" s="76"/>
      <c r="W6" s="77" t="s">
        <v>14</v>
      </c>
      <c r="X6" s="78"/>
      <c r="Y6" s="77" t="s">
        <v>15</v>
      </c>
      <c r="Z6" s="78"/>
      <c r="AA6" s="77" t="s">
        <v>16</v>
      </c>
      <c r="AB6" s="81"/>
      <c r="AC6" s="187"/>
      <c r="AD6" s="188"/>
      <c r="AE6" s="187"/>
      <c r="AF6" s="190"/>
    </row>
    <row r="7" spans="1:32" s="101" customFormat="1" ht="12" customHeight="1">
      <c r="A7" s="193"/>
      <c r="B7" s="206"/>
      <c r="C7" s="205"/>
      <c r="D7" s="206"/>
      <c r="E7" s="177"/>
      <c r="F7" s="206"/>
      <c r="G7" s="206"/>
      <c r="H7" s="206"/>
      <c r="I7" s="206"/>
      <c r="J7" s="234"/>
      <c r="K7" s="234"/>
      <c r="L7" s="234"/>
      <c r="M7" s="234"/>
      <c r="N7" s="234"/>
      <c r="O7" s="234"/>
      <c r="P7" s="234"/>
      <c r="Q7" s="234"/>
      <c r="R7" s="234"/>
      <c r="S7" s="82" t="s">
        <v>1</v>
      </c>
      <c r="T7" s="83" t="s">
        <v>2</v>
      </c>
      <c r="U7" s="84" t="s">
        <v>1</v>
      </c>
      <c r="V7" s="83" t="s">
        <v>2</v>
      </c>
      <c r="W7" s="84" t="s">
        <v>1</v>
      </c>
      <c r="X7" s="83" t="s">
        <v>2</v>
      </c>
      <c r="Y7" s="84" t="s">
        <v>1</v>
      </c>
      <c r="Z7" s="83" t="s">
        <v>2</v>
      </c>
      <c r="AA7" s="84" t="s">
        <v>1</v>
      </c>
      <c r="AB7" s="83" t="s">
        <v>2</v>
      </c>
      <c r="AC7" s="86" t="s">
        <v>1</v>
      </c>
      <c r="AD7" s="83" t="s">
        <v>2</v>
      </c>
      <c r="AE7" s="85" t="s">
        <v>1</v>
      </c>
      <c r="AF7" s="84" t="s">
        <v>2</v>
      </c>
    </row>
    <row r="8" spans="1:32" s="101" customFormat="1" ht="15" customHeight="1">
      <c r="A8" s="107"/>
      <c r="B8" s="106"/>
      <c r="C8" s="103"/>
      <c r="D8" s="103"/>
      <c r="E8" s="103"/>
      <c r="F8" s="104"/>
      <c r="G8" s="103"/>
      <c r="H8" s="103"/>
      <c r="I8" s="103"/>
      <c r="J8" s="104"/>
      <c r="K8" s="103"/>
      <c r="L8" s="103"/>
      <c r="M8" s="104"/>
      <c r="N8" s="103"/>
      <c r="O8" s="104"/>
      <c r="P8" s="104"/>
      <c r="Q8" s="103"/>
      <c r="R8" s="104"/>
      <c r="S8" s="103"/>
      <c r="T8" s="103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1:32" s="101" customFormat="1" ht="15" customHeight="1">
      <c r="A9" s="97" t="s">
        <v>83</v>
      </c>
      <c r="B9" s="109">
        <v>2</v>
      </c>
      <c r="C9" s="110">
        <v>2</v>
      </c>
      <c r="D9" s="111">
        <v>0</v>
      </c>
      <c r="E9" s="111">
        <v>0</v>
      </c>
      <c r="F9" s="110">
        <v>16</v>
      </c>
      <c r="G9" s="110">
        <v>8</v>
      </c>
      <c r="H9" s="111">
        <v>4</v>
      </c>
      <c r="I9" s="111">
        <v>4</v>
      </c>
      <c r="J9" s="110">
        <v>659</v>
      </c>
      <c r="K9" s="110">
        <v>333</v>
      </c>
      <c r="L9" s="110">
        <v>326</v>
      </c>
      <c r="M9" s="110">
        <v>117</v>
      </c>
      <c r="N9" s="110">
        <v>88</v>
      </c>
      <c r="O9" s="110">
        <v>34</v>
      </c>
      <c r="P9" s="110">
        <v>38</v>
      </c>
      <c r="Q9" s="110">
        <v>39</v>
      </c>
      <c r="R9" s="110">
        <v>35</v>
      </c>
      <c r="S9" s="110">
        <v>143</v>
      </c>
      <c r="T9" s="110">
        <v>165</v>
      </c>
      <c r="U9" s="111">
        <v>0</v>
      </c>
      <c r="V9" s="111">
        <v>0</v>
      </c>
      <c r="W9" s="110">
        <v>96</v>
      </c>
      <c r="X9" s="110">
        <v>97</v>
      </c>
      <c r="Y9" s="110">
        <v>23</v>
      </c>
      <c r="Z9" s="110">
        <v>32</v>
      </c>
      <c r="AA9" s="110">
        <v>24</v>
      </c>
      <c r="AB9" s="110">
        <v>36</v>
      </c>
      <c r="AC9" s="111">
        <v>0</v>
      </c>
      <c r="AD9" s="111">
        <v>0</v>
      </c>
      <c r="AE9" s="111">
        <v>0</v>
      </c>
      <c r="AF9" s="111">
        <v>0</v>
      </c>
    </row>
    <row r="10" spans="1:32" s="114" customFormat="1" ht="15" customHeight="1">
      <c r="A10" s="98" t="s">
        <v>89</v>
      </c>
      <c r="B10" s="112">
        <f>SUM(B12+B15)</f>
        <v>2</v>
      </c>
      <c r="C10" s="113">
        <f>SUM(C12+C15)</f>
        <v>2</v>
      </c>
      <c r="D10" s="113">
        <f>SUM(D15)</f>
        <v>0</v>
      </c>
      <c r="E10" s="113">
        <f>SUM(E15)</f>
        <v>0</v>
      </c>
      <c r="F10" s="113">
        <f aca="true" t="shared" si="0" ref="F10:M10">SUM(F12+F15)</f>
        <v>19</v>
      </c>
      <c r="G10" s="113">
        <f t="shared" si="0"/>
        <v>7</v>
      </c>
      <c r="H10" s="113">
        <f t="shared" si="0"/>
        <v>8</v>
      </c>
      <c r="I10" s="113">
        <f t="shared" si="0"/>
        <v>4</v>
      </c>
      <c r="J10" s="113">
        <f t="shared" si="0"/>
        <v>900</v>
      </c>
      <c r="K10" s="113">
        <f t="shared" si="0"/>
        <v>445</v>
      </c>
      <c r="L10" s="113">
        <f t="shared" si="0"/>
        <v>455</v>
      </c>
      <c r="M10" s="113">
        <f t="shared" si="0"/>
        <v>84</v>
      </c>
      <c r="N10" s="113">
        <f aca="true" t="shared" si="1" ref="N10:T10">SUM(N12+N15)</f>
        <v>103</v>
      </c>
      <c r="O10" s="113">
        <f t="shared" si="1"/>
        <v>116</v>
      </c>
      <c r="P10" s="113">
        <f t="shared" si="1"/>
        <v>87</v>
      </c>
      <c r="Q10" s="113">
        <f t="shared" si="1"/>
        <v>30</v>
      </c>
      <c r="R10" s="113">
        <f t="shared" si="1"/>
        <v>32</v>
      </c>
      <c r="S10" s="113">
        <f t="shared" si="1"/>
        <v>215</v>
      </c>
      <c r="T10" s="113">
        <f t="shared" si="1"/>
        <v>233</v>
      </c>
      <c r="U10" s="113">
        <f>SUM(U15)</f>
        <v>0</v>
      </c>
      <c r="V10" s="113">
        <f>SUM(V15)</f>
        <v>0</v>
      </c>
      <c r="W10" s="113">
        <f aca="true" t="shared" si="2" ref="W10:AB10">SUM(W12+W15)</f>
        <v>99</v>
      </c>
      <c r="X10" s="113">
        <f t="shared" si="2"/>
        <v>104</v>
      </c>
      <c r="Y10" s="113">
        <f t="shared" si="2"/>
        <v>93</v>
      </c>
      <c r="Z10" s="113">
        <f t="shared" si="2"/>
        <v>97</v>
      </c>
      <c r="AA10" s="113">
        <f t="shared" si="2"/>
        <v>23</v>
      </c>
      <c r="AB10" s="113">
        <f t="shared" si="2"/>
        <v>32</v>
      </c>
      <c r="AC10" s="113">
        <f>SUM(AC15)</f>
        <v>0</v>
      </c>
      <c r="AD10" s="113">
        <f>SUM(AD15)</f>
        <v>0</v>
      </c>
      <c r="AE10" s="113">
        <f>SUM(AE15)</f>
        <v>0</v>
      </c>
      <c r="AF10" s="113">
        <f>SUM(AF15)</f>
        <v>0</v>
      </c>
    </row>
    <row r="11" spans="1:32" s="101" customFormat="1" ht="15" customHeight="1">
      <c r="A11" s="97"/>
      <c r="B11" s="115"/>
      <c r="C11" s="111"/>
      <c r="D11" s="111"/>
      <c r="E11" s="111"/>
      <c r="F11" s="111"/>
      <c r="G11" s="111"/>
      <c r="H11" s="111"/>
      <c r="I11" s="111"/>
      <c r="J11" s="116"/>
      <c r="K11" s="116"/>
      <c r="L11" s="116"/>
      <c r="M11" s="111"/>
      <c r="N11" s="111"/>
      <c r="O11" s="111"/>
      <c r="P11" s="111"/>
      <c r="Q11" s="111"/>
      <c r="R11" s="111"/>
      <c r="S11" s="116"/>
      <c r="T11" s="116"/>
      <c r="U11" s="111"/>
      <c r="V11" s="111"/>
      <c r="W11" s="117"/>
      <c r="X11" s="118"/>
      <c r="Y11" s="119"/>
      <c r="Z11" s="117"/>
      <c r="AA11" s="117"/>
      <c r="AB11" s="117"/>
      <c r="AC11" s="111"/>
      <c r="AD11" s="111"/>
      <c r="AE11" s="111"/>
      <c r="AF11" s="111"/>
    </row>
    <row r="12" spans="1:32" s="101" customFormat="1" ht="15" customHeight="1">
      <c r="A12" s="120" t="s">
        <v>84</v>
      </c>
      <c r="B12" s="115">
        <f>C12+D12+E12</f>
        <v>1</v>
      </c>
      <c r="C12" s="111">
        <v>1</v>
      </c>
      <c r="D12" s="111">
        <v>0</v>
      </c>
      <c r="E12" s="111">
        <v>0</v>
      </c>
      <c r="F12" s="116">
        <f>SUM(G12:I12)</f>
        <v>8</v>
      </c>
      <c r="G12" s="111">
        <v>4</v>
      </c>
      <c r="H12" s="111">
        <v>4</v>
      </c>
      <c r="I12" s="111">
        <v>0</v>
      </c>
      <c r="J12" s="116">
        <f>SUM(K12:L12)</f>
        <v>522</v>
      </c>
      <c r="K12" s="116">
        <f>M12+O12+Q12+S12+U12+AC12+AE12</f>
        <v>241</v>
      </c>
      <c r="L12" s="116">
        <f>N12+P12+R12+T12+V12+AD12+AF12</f>
        <v>281</v>
      </c>
      <c r="M12" s="111">
        <v>57</v>
      </c>
      <c r="N12" s="111">
        <v>82</v>
      </c>
      <c r="O12" s="111">
        <v>71</v>
      </c>
      <c r="P12" s="111">
        <v>67</v>
      </c>
      <c r="Q12" s="111">
        <v>0</v>
      </c>
      <c r="R12" s="111">
        <v>0</v>
      </c>
      <c r="S12" s="111">
        <v>113</v>
      </c>
      <c r="T12" s="111">
        <v>132</v>
      </c>
      <c r="U12" s="111">
        <v>0</v>
      </c>
      <c r="V12" s="111">
        <v>0</v>
      </c>
      <c r="W12" s="117">
        <v>66</v>
      </c>
      <c r="X12" s="118">
        <v>74</v>
      </c>
      <c r="Y12" s="111">
        <v>47</v>
      </c>
      <c r="Z12" s="111">
        <v>58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</row>
    <row r="13" spans="1:32" s="101" customFormat="1" ht="15" customHeight="1">
      <c r="A13" s="120" t="s">
        <v>85</v>
      </c>
      <c r="B13" s="115"/>
      <c r="C13" s="111"/>
      <c r="D13" s="111"/>
      <c r="E13" s="111"/>
      <c r="F13" s="111"/>
      <c r="G13" s="111"/>
      <c r="H13" s="111"/>
      <c r="I13" s="111"/>
      <c r="J13" s="116"/>
      <c r="K13" s="116"/>
      <c r="L13" s="116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7"/>
      <c r="X13" s="118"/>
      <c r="Y13" s="119"/>
      <c r="Z13" s="117"/>
      <c r="AA13" s="117"/>
      <c r="AB13" s="117"/>
      <c r="AC13" s="111"/>
      <c r="AD13" s="111"/>
      <c r="AE13" s="111"/>
      <c r="AF13" s="111"/>
    </row>
    <row r="14" spans="1:32" s="101" customFormat="1" ht="15" customHeight="1">
      <c r="A14" s="120"/>
      <c r="B14" s="115"/>
      <c r="C14" s="111"/>
      <c r="D14" s="111"/>
      <c r="E14" s="111"/>
      <c r="F14" s="111"/>
      <c r="G14" s="111"/>
      <c r="H14" s="111"/>
      <c r="I14" s="111"/>
      <c r="J14" s="116"/>
      <c r="K14" s="116"/>
      <c r="L14" s="116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7"/>
      <c r="X14" s="118"/>
      <c r="Y14" s="119"/>
      <c r="Z14" s="117"/>
      <c r="AA14" s="117"/>
      <c r="AB14" s="117"/>
      <c r="AC14" s="111"/>
      <c r="AD14" s="111"/>
      <c r="AE14" s="111"/>
      <c r="AF14" s="111"/>
    </row>
    <row r="15" spans="1:32" s="101" customFormat="1" ht="15" customHeight="1">
      <c r="A15" s="120" t="s">
        <v>6</v>
      </c>
      <c r="B15" s="115">
        <f>C15+D15+E15</f>
        <v>1</v>
      </c>
      <c r="C15" s="111">
        <v>1</v>
      </c>
      <c r="D15" s="111">
        <v>0</v>
      </c>
      <c r="E15" s="111">
        <v>0</v>
      </c>
      <c r="F15" s="116">
        <f>SUM(G15:I15)</f>
        <v>11</v>
      </c>
      <c r="G15" s="111">
        <v>3</v>
      </c>
      <c r="H15" s="111">
        <v>4</v>
      </c>
      <c r="I15" s="111">
        <v>4</v>
      </c>
      <c r="J15" s="116">
        <f>SUM(K15:L15)</f>
        <v>378</v>
      </c>
      <c r="K15" s="116">
        <f>M15+O15+Q15+S15+U15+AC15+AE15</f>
        <v>204</v>
      </c>
      <c r="L15" s="116">
        <f>N15+P15+R15+T15+V15+AD15+AF15</f>
        <v>174</v>
      </c>
      <c r="M15" s="111">
        <v>27</v>
      </c>
      <c r="N15" s="111">
        <v>21</v>
      </c>
      <c r="O15" s="111">
        <v>45</v>
      </c>
      <c r="P15" s="111">
        <v>20</v>
      </c>
      <c r="Q15" s="111">
        <v>30</v>
      </c>
      <c r="R15" s="111">
        <v>32</v>
      </c>
      <c r="S15" s="111">
        <v>102</v>
      </c>
      <c r="T15" s="111">
        <v>101</v>
      </c>
      <c r="U15" s="111">
        <v>0</v>
      </c>
      <c r="V15" s="111">
        <v>0</v>
      </c>
      <c r="W15" s="117">
        <v>33</v>
      </c>
      <c r="X15" s="118">
        <v>30</v>
      </c>
      <c r="Y15" s="119">
        <v>46</v>
      </c>
      <c r="Z15" s="117">
        <v>39</v>
      </c>
      <c r="AA15" s="117">
        <v>23</v>
      </c>
      <c r="AB15" s="117">
        <v>32</v>
      </c>
      <c r="AC15" s="111">
        <v>0</v>
      </c>
      <c r="AD15" s="111">
        <v>0</v>
      </c>
      <c r="AE15" s="111">
        <v>0</v>
      </c>
      <c r="AF15" s="111">
        <v>0</v>
      </c>
    </row>
    <row r="16" spans="1:32" s="101" customFormat="1" ht="15" customHeight="1">
      <c r="A16" s="120" t="s">
        <v>35</v>
      </c>
      <c r="B16" s="115"/>
      <c r="C16" s="111"/>
      <c r="D16" s="111"/>
      <c r="E16" s="111"/>
      <c r="F16" s="111"/>
      <c r="G16" s="111"/>
      <c r="H16" s="111"/>
      <c r="I16" s="111"/>
      <c r="J16" s="116"/>
      <c r="K16" s="116"/>
      <c r="L16" s="116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7"/>
      <c r="X16" s="118"/>
      <c r="Y16" s="119"/>
      <c r="Z16" s="117"/>
      <c r="AA16" s="117"/>
      <c r="AB16" s="117"/>
      <c r="AC16" s="111"/>
      <c r="AD16" s="111"/>
      <c r="AE16" s="111"/>
      <c r="AF16" s="111"/>
    </row>
    <row r="17" spans="1:32" s="101" customFormat="1" ht="15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124"/>
      <c r="K17" s="124"/>
      <c r="L17" s="124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5"/>
      <c r="X17" s="126"/>
      <c r="Y17" s="127"/>
      <c r="Z17" s="125"/>
      <c r="AA17" s="125"/>
      <c r="AB17" s="125"/>
      <c r="AC17" s="123"/>
      <c r="AD17" s="123"/>
      <c r="AE17" s="123"/>
      <c r="AF17" s="123"/>
    </row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45" spans="1:28" ht="15.75">
      <c r="A45" s="154" t="s">
        <v>58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6" ht="15.75">
      <c r="A46" s="13" t="s">
        <v>36</v>
      </c>
      <c r="B46" s="12"/>
      <c r="C46" s="12"/>
      <c r="D46" s="12"/>
      <c r="E46" s="12"/>
      <c r="F46" s="12"/>
      <c r="G46" s="12"/>
      <c r="H46" s="12"/>
      <c r="I46" s="12"/>
      <c r="J46" s="12"/>
      <c r="K46" s="14"/>
      <c r="L46" s="12"/>
      <c r="M46" s="14"/>
      <c r="N46" s="14"/>
      <c r="O46" s="14"/>
      <c r="P46" s="12"/>
      <c r="Q46" s="12"/>
      <c r="R46" s="12"/>
      <c r="S46" s="14" t="s">
        <v>65</v>
      </c>
      <c r="T46" s="12"/>
      <c r="U46" s="12"/>
      <c r="V46" s="12"/>
      <c r="W46" s="12"/>
      <c r="X46" s="12"/>
      <c r="Y46" s="12"/>
      <c r="Z46" s="17" t="s">
        <v>3</v>
      </c>
    </row>
    <row r="47" spans="1:26" ht="15.75">
      <c r="A47" s="225" t="s">
        <v>81</v>
      </c>
      <c r="B47" s="149" t="s">
        <v>0</v>
      </c>
      <c r="C47" s="150"/>
      <c r="D47" s="207"/>
      <c r="E47" s="209" t="s">
        <v>40</v>
      </c>
      <c r="F47" s="210"/>
      <c r="G47" s="209" t="s">
        <v>59</v>
      </c>
      <c r="H47" s="210"/>
      <c r="I47" s="202" t="s">
        <v>60</v>
      </c>
      <c r="J47" s="203"/>
      <c r="K47" s="203"/>
      <c r="L47" s="203"/>
      <c r="M47" s="203"/>
      <c r="N47" s="203"/>
      <c r="O47" s="203"/>
      <c r="P47" s="20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139"/>
      <c r="B48" s="151"/>
      <c r="C48" s="152"/>
      <c r="D48" s="208"/>
      <c r="E48" s="211"/>
      <c r="F48" s="212"/>
      <c r="G48" s="211"/>
      <c r="H48" s="212"/>
      <c r="I48" s="198" t="s">
        <v>41</v>
      </c>
      <c r="J48" s="199"/>
      <c r="K48" s="213" t="s">
        <v>72</v>
      </c>
      <c r="L48" s="214"/>
      <c r="M48" s="226" t="s">
        <v>42</v>
      </c>
      <c r="N48" s="227"/>
      <c r="O48" s="213" t="s">
        <v>45</v>
      </c>
      <c r="P48" s="214"/>
      <c r="Q48" s="217" t="s">
        <v>43</v>
      </c>
      <c r="R48" s="218"/>
      <c r="S48" s="213" t="s">
        <v>46</v>
      </c>
      <c r="T48" s="214"/>
      <c r="U48" s="221" t="s">
        <v>73</v>
      </c>
      <c r="V48" s="222"/>
      <c r="W48" s="213" t="s">
        <v>44</v>
      </c>
      <c r="X48" s="214"/>
      <c r="Y48" s="217" t="s">
        <v>74</v>
      </c>
      <c r="Z48" s="218"/>
    </row>
    <row r="49" spans="1:26" ht="15.75">
      <c r="A49" s="139"/>
      <c r="B49" s="151"/>
      <c r="C49" s="152"/>
      <c r="D49" s="208"/>
      <c r="E49" s="230"/>
      <c r="F49" s="231"/>
      <c r="G49" s="211"/>
      <c r="H49" s="212"/>
      <c r="I49" s="200"/>
      <c r="J49" s="201"/>
      <c r="K49" s="215"/>
      <c r="L49" s="216"/>
      <c r="M49" s="228"/>
      <c r="N49" s="229"/>
      <c r="O49" s="215"/>
      <c r="P49" s="216"/>
      <c r="Q49" s="219"/>
      <c r="R49" s="220"/>
      <c r="S49" s="215"/>
      <c r="T49" s="216"/>
      <c r="U49" s="223"/>
      <c r="V49" s="224"/>
      <c r="W49" s="215"/>
      <c r="X49" s="216"/>
      <c r="Y49" s="219"/>
      <c r="Z49" s="220"/>
    </row>
    <row r="50" spans="1:26" ht="15.75">
      <c r="A50" s="137"/>
      <c r="B50" s="48" t="s">
        <v>21</v>
      </c>
      <c r="C50" s="54" t="s">
        <v>1</v>
      </c>
      <c r="D50" s="67" t="s">
        <v>2</v>
      </c>
      <c r="E50" s="48" t="s">
        <v>1</v>
      </c>
      <c r="F50" s="54" t="s">
        <v>2</v>
      </c>
      <c r="G50" s="48" t="s">
        <v>1</v>
      </c>
      <c r="H50" s="54" t="s">
        <v>2</v>
      </c>
      <c r="I50" s="53" t="s">
        <v>1</v>
      </c>
      <c r="J50" s="54" t="s">
        <v>2</v>
      </c>
      <c r="K50" s="48" t="s">
        <v>1</v>
      </c>
      <c r="L50" s="54" t="s">
        <v>2</v>
      </c>
      <c r="M50" s="53" t="s">
        <v>1</v>
      </c>
      <c r="N50" s="48" t="s">
        <v>2</v>
      </c>
      <c r="O50" s="48" t="s">
        <v>1</v>
      </c>
      <c r="P50" s="54" t="s">
        <v>2</v>
      </c>
      <c r="Q50" s="53" t="s">
        <v>1</v>
      </c>
      <c r="R50" s="54" t="s">
        <v>2</v>
      </c>
      <c r="S50" s="48" t="s">
        <v>1</v>
      </c>
      <c r="T50" s="54" t="s">
        <v>2</v>
      </c>
      <c r="U50" s="53" t="s">
        <v>1</v>
      </c>
      <c r="V50" s="54" t="s">
        <v>2</v>
      </c>
      <c r="W50" s="48" t="s">
        <v>1</v>
      </c>
      <c r="X50" s="54" t="s">
        <v>2</v>
      </c>
      <c r="Y50" s="54" t="s">
        <v>1</v>
      </c>
      <c r="Z50" s="53" t="s">
        <v>2</v>
      </c>
    </row>
    <row r="51" spans="1:26" ht="15" customHeight="1">
      <c r="A51" s="12"/>
      <c r="B51" s="49"/>
      <c r="C51" s="12"/>
      <c r="D51" s="12"/>
      <c r="E51" s="8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7"/>
    </row>
    <row r="52" spans="1:26" ht="15" customHeight="1">
      <c r="A52" s="97" t="s">
        <v>83</v>
      </c>
      <c r="B52" s="50">
        <v>11</v>
      </c>
      <c r="C52" s="43">
        <v>7</v>
      </c>
      <c r="D52" s="43">
        <v>4</v>
      </c>
      <c r="E52" s="65">
        <v>1</v>
      </c>
      <c r="F52" s="65" t="s">
        <v>90</v>
      </c>
      <c r="G52" s="65" t="s">
        <v>90</v>
      </c>
      <c r="H52" s="65" t="s">
        <v>90</v>
      </c>
      <c r="I52" s="43">
        <v>3</v>
      </c>
      <c r="J52" s="43">
        <v>1</v>
      </c>
      <c r="K52" s="43">
        <v>0</v>
      </c>
      <c r="L52" s="43">
        <v>1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3</v>
      </c>
      <c r="X52" s="43">
        <v>2</v>
      </c>
      <c r="Y52" s="43">
        <v>0</v>
      </c>
      <c r="Z52" s="2">
        <v>0</v>
      </c>
    </row>
    <row r="53" spans="1:26" s="129" customFormat="1" ht="15" customHeight="1">
      <c r="A53" s="98" t="s">
        <v>91</v>
      </c>
      <c r="B53" s="92">
        <f>SUM(B55+B58)</f>
        <v>10</v>
      </c>
      <c r="C53" s="93">
        <f>SUM(C55+C58)</f>
        <v>7</v>
      </c>
      <c r="D53" s="93">
        <f>SUM(D55+D58)</f>
        <v>3</v>
      </c>
      <c r="E53" s="94">
        <v>1</v>
      </c>
      <c r="F53" s="46" t="s">
        <v>86</v>
      </c>
      <c r="G53" s="46" t="s">
        <v>86</v>
      </c>
      <c r="H53" s="46" t="s">
        <v>86</v>
      </c>
      <c r="I53" s="93">
        <f>SUM(I55+I58)</f>
        <v>3</v>
      </c>
      <c r="J53" s="93">
        <f>SUM(J55+J58)</f>
        <v>1</v>
      </c>
      <c r="K53" s="93">
        <f aca="true" t="shared" si="3" ref="K53:Z53">SUM(K58)</f>
        <v>0</v>
      </c>
      <c r="L53" s="93">
        <f>SUM(L55+L58)</f>
        <v>1</v>
      </c>
      <c r="M53" s="93">
        <f t="shared" si="3"/>
        <v>0</v>
      </c>
      <c r="N53" s="93">
        <f t="shared" si="3"/>
        <v>0</v>
      </c>
      <c r="O53" s="93">
        <f t="shared" si="3"/>
        <v>0</v>
      </c>
      <c r="P53" s="93">
        <f t="shared" si="3"/>
        <v>0</v>
      </c>
      <c r="Q53" s="93">
        <f t="shared" si="3"/>
        <v>0</v>
      </c>
      <c r="R53" s="93">
        <f t="shared" si="3"/>
        <v>0</v>
      </c>
      <c r="S53" s="93">
        <f t="shared" si="3"/>
        <v>0</v>
      </c>
      <c r="T53" s="93">
        <f t="shared" si="3"/>
        <v>0</v>
      </c>
      <c r="U53" s="93">
        <f t="shared" si="3"/>
        <v>0</v>
      </c>
      <c r="V53" s="93">
        <f t="shared" si="3"/>
        <v>0</v>
      </c>
      <c r="W53" s="93">
        <f>SUM(W55+W58)</f>
        <v>3</v>
      </c>
      <c r="X53" s="93">
        <f>SUM(X55+X58)</f>
        <v>1</v>
      </c>
      <c r="Y53" s="93">
        <f t="shared" si="3"/>
        <v>0</v>
      </c>
      <c r="Z53" s="93">
        <f t="shared" si="3"/>
        <v>0</v>
      </c>
    </row>
    <row r="54" spans="1:26" s="129" customFormat="1" ht="15" customHeight="1">
      <c r="A54" s="98"/>
      <c r="B54" s="92"/>
      <c r="C54" s="93"/>
      <c r="D54" s="93"/>
      <c r="E54" s="94"/>
      <c r="F54" s="94"/>
      <c r="G54" s="94"/>
      <c r="H54" s="94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ht="15" customHeight="1">
      <c r="A55" s="8" t="s">
        <v>84</v>
      </c>
      <c r="B55" s="51">
        <f>SUM(C55:D55)</f>
        <v>7</v>
      </c>
      <c r="C55" s="44">
        <f>I55+K55+M55+O55+Q55+S55+U55+W55+Y55+E55</f>
        <v>5</v>
      </c>
      <c r="D55" s="44">
        <f>J55+L55+N55+P55+R55+T55+V55+X55+Z55</f>
        <v>2</v>
      </c>
      <c r="E55" s="46">
        <v>1</v>
      </c>
      <c r="F55" s="46" t="s">
        <v>86</v>
      </c>
      <c r="G55" s="46" t="s">
        <v>86</v>
      </c>
      <c r="H55" s="46" t="s">
        <v>86</v>
      </c>
      <c r="I55" s="45">
        <v>2</v>
      </c>
      <c r="J55" s="45">
        <v>0</v>
      </c>
      <c r="K55" s="45">
        <v>0</v>
      </c>
      <c r="L55" s="45">
        <v>1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2</v>
      </c>
      <c r="X55" s="45">
        <v>1</v>
      </c>
      <c r="Y55" s="45">
        <v>0</v>
      </c>
      <c r="Z55" s="66">
        <v>0</v>
      </c>
    </row>
    <row r="56" spans="1:26" ht="15" customHeight="1">
      <c r="A56" s="8" t="s">
        <v>85</v>
      </c>
      <c r="B56" s="51"/>
      <c r="C56" s="44"/>
      <c r="D56" s="44"/>
      <c r="E56" s="46"/>
      <c r="F56" s="46"/>
      <c r="G56" s="46"/>
      <c r="H56" s="46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7"/>
    </row>
    <row r="57" spans="1:26" ht="15" customHeight="1">
      <c r="A57" s="12"/>
      <c r="B57" s="49"/>
      <c r="C57" s="12"/>
      <c r="D57" s="12"/>
      <c r="E57" s="42"/>
      <c r="F57" s="42"/>
      <c r="G57" s="42"/>
      <c r="H57" s="4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2"/>
    </row>
    <row r="58" spans="1:26" ht="15" customHeight="1">
      <c r="A58" s="8" t="s">
        <v>31</v>
      </c>
      <c r="B58" s="51">
        <f>SUM(C58:D58)</f>
        <v>3</v>
      </c>
      <c r="C58" s="44">
        <f>I58+K58+M58+O58+Q58+S58+U58+W58+Y58</f>
        <v>2</v>
      </c>
      <c r="D58" s="44">
        <f>J58+L58+N58+P58+R58+T58+V58+X58+Z58</f>
        <v>1</v>
      </c>
      <c r="E58" s="46" t="s">
        <v>63</v>
      </c>
      <c r="F58" s="46" t="s">
        <v>63</v>
      </c>
      <c r="G58" s="46" t="s">
        <v>63</v>
      </c>
      <c r="H58" s="46" t="s">
        <v>63</v>
      </c>
      <c r="I58" s="45">
        <v>1</v>
      </c>
      <c r="J58" s="45">
        <v>1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1</v>
      </c>
      <c r="X58" s="45">
        <v>0</v>
      </c>
      <c r="Y58" s="45">
        <v>0</v>
      </c>
      <c r="Z58" s="66">
        <v>0</v>
      </c>
    </row>
    <row r="59" spans="1:26" ht="15" customHeight="1">
      <c r="A59" s="8" t="s">
        <v>39</v>
      </c>
      <c r="B59" s="51"/>
      <c r="C59" s="44"/>
      <c r="D59" s="44"/>
      <c r="E59" s="46"/>
      <c r="F59" s="46"/>
      <c r="G59" s="46"/>
      <c r="H59" s="46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7"/>
    </row>
    <row r="60" spans="1:26" ht="15" customHeight="1">
      <c r="A60" s="47"/>
      <c r="B60" s="5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</sheetData>
  <sheetProtection/>
  <mergeCells count="43">
    <mergeCell ref="K6:K7"/>
    <mergeCell ref="L6:L7"/>
    <mergeCell ref="Q6:Q7"/>
    <mergeCell ref="R6:R7"/>
    <mergeCell ref="M6:M7"/>
    <mergeCell ref="N6:N7"/>
    <mergeCell ref="O6:O7"/>
    <mergeCell ref="P6:P7"/>
    <mergeCell ref="B6:B7"/>
    <mergeCell ref="F6:F7"/>
    <mergeCell ref="G6:G7"/>
    <mergeCell ref="H6:H7"/>
    <mergeCell ref="I6:I7"/>
    <mergeCell ref="J6:J7"/>
    <mergeCell ref="Y48:Z49"/>
    <mergeCell ref="O48:P49"/>
    <mergeCell ref="Q48:R49"/>
    <mergeCell ref="S48:T49"/>
    <mergeCell ref="U48:V49"/>
    <mergeCell ref="A47:A50"/>
    <mergeCell ref="M48:N49"/>
    <mergeCell ref="E47:F49"/>
    <mergeCell ref="W48:X49"/>
    <mergeCell ref="A1:R1"/>
    <mergeCell ref="M4:R4"/>
    <mergeCell ref="I48:J49"/>
    <mergeCell ref="I47:P47"/>
    <mergeCell ref="C6:C7"/>
    <mergeCell ref="D6:D7"/>
    <mergeCell ref="E6:E7"/>
    <mergeCell ref="B47:D49"/>
    <mergeCell ref="G47:H49"/>
    <mergeCell ref="K48:L49"/>
    <mergeCell ref="S4:AF4"/>
    <mergeCell ref="J4:L5"/>
    <mergeCell ref="J3:R3"/>
    <mergeCell ref="A45:R45"/>
    <mergeCell ref="F5:I5"/>
    <mergeCell ref="B3:E5"/>
    <mergeCell ref="F3:I4"/>
    <mergeCell ref="AC5:AD6"/>
    <mergeCell ref="AE5:AF6"/>
    <mergeCell ref="A3:A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1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1:AG63"/>
  <sheetViews>
    <sheetView showGridLines="0" tabSelected="1" zoomScalePageLayoutView="0" workbookViewId="0" topLeftCell="A1">
      <selection activeCell="A1" sqref="A1:IV16384"/>
    </sheetView>
  </sheetViews>
  <sheetFormatPr defaultColWidth="12.75" defaultRowHeight="18"/>
  <cols>
    <col min="1" max="1" width="7.5" style="236" customWidth="1"/>
    <col min="2" max="2" width="8.33203125" style="236" customWidth="1"/>
    <col min="3" max="4" width="5.58203125" style="236" customWidth="1"/>
    <col min="5" max="5" width="5.58203125" style="236" bestFit="1" customWidth="1"/>
    <col min="6" max="6" width="6.83203125" style="236" bestFit="1" customWidth="1"/>
    <col min="7" max="7" width="5.25" style="236" bestFit="1" customWidth="1"/>
    <col min="8" max="8" width="5.33203125" style="236" bestFit="1" customWidth="1"/>
    <col min="9" max="9" width="5.75" style="236" bestFit="1" customWidth="1"/>
    <col min="10" max="10" width="5.58203125" style="236" customWidth="1"/>
    <col min="11" max="12" width="5.75" style="236" bestFit="1" customWidth="1"/>
    <col min="13" max="13" width="5.58203125" style="236" bestFit="1" customWidth="1"/>
    <col min="14" max="14" width="5.75" style="236" bestFit="1" customWidth="1"/>
    <col min="15" max="15" width="7" style="236" bestFit="1" customWidth="1"/>
    <col min="16" max="16" width="5.58203125" style="236" bestFit="1" customWidth="1"/>
    <col min="17" max="17" width="5.5" style="236" customWidth="1"/>
    <col min="18" max="23" width="5" style="236" customWidth="1"/>
    <col min="24" max="24" width="7.25" style="236" bestFit="1" customWidth="1"/>
    <col min="25" max="31" width="5" style="236" customWidth="1"/>
    <col min="32" max="16384" width="12.75" style="236" customWidth="1"/>
  </cols>
  <sheetData>
    <row r="1" spans="1:17" ht="15" customHeight="1">
      <c r="A1" s="235" t="s">
        <v>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15" customHeight="1">
      <c r="A2" s="237" t="s">
        <v>95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237"/>
      <c r="Q2" s="240" t="s">
        <v>96</v>
      </c>
    </row>
    <row r="3" spans="1:18" ht="15" customHeight="1">
      <c r="A3" s="241" t="s">
        <v>97</v>
      </c>
      <c r="B3" s="242"/>
      <c r="C3" s="243" t="s">
        <v>98</v>
      </c>
      <c r="D3" s="241"/>
      <c r="E3" s="241"/>
      <c r="F3" s="244" t="s">
        <v>99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38"/>
    </row>
    <row r="4" spans="1:18" ht="15" customHeight="1">
      <c r="A4" s="246"/>
      <c r="B4" s="247"/>
      <c r="C4" s="248"/>
      <c r="D4" s="249"/>
      <c r="E4" s="249"/>
      <c r="F4" s="250" t="s">
        <v>0</v>
      </c>
      <c r="G4" s="250" t="s">
        <v>100</v>
      </c>
      <c r="H4" s="251" t="s">
        <v>101</v>
      </c>
      <c r="I4" s="252"/>
      <c r="J4" s="253"/>
      <c r="K4" s="251" t="s">
        <v>102</v>
      </c>
      <c r="L4" s="252"/>
      <c r="M4" s="253"/>
      <c r="N4" s="254" t="s">
        <v>103</v>
      </c>
      <c r="O4" s="255"/>
      <c r="P4" s="255"/>
      <c r="Q4" s="255"/>
      <c r="R4" s="238"/>
    </row>
    <row r="5" spans="1:18" ht="15" customHeight="1">
      <c r="A5" s="256"/>
      <c r="B5" s="257"/>
      <c r="C5" s="258" t="s">
        <v>21</v>
      </c>
      <c r="D5" s="259" t="s">
        <v>104</v>
      </c>
      <c r="E5" s="260" t="s">
        <v>105</v>
      </c>
      <c r="F5" s="261"/>
      <c r="G5" s="261"/>
      <c r="H5" s="262" t="s">
        <v>0</v>
      </c>
      <c r="I5" s="263" t="s">
        <v>106</v>
      </c>
      <c r="J5" s="264" t="s">
        <v>107</v>
      </c>
      <c r="K5" s="262" t="s">
        <v>0</v>
      </c>
      <c r="L5" s="263" t="s">
        <v>106</v>
      </c>
      <c r="M5" s="264" t="s">
        <v>107</v>
      </c>
      <c r="N5" s="262" t="s">
        <v>0</v>
      </c>
      <c r="O5" s="263" t="s">
        <v>108</v>
      </c>
      <c r="P5" s="265" t="s">
        <v>10</v>
      </c>
      <c r="Q5" s="266" t="s">
        <v>109</v>
      </c>
      <c r="R5" s="238"/>
    </row>
    <row r="6" spans="1:18" ht="15" customHeight="1">
      <c r="A6" s="267"/>
      <c r="B6" s="268" t="s">
        <v>110</v>
      </c>
      <c r="C6" s="269">
        <v>22</v>
      </c>
      <c r="D6" s="270">
        <v>20</v>
      </c>
      <c r="E6" s="270">
        <v>2</v>
      </c>
      <c r="F6" s="270">
        <v>568</v>
      </c>
      <c r="G6" s="270">
        <v>9</v>
      </c>
      <c r="H6" s="270">
        <v>209</v>
      </c>
      <c r="I6" s="270">
        <v>175</v>
      </c>
      <c r="J6" s="270">
        <v>34</v>
      </c>
      <c r="K6" s="270">
        <v>132</v>
      </c>
      <c r="L6" s="270">
        <v>116</v>
      </c>
      <c r="M6" s="270">
        <v>16</v>
      </c>
      <c r="N6" s="270">
        <v>218</v>
      </c>
      <c r="O6" s="270">
        <v>207</v>
      </c>
      <c r="P6" s="270">
        <v>11</v>
      </c>
      <c r="Q6" s="270">
        <v>0</v>
      </c>
      <c r="R6" s="271"/>
    </row>
    <row r="7" spans="1:17" s="276" customFormat="1" ht="15" customHeight="1">
      <c r="A7" s="272"/>
      <c r="B7" s="273" t="s">
        <v>111</v>
      </c>
      <c r="C7" s="274">
        <v>22</v>
      </c>
      <c r="D7" s="275">
        <v>20</v>
      </c>
      <c r="E7" s="275">
        <v>2</v>
      </c>
      <c r="F7" s="275">
        <v>590</v>
      </c>
      <c r="G7" s="275">
        <v>7</v>
      </c>
      <c r="H7" s="275">
        <v>213</v>
      </c>
      <c r="I7" s="275">
        <v>179</v>
      </c>
      <c r="J7" s="275">
        <v>34</v>
      </c>
      <c r="K7" s="275">
        <v>141</v>
      </c>
      <c r="L7" s="275">
        <v>127</v>
      </c>
      <c r="M7" s="275">
        <v>14</v>
      </c>
      <c r="N7" s="275">
        <v>229</v>
      </c>
      <c r="O7" s="275">
        <v>216</v>
      </c>
      <c r="P7" s="275">
        <v>13</v>
      </c>
      <c r="Q7" s="275">
        <v>0</v>
      </c>
    </row>
    <row r="8" spans="1:18" ht="9" customHeight="1">
      <c r="A8" s="238"/>
      <c r="B8" s="238"/>
      <c r="C8" s="27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1"/>
    </row>
    <row r="9" spans="1:33" ht="15" customHeight="1">
      <c r="A9" s="238" t="s">
        <v>113</v>
      </c>
      <c r="B9" s="279" t="s">
        <v>114</v>
      </c>
      <c r="C9" s="280">
        <v>1</v>
      </c>
      <c r="D9" s="281">
        <v>1</v>
      </c>
      <c r="E9" s="281">
        <v>0</v>
      </c>
      <c r="F9" s="281">
        <v>9</v>
      </c>
      <c r="G9" s="281">
        <v>0</v>
      </c>
      <c r="H9" s="281">
        <v>3</v>
      </c>
      <c r="I9" s="281">
        <v>0</v>
      </c>
      <c r="J9" s="281">
        <v>3</v>
      </c>
      <c r="K9" s="281">
        <v>3</v>
      </c>
      <c r="L9" s="281">
        <v>3</v>
      </c>
      <c r="M9" s="281">
        <v>0</v>
      </c>
      <c r="N9" s="281">
        <v>3</v>
      </c>
      <c r="O9" s="281">
        <v>3</v>
      </c>
      <c r="P9" s="281">
        <v>0</v>
      </c>
      <c r="Q9" s="281">
        <v>0</v>
      </c>
      <c r="AG9" s="271"/>
    </row>
    <row r="10" spans="1:33" ht="15" customHeight="1">
      <c r="A10" s="282" t="s">
        <v>116</v>
      </c>
      <c r="B10" s="238" t="s">
        <v>117</v>
      </c>
      <c r="C10" s="280">
        <v>20</v>
      </c>
      <c r="D10" s="281">
        <v>18</v>
      </c>
      <c r="E10" s="281">
        <v>2</v>
      </c>
      <c r="F10" s="281">
        <v>571</v>
      </c>
      <c r="G10" s="281">
        <v>7</v>
      </c>
      <c r="H10" s="281">
        <v>210</v>
      </c>
      <c r="I10" s="281">
        <v>179</v>
      </c>
      <c r="J10" s="281">
        <v>31</v>
      </c>
      <c r="K10" s="281">
        <v>138</v>
      </c>
      <c r="L10" s="281">
        <v>124</v>
      </c>
      <c r="M10" s="281">
        <v>14</v>
      </c>
      <c r="N10" s="281">
        <v>216</v>
      </c>
      <c r="O10" s="281">
        <v>207</v>
      </c>
      <c r="P10" s="281">
        <v>9</v>
      </c>
      <c r="Q10" s="281">
        <v>0</v>
      </c>
      <c r="AG10" s="271"/>
    </row>
    <row r="11" spans="1:33" ht="15" customHeight="1">
      <c r="A11" s="282"/>
      <c r="B11" s="279" t="s">
        <v>114</v>
      </c>
      <c r="C11" s="280">
        <v>1</v>
      </c>
      <c r="D11" s="281">
        <v>1</v>
      </c>
      <c r="E11" s="281">
        <v>0</v>
      </c>
      <c r="F11" s="281">
        <v>24</v>
      </c>
      <c r="G11" s="281">
        <v>0</v>
      </c>
      <c r="H11" s="281">
        <v>6</v>
      </c>
      <c r="I11" s="281">
        <v>5</v>
      </c>
      <c r="J11" s="281">
        <v>1</v>
      </c>
      <c r="K11" s="281">
        <v>5</v>
      </c>
      <c r="L11" s="281">
        <v>5</v>
      </c>
      <c r="M11" s="281">
        <v>0</v>
      </c>
      <c r="N11" s="281">
        <v>13</v>
      </c>
      <c r="O11" s="281">
        <v>7</v>
      </c>
      <c r="P11" s="281">
        <v>6</v>
      </c>
      <c r="Q11" s="281">
        <v>0</v>
      </c>
      <c r="AG11" s="271"/>
    </row>
    <row r="12" spans="1:33" ht="15" customHeight="1">
      <c r="A12" s="282"/>
      <c r="B12" s="283" t="s">
        <v>118</v>
      </c>
      <c r="C12" s="280">
        <v>1</v>
      </c>
      <c r="D12" s="281">
        <v>1</v>
      </c>
      <c r="E12" s="281">
        <v>0</v>
      </c>
      <c r="F12" s="281">
        <v>37</v>
      </c>
      <c r="G12" s="281">
        <v>0</v>
      </c>
      <c r="H12" s="281">
        <v>15</v>
      </c>
      <c r="I12" s="281">
        <v>13</v>
      </c>
      <c r="J12" s="281">
        <v>2</v>
      </c>
      <c r="K12" s="281">
        <v>9</v>
      </c>
      <c r="L12" s="281">
        <v>9</v>
      </c>
      <c r="M12" s="281">
        <v>0</v>
      </c>
      <c r="N12" s="281">
        <v>13</v>
      </c>
      <c r="O12" s="281">
        <v>13</v>
      </c>
      <c r="P12" s="281">
        <v>0</v>
      </c>
      <c r="Q12" s="281">
        <v>0</v>
      </c>
      <c r="AG12" s="271"/>
    </row>
    <row r="13" spans="1:33" ht="15" customHeight="1">
      <c r="A13" s="284"/>
      <c r="B13" s="283" t="s">
        <v>119</v>
      </c>
      <c r="C13" s="280">
        <v>3</v>
      </c>
      <c r="D13" s="281">
        <v>3</v>
      </c>
      <c r="E13" s="281">
        <v>0</v>
      </c>
      <c r="F13" s="281">
        <v>77</v>
      </c>
      <c r="G13" s="281">
        <v>4</v>
      </c>
      <c r="H13" s="281">
        <v>34</v>
      </c>
      <c r="I13" s="281">
        <v>30</v>
      </c>
      <c r="J13" s="281">
        <v>4</v>
      </c>
      <c r="K13" s="281">
        <v>19</v>
      </c>
      <c r="L13" s="281">
        <v>16</v>
      </c>
      <c r="M13" s="281">
        <v>3</v>
      </c>
      <c r="N13" s="281">
        <v>20</v>
      </c>
      <c r="O13" s="281">
        <v>17</v>
      </c>
      <c r="P13" s="281">
        <v>3</v>
      </c>
      <c r="Q13" s="281">
        <v>0</v>
      </c>
      <c r="AG13" s="271"/>
    </row>
    <row r="14" spans="1:18" ht="15" customHeight="1">
      <c r="A14" s="284"/>
      <c r="B14" s="283" t="s">
        <v>120</v>
      </c>
      <c r="C14" s="280">
        <v>1</v>
      </c>
      <c r="D14" s="281">
        <v>1</v>
      </c>
      <c r="E14" s="281">
        <v>0</v>
      </c>
      <c r="F14" s="281">
        <v>68</v>
      </c>
      <c r="G14" s="281">
        <v>0</v>
      </c>
      <c r="H14" s="281">
        <v>23</v>
      </c>
      <c r="I14" s="281">
        <v>19</v>
      </c>
      <c r="J14" s="281">
        <v>4</v>
      </c>
      <c r="K14" s="281">
        <v>17</v>
      </c>
      <c r="L14" s="281">
        <v>15</v>
      </c>
      <c r="M14" s="281">
        <v>2</v>
      </c>
      <c r="N14" s="281">
        <v>28</v>
      </c>
      <c r="O14" s="281">
        <v>28</v>
      </c>
      <c r="P14" s="281">
        <v>0</v>
      </c>
      <c r="Q14" s="281">
        <v>0</v>
      </c>
      <c r="R14" s="271"/>
    </row>
    <row r="15" spans="1:18" ht="15" customHeight="1">
      <c r="A15" s="284"/>
      <c r="B15" s="283" t="s">
        <v>121</v>
      </c>
      <c r="C15" s="280">
        <v>1</v>
      </c>
      <c r="D15" s="281">
        <v>1</v>
      </c>
      <c r="E15" s="281">
        <v>0</v>
      </c>
      <c r="F15" s="281">
        <v>37</v>
      </c>
      <c r="G15" s="281">
        <v>0</v>
      </c>
      <c r="H15" s="281">
        <v>16</v>
      </c>
      <c r="I15" s="281">
        <v>13</v>
      </c>
      <c r="J15" s="281">
        <v>3</v>
      </c>
      <c r="K15" s="281">
        <v>8</v>
      </c>
      <c r="L15" s="281">
        <v>6</v>
      </c>
      <c r="M15" s="281">
        <v>2</v>
      </c>
      <c r="N15" s="281">
        <v>13</v>
      </c>
      <c r="O15" s="281">
        <v>13</v>
      </c>
      <c r="P15" s="281">
        <v>0</v>
      </c>
      <c r="Q15" s="281">
        <v>0</v>
      </c>
      <c r="R15" s="271"/>
    </row>
    <row r="16" spans="1:18" ht="15" customHeight="1">
      <c r="A16" s="284"/>
      <c r="B16" s="283" t="s">
        <v>122</v>
      </c>
      <c r="C16" s="280">
        <v>1</v>
      </c>
      <c r="D16" s="281">
        <v>1</v>
      </c>
      <c r="E16" s="281">
        <v>0</v>
      </c>
      <c r="F16" s="281">
        <v>22</v>
      </c>
      <c r="G16" s="281">
        <v>0</v>
      </c>
      <c r="H16" s="281">
        <v>10</v>
      </c>
      <c r="I16" s="281">
        <v>8</v>
      </c>
      <c r="J16" s="281">
        <v>2</v>
      </c>
      <c r="K16" s="281">
        <v>4</v>
      </c>
      <c r="L16" s="281">
        <v>3</v>
      </c>
      <c r="M16" s="281">
        <v>1</v>
      </c>
      <c r="N16" s="281">
        <v>8</v>
      </c>
      <c r="O16" s="281">
        <v>8</v>
      </c>
      <c r="P16" s="281">
        <v>0</v>
      </c>
      <c r="Q16" s="281">
        <v>0</v>
      </c>
      <c r="R16" s="271"/>
    </row>
    <row r="17" spans="1:18" ht="15" customHeight="1">
      <c r="A17" s="284"/>
      <c r="B17" s="283" t="s">
        <v>123</v>
      </c>
      <c r="C17" s="280">
        <v>1</v>
      </c>
      <c r="D17" s="281">
        <v>0</v>
      </c>
      <c r="E17" s="281">
        <v>1</v>
      </c>
      <c r="F17" s="281">
        <v>10</v>
      </c>
      <c r="G17" s="281">
        <v>0</v>
      </c>
      <c r="H17" s="281">
        <v>7</v>
      </c>
      <c r="I17" s="281">
        <v>7</v>
      </c>
      <c r="J17" s="281">
        <v>0</v>
      </c>
      <c r="K17" s="281">
        <v>3</v>
      </c>
      <c r="L17" s="281">
        <v>3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71"/>
    </row>
    <row r="18" spans="1:18" ht="15" customHeight="1">
      <c r="A18" s="284"/>
      <c r="B18" s="283" t="s">
        <v>124</v>
      </c>
      <c r="C18" s="280">
        <v>1</v>
      </c>
      <c r="D18" s="281">
        <v>1</v>
      </c>
      <c r="E18" s="281">
        <v>0</v>
      </c>
      <c r="F18" s="281">
        <v>61</v>
      </c>
      <c r="G18" s="281">
        <v>0</v>
      </c>
      <c r="H18" s="281">
        <v>23</v>
      </c>
      <c r="I18" s="281">
        <v>18</v>
      </c>
      <c r="J18" s="281">
        <v>5</v>
      </c>
      <c r="K18" s="281">
        <v>18</v>
      </c>
      <c r="L18" s="281">
        <v>17</v>
      </c>
      <c r="M18" s="281">
        <v>1</v>
      </c>
      <c r="N18" s="281">
        <v>20</v>
      </c>
      <c r="O18" s="281">
        <v>20</v>
      </c>
      <c r="P18" s="281">
        <v>0</v>
      </c>
      <c r="Q18" s="281">
        <v>0</v>
      </c>
      <c r="R18" s="271"/>
    </row>
    <row r="19" spans="1:18" ht="15" customHeight="1">
      <c r="A19" s="284"/>
      <c r="B19" s="283" t="s">
        <v>125</v>
      </c>
      <c r="C19" s="280">
        <v>1</v>
      </c>
      <c r="D19" s="281">
        <v>1</v>
      </c>
      <c r="E19" s="281">
        <v>0</v>
      </c>
      <c r="F19" s="281">
        <v>26</v>
      </c>
      <c r="G19" s="281">
        <v>0</v>
      </c>
      <c r="H19" s="281">
        <v>9</v>
      </c>
      <c r="I19" s="281">
        <v>8</v>
      </c>
      <c r="J19" s="281">
        <v>1</v>
      </c>
      <c r="K19" s="281">
        <v>7</v>
      </c>
      <c r="L19" s="281">
        <v>7</v>
      </c>
      <c r="M19" s="281">
        <v>0</v>
      </c>
      <c r="N19" s="281">
        <v>10</v>
      </c>
      <c r="O19" s="281">
        <v>10</v>
      </c>
      <c r="P19" s="281">
        <v>0</v>
      </c>
      <c r="Q19" s="281">
        <v>0</v>
      </c>
      <c r="R19" s="271"/>
    </row>
    <row r="20" spans="1:18" ht="15" customHeight="1">
      <c r="A20" s="284"/>
      <c r="B20" s="283" t="s">
        <v>126</v>
      </c>
      <c r="C20" s="280">
        <v>1</v>
      </c>
      <c r="D20" s="285">
        <v>1</v>
      </c>
      <c r="E20" s="281">
        <v>0</v>
      </c>
      <c r="F20" s="281">
        <v>16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16</v>
      </c>
      <c r="O20" s="281">
        <v>16</v>
      </c>
      <c r="P20" s="281">
        <v>0</v>
      </c>
      <c r="Q20" s="281">
        <v>0</v>
      </c>
      <c r="R20" s="271"/>
    </row>
    <row r="21" spans="1:18" ht="15" customHeight="1">
      <c r="A21" s="284"/>
      <c r="B21" s="283" t="s">
        <v>127</v>
      </c>
      <c r="C21" s="280">
        <v>1</v>
      </c>
      <c r="D21" s="285">
        <v>1</v>
      </c>
      <c r="E21" s="281">
        <v>0</v>
      </c>
      <c r="F21" s="281">
        <v>22</v>
      </c>
      <c r="G21" s="281">
        <v>0</v>
      </c>
      <c r="H21" s="281">
        <v>10</v>
      </c>
      <c r="I21" s="281">
        <v>9</v>
      </c>
      <c r="J21" s="281">
        <v>1</v>
      </c>
      <c r="K21" s="281">
        <v>4</v>
      </c>
      <c r="L21" s="281">
        <v>4</v>
      </c>
      <c r="M21" s="281">
        <v>0</v>
      </c>
      <c r="N21" s="281">
        <v>8</v>
      </c>
      <c r="O21" s="281">
        <v>8</v>
      </c>
      <c r="P21" s="281">
        <v>0</v>
      </c>
      <c r="Q21" s="281">
        <v>0</v>
      </c>
      <c r="R21" s="271"/>
    </row>
    <row r="22" spans="1:18" ht="15" customHeight="1">
      <c r="A22" s="284"/>
      <c r="B22" s="283" t="s">
        <v>128</v>
      </c>
      <c r="C22" s="280">
        <v>1</v>
      </c>
      <c r="D22" s="285">
        <v>1</v>
      </c>
      <c r="E22" s="281">
        <v>0</v>
      </c>
      <c r="F22" s="281">
        <v>18</v>
      </c>
      <c r="G22" s="281">
        <v>0</v>
      </c>
      <c r="H22" s="281">
        <v>7</v>
      </c>
      <c r="I22" s="281">
        <v>6</v>
      </c>
      <c r="J22" s="281">
        <v>1</v>
      </c>
      <c r="K22" s="281">
        <v>6</v>
      </c>
      <c r="L22" s="281">
        <v>5</v>
      </c>
      <c r="M22" s="281">
        <v>1</v>
      </c>
      <c r="N22" s="281">
        <v>5</v>
      </c>
      <c r="O22" s="281">
        <v>5</v>
      </c>
      <c r="P22" s="281">
        <v>0</v>
      </c>
      <c r="Q22" s="281">
        <v>0</v>
      </c>
      <c r="R22" s="286"/>
    </row>
    <row r="23" spans="1:18" ht="15" customHeight="1">
      <c r="A23" s="284"/>
      <c r="B23" s="283" t="s">
        <v>129</v>
      </c>
      <c r="C23" s="280">
        <v>1</v>
      </c>
      <c r="D23" s="281">
        <v>1</v>
      </c>
      <c r="E23" s="281">
        <v>0</v>
      </c>
      <c r="F23" s="281">
        <v>37</v>
      </c>
      <c r="G23" s="281">
        <v>0</v>
      </c>
      <c r="H23" s="281">
        <v>13</v>
      </c>
      <c r="I23" s="281">
        <v>12</v>
      </c>
      <c r="J23" s="281">
        <v>1</v>
      </c>
      <c r="K23" s="281">
        <v>9</v>
      </c>
      <c r="L23" s="281">
        <v>8</v>
      </c>
      <c r="M23" s="281">
        <v>1</v>
      </c>
      <c r="N23" s="281">
        <v>15</v>
      </c>
      <c r="O23" s="281">
        <v>15</v>
      </c>
      <c r="P23" s="281">
        <v>0</v>
      </c>
      <c r="Q23" s="281">
        <v>0</v>
      </c>
      <c r="R23" s="271"/>
    </row>
    <row r="24" spans="1:18" ht="15" customHeight="1">
      <c r="A24" s="284"/>
      <c r="B24" s="283" t="s">
        <v>130</v>
      </c>
      <c r="C24" s="280">
        <v>1</v>
      </c>
      <c r="D24" s="285">
        <v>1</v>
      </c>
      <c r="E24" s="281">
        <v>0</v>
      </c>
      <c r="F24" s="281">
        <v>28</v>
      </c>
      <c r="G24" s="281">
        <v>0</v>
      </c>
      <c r="H24" s="281">
        <v>5</v>
      </c>
      <c r="I24" s="281">
        <v>4</v>
      </c>
      <c r="J24" s="281">
        <v>1</v>
      </c>
      <c r="K24" s="281">
        <v>7</v>
      </c>
      <c r="L24" s="281">
        <v>6</v>
      </c>
      <c r="M24" s="281">
        <v>1</v>
      </c>
      <c r="N24" s="281">
        <v>16</v>
      </c>
      <c r="O24" s="281">
        <v>16</v>
      </c>
      <c r="P24" s="281">
        <v>0</v>
      </c>
      <c r="Q24" s="281">
        <v>0</v>
      </c>
      <c r="R24" s="286"/>
    </row>
    <row r="25" spans="1:18" ht="15" customHeight="1">
      <c r="A25" s="284"/>
      <c r="B25" s="283" t="s">
        <v>131</v>
      </c>
      <c r="C25" s="280">
        <v>1</v>
      </c>
      <c r="D25" s="285">
        <v>1</v>
      </c>
      <c r="E25" s="281">
        <v>0</v>
      </c>
      <c r="F25" s="281">
        <v>22</v>
      </c>
      <c r="G25" s="281">
        <v>0</v>
      </c>
      <c r="H25" s="281">
        <v>9</v>
      </c>
      <c r="I25" s="281">
        <v>8</v>
      </c>
      <c r="J25" s="281">
        <v>1</v>
      </c>
      <c r="K25" s="281">
        <v>7</v>
      </c>
      <c r="L25" s="281">
        <v>7</v>
      </c>
      <c r="M25" s="281">
        <v>0</v>
      </c>
      <c r="N25" s="281">
        <v>6</v>
      </c>
      <c r="O25" s="281">
        <v>6</v>
      </c>
      <c r="P25" s="281">
        <v>0</v>
      </c>
      <c r="Q25" s="281">
        <v>0</v>
      </c>
      <c r="R25" s="286"/>
    </row>
    <row r="26" spans="1:18" ht="15" customHeight="1">
      <c r="A26" s="284"/>
      <c r="B26" s="283" t="s">
        <v>132</v>
      </c>
      <c r="C26" s="280">
        <v>1</v>
      </c>
      <c r="D26" s="285">
        <v>1</v>
      </c>
      <c r="E26" s="281">
        <v>0</v>
      </c>
      <c r="F26" s="281">
        <v>52</v>
      </c>
      <c r="G26" s="281">
        <v>0</v>
      </c>
      <c r="H26" s="281">
        <v>18</v>
      </c>
      <c r="I26" s="281">
        <v>14</v>
      </c>
      <c r="J26" s="281">
        <v>4</v>
      </c>
      <c r="K26" s="281">
        <v>15</v>
      </c>
      <c r="L26" s="281">
        <v>13</v>
      </c>
      <c r="M26" s="281">
        <v>2</v>
      </c>
      <c r="N26" s="281">
        <v>19</v>
      </c>
      <c r="O26" s="281">
        <v>19</v>
      </c>
      <c r="P26" s="281">
        <v>0</v>
      </c>
      <c r="Q26" s="281">
        <v>0</v>
      </c>
      <c r="R26" s="286"/>
    </row>
    <row r="27" spans="1:18" ht="15" customHeight="1">
      <c r="A27" s="284"/>
      <c r="B27" s="283" t="s">
        <v>133</v>
      </c>
      <c r="C27" s="280">
        <v>2</v>
      </c>
      <c r="D27" s="285">
        <v>1</v>
      </c>
      <c r="E27" s="285">
        <v>1</v>
      </c>
      <c r="F27" s="281">
        <v>14</v>
      </c>
      <c r="G27" s="285">
        <v>3</v>
      </c>
      <c r="H27" s="281">
        <v>5</v>
      </c>
      <c r="I27" s="285">
        <v>5</v>
      </c>
      <c r="J27" s="281">
        <v>0</v>
      </c>
      <c r="K27" s="281">
        <v>0</v>
      </c>
      <c r="L27" s="281">
        <v>0</v>
      </c>
      <c r="M27" s="281">
        <v>0</v>
      </c>
      <c r="N27" s="281">
        <v>6</v>
      </c>
      <c r="O27" s="281">
        <v>6</v>
      </c>
      <c r="P27" s="285">
        <v>0</v>
      </c>
      <c r="Q27" s="285">
        <v>0</v>
      </c>
      <c r="R27" s="286"/>
    </row>
    <row r="28" spans="1:17" ht="15" customHeight="1">
      <c r="A28" s="287" t="s">
        <v>135</v>
      </c>
      <c r="B28" s="288" t="s">
        <v>136</v>
      </c>
      <c r="C28" s="289">
        <v>1</v>
      </c>
      <c r="D28" s="290">
        <v>1</v>
      </c>
      <c r="E28" s="290">
        <v>0</v>
      </c>
      <c r="F28" s="290">
        <v>10</v>
      </c>
      <c r="G28" s="290">
        <v>0</v>
      </c>
      <c r="H28" s="291">
        <v>0</v>
      </c>
      <c r="I28" s="290">
        <v>0</v>
      </c>
      <c r="J28" s="290">
        <v>0</v>
      </c>
      <c r="K28" s="291">
        <v>0</v>
      </c>
      <c r="L28" s="291">
        <v>0</v>
      </c>
      <c r="M28" s="290">
        <v>0</v>
      </c>
      <c r="N28" s="291">
        <v>10</v>
      </c>
      <c r="O28" s="291">
        <v>6</v>
      </c>
      <c r="P28" s="290">
        <v>4</v>
      </c>
      <c r="Q28" s="290">
        <v>0</v>
      </c>
    </row>
    <row r="29" spans="1:17" ht="15" customHeight="1">
      <c r="A29" s="292"/>
      <c r="B29" s="239"/>
      <c r="C29" s="281"/>
      <c r="D29" s="285"/>
      <c r="E29" s="285"/>
      <c r="F29" s="285"/>
      <c r="G29" s="285"/>
      <c r="H29" s="285"/>
      <c r="I29" s="285"/>
      <c r="J29" s="285"/>
      <c r="K29" s="281"/>
      <c r="L29" s="281"/>
      <c r="M29" s="285"/>
      <c r="N29" s="281"/>
      <c r="O29" s="281"/>
      <c r="P29" s="285"/>
      <c r="Q29" s="285"/>
    </row>
    <row r="30" ht="15" customHeight="1"/>
    <row r="31" ht="15" customHeight="1"/>
    <row r="32" ht="15" customHeight="1"/>
    <row r="33" ht="15" customHeight="1"/>
    <row r="34" ht="15" customHeight="1"/>
    <row r="35" spans="1:17" ht="15" customHeight="1">
      <c r="A35" s="235" t="s">
        <v>137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31" ht="15" customHeight="1">
      <c r="A36" s="237" t="s">
        <v>95</v>
      </c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9"/>
      <c r="O36" s="237"/>
      <c r="P36" s="240"/>
      <c r="Q36" s="271"/>
      <c r="R36" s="293" t="s">
        <v>138</v>
      </c>
      <c r="AE36" s="294" t="s">
        <v>139</v>
      </c>
    </row>
    <row r="37" spans="1:31" ht="15" customHeight="1">
      <c r="A37" s="241" t="s">
        <v>97</v>
      </c>
      <c r="B37" s="242"/>
      <c r="C37" s="295" t="s">
        <v>21</v>
      </c>
      <c r="D37" s="296"/>
      <c r="E37" s="296"/>
      <c r="F37" s="295" t="s">
        <v>140</v>
      </c>
      <c r="G37" s="296"/>
      <c r="H37" s="297"/>
      <c r="I37" s="298" t="s">
        <v>141</v>
      </c>
      <c r="J37" s="299"/>
      <c r="K37" s="299"/>
      <c r="L37" s="299"/>
      <c r="M37" s="299"/>
      <c r="N37" s="299"/>
      <c r="O37" s="299"/>
      <c r="P37" s="299"/>
      <c r="Q37" s="300"/>
      <c r="R37" s="299" t="s">
        <v>142</v>
      </c>
      <c r="S37" s="299"/>
      <c r="T37" s="299"/>
      <c r="U37" s="299"/>
      <c r="V37" s="299"/>
      <c r="W37" s="299"/>
      <c r="X37" s="301" t="s">
        <v>143</v>
      </c>
      <c r="Y37" s="302"/>
      <c r="Z37" s="302"/>
      <c r="AA37" s="302"/>
      <c r="AB37" s="302"/>
      <c r="AC37" s="302"/>
      <c r="AD37" s="302"/>
      <c r="AE37" s="302"/>
    </row>
    <row r="38" spans="1:31" ht="15" customHeight="1">
      <c r="A38" s="246"/>
      <c r="B38" s="247"/>
      <c r="C38" s="303"/>
      <c r="D38" s="304"/>
      <c r="E38" s="304"/>
      <c r="F38" s="303"/>
      <c r="G38" s="304"/>
      <c r="H38" s="305"/>
      <c r="I38" s="306"/>
      <c r="J38" s="307"/>
      <c r="K38" s="307"/>
      <c r="L38" s="307"/>
      <c r="M38" s="307"/>
      <c r="N38" s="307"/>
      <c r="O38" s="307"/>
      <c r="P38" s="307"/>
      <c r="Q38" s="308"/>
      <c r="R38" s="307"/>
      <c r="S38" s="307"/>
      <c r="T38" s="307"/>
      <c r="U38" s="307"/>
      <c r="V38" s="307"/>
      <c r="W38" s="307"/>
      <c r="X38" s="295" t="s">
        <v>0</v>
      </c>
      <c r="Y38" s="309" t="s">
        <v>144</v>
      </c>
      <c r="Z38" s="299" t="s">
        <v>145</v>
      </c>
      <c r="AA38" s="310" t="s">
        <v>146</v>
      </c>
      <c r="AB38" s="311"/>
      <c r="AC38" s="312"/>
      <c r="AD38" s="313" t="s">
        <v>147</v>
      </c>
      <c r="AE38" s="295" t="s">
        <v>109</v>
      </c>
    </row>
    <row r="39" spans="1:31" ht="15" customHeight="1">
      <c r="A39" s="256"/>
      <c r="B39" s="257"/>
      <c r="C39" s="314" t="s">
        <v>0</v>
      </c>
      <c r="D39" s="315" t="s">
        <v>144</v>
      </c>
      <c r="E39" s="316" t="s">
        <v>145</v>
      </c>
      <c r="F39" s="314" t="s">
        <v>0</v>
      </c>
      <c r="G39" s="315" t="s">
        <v>144</v>
      </c>
      <c r="H39" s="317" t="s">
        <v>145</v>
      </c>
      <c r="I39" s="314" t="s">
        <v>0</v>
      </c>
      <c r="J39" s="315" t="s">
        <v>144</v>
      </c>
      <c r="K39" s="316" t="s">
        <v>145</v>
      </c>
      <c r="L39" s="318" t="s">
        <v>148</v>
      </c>
      <c r="M39" s="319" t="s">
        <v>149</v>
      </c>
      <c r="N39" s="318" t="s">
        <v>150</v>
      </c>
      <c r="O39" s="319" t="s">
        <v>151</v>
      </c>
      <c r="P39" s="318" t="s">
        <v>152</v>
      </c>
      <c r="Q39" s="320" t="s">
        <v>153</v>
      </c>
      <c r="R39" s="319" t="s">
        <v>0</v>
      </c>
      <c r="S39" s="315" t="s">
        <v>144</v>
      </c>
      <c r="T39" s="316" t="s">
        <v>145</v>
      </c>
      <c r="U39" s="318" t="s">
        <v>148</v>
      </c>
      <c r="V39" s="319" t="s">
        <v>149</v>
      </c>
      <c r="W39" s="314" t="s">
        <v>150</v>
      </c>
      <c r="X39" s="321"/>
      <c r="Y39" s="322"/>
      <c r="Z39" s="323"/>
      <c r="AA39" s="314" t="s">
        <v>148</v>
      </c>
      <c r="AB39" s="318" t="s">
        <v>149</v>
      </c>
      <c r="AC39" s="320" t="s">
        <v>150</v>
      </c>
      <c r="AD39" s="324"/>
      <c r="AE39" s="321"/>
    </row>
    <row r="40" spans="1:31" ht="15" customHeight="1">
      <c r="A40" s="267"/>
      <c r="B40" s="268" t="s">
        <v>92</v>
      </c>
      <c r="C40" s="325">
        <v>2233</v>
      </c>
      <c r="D40" s="270">
        <v>1459</v>
      </c>
      <c r="E40" s="270">
        <v>774</v>
      </c>
      <c r="F40" s="270">
        <v>32</v>
      </c>
      <c r="G40" s="270">
        <v>15</v>
      </c>
      <c r="H40" s="270">
        <v>17</v>
      </c>
      <c r="I40" s="270">
        <v>623</v>
      </c>
      <c r="J40" s="270">
        <v>432</v>
      </c>
      <c r="K40" s="270">
        <v>191</v>
      </c>
      <c r="L40" s="270">
        <v>118</v>
      </c>
      <c r="M40" s="270">
        <v>100</v>
      </c>
      <c r="N40" s="270">
        <v>104</v>
      </c>
      <c r="O40" s="270">
        <v>108</v>
      </c>
      <c r="P40" s="270">
        <v>101</v>
      </c>
      <c r="Q40" s="238">
        <v>92</v>
      </c>
      <c r="R40" s="238">
        <v>456</v>
      </c>
      <c r="S40" s="238">
        <v>295</v>
      </c>
      <c r="T40" s="238">
        <v>161</v>
      </c>
      <c r="U40" s="238">
        <v>164</v>
      </c>
      <c r="V40" s="238">
        <v>144</v>
      </c>
      <c r="W40" s="238">
        <v>148</v>
      </c>
      <c r="X40" s="238">
        <v>1122</v>
      </c>
      <c r="Y40" s="238">
        <v>717</v>
      </c>
      <c r="Z40" s="238">
        <v>405</v>
      </c>
      <c r="AA40" s="238">
        <v>358</v>
      </c>
      <c r="AB40" s="238">
        <v>346</v>
      </c>
      <c r="AC40" s="238">
        <v>372</v>
      </c>
      <c r="AD40" s="238">
        <v>46</v>
      </c>
      <c r="AE40" s="238">
        <v>0</v>
      </c>
    </row>
    <row r="41" spans="1:31" s="276" customFormat="1" ht="15" customHeight="1">
      <c r="A41" s="272"/>
      <c r="B41" s="273" t="s">
        <v>93</v>
      </c>
      <c r="C41" s="274">
        <v>2289</v>
      </c>
      <c r="D41" s="275">
        <v>1506</v>
      </c>
      <c r="E41" s="275">
        <v>783</v>
      </c>
      <c r="F41" s="275">
        <v>23</v>
      </c>
      <c r="G41" s="275">
        <v>11</v>
      </c>
      <c r="H41" s="275">
        <v>12</v>
      </c>
      <c r="I41" s="275">
        <v>637</v>
      </c>
      <c r="J41" s="275">
        <v>433</v>
      </c>
      <c r="K41" s="275">
        <v>204</v>
      </c>
      <c r="L41" s="275">
        <v>106</v>
      </c>
      <c r="M41" s="275">
        <v>118</v>
      </c>
      <c r="N41" s="275">
        <v>111</v>
      </c>
      <c r="O41" s="275">
        <v>93</v>
      </c>
      <c r="P41" s="275">
        <v>112</v>
      </c>
      <c r="Q41" s="275">
        <v>97</v>
      </c>
      <c r="R41" s="275">
        <v>472</v>
      </c>
      <c r="S41" s="275">
        <v>310</v>
      </c>
      <c r="T41" s="275">
        <v>162</v>
      </c>
      <c r="U41" s="275">
        <v>159</v>
      </c>
      <c r="V41" s="275">
        <v>167</v>
      </c>
      <c r="W41" s="275">
        <v>146</v>
      </c>
      <c r="X41" s="275">
        <v>1157</v>
      </c>
      <c r="Y41" s="275">
        <v>752</v>
      </c>
      <c r="Z41" s="275">
        <v>405</v>
      </c>
      <c r="AA41" s="275">
        <v>400</v>
      </c>
      <c r="AB41" s="275">
        <v>356</v>
      </c>
      <c r="AC41" s="275">
        <v>343</v>
      </c>
      <c r="AD41" s="275">
        <v>58</v>
      </c>
      <c r="AE41" s="275">
        <v>0</v>
      </c>
    </row>
    <row r="42" spans="1:31" ht="15" customHeight="1">
      <c r="A42" s="238"/>
      <c r="B42" s="238"/>
      <c r="C42" s="326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</row>
    <row r="43" spans="1:31" ht="15" customHeight="1">
      <c r="A43" s="238" t="s">
        <v>112</v>
      </c>
      <c r="B43" s="279" t="s">
        <v>114</v>
      </c>
      <c r="C43" s="280">
        <v>60</v>
      </c>
      <c r="D43" s="281">
        <v>42</v>
      </c>
      <c r="E43" s="281">
        <v>18</v>
      </c>
      <c r="F43" s="281">
        <v>0</v>
      </c>
      <c r="G43" s="281">
        <v>0</v>
      </c>
      <c r="H43" s="281">
        <v>0</v>
      </c>
      <c r="I43" s="281">
        <v>18</v>
      </c>
      <c r="J43" s="281">
        <v>12</v>
      </c>
      <c r="K43" s="281">
        <v>6</v>
      </c>
      <c r="L43" s="281">
        <v>3</v>
      </c>
      <c r="M43" s="281">
        <v>3</v>
      </c>
      <c r="N43" s="281">
        <v>3</v>
      </c>
      <c r="O43" s="281">
        <v>3</v>
      </c>
      <c r="P43" s="281">
        <v>3</v>
      </c>
      <c r="Q43" s="238">
        <v>3</v>
      </c>
      <c r="R43" s="238">
        <v>18</v>
      </c>
      <c r="S43" s="238">
        <v>11</v>
      </c>
      <c r="T43" s="238">
        <v>7</v>
      </c>
      <c r="U43" s="238">
        <v>6</v>
      </c>
      <c r="V43" s="238">
        <v>6</v>
      </c>
      <c r="W43" s="238">
        <v>6</v>
      </c>
      <c r="X43" s="238">
        <v>24</v>
      </c>
      <c r="Y43" s="238">
        <v>19</v>
      </c>
      <c r="Z43" s="238">
        <v>5</v>
      </c>
      <c r="AA43" s="238">
        <v>8</v>
      </c>
      <c r="AB43" s="238">
        <v>8</v>
      </c>
      <c r="AC43" s="238">
        <v>8</v>
      </c>
      <c r="AD43" s="238">
        <v>0</v>
      </c>
      <c r="AE43" s="238">
        <v>0</v>
      </c>
    </row>
    <row r="44" spans="1:31" ht="15" customHeight="1">
      <c r="A44" s="282" t="s">
        <v>115</v>
      </c>
      <c r="B44" s="238" t="s">
        <v>117</v>
      </c>
      <c r="C44" s="280">
        <v>2154</v>
      </c>
      <c r="D44" s="281">
        <v>1464</v>
      </c>
      <c r="E44" s="281">
        <v>690</v>
      </c>
      <c r="F44" s="281">
        <v>23</v>
      </c>
      <c r="G44" s="281">
        <v>11</v>
      </c>
      <c r="H44" s="281">
        <v>12</v>
      </c>
      <c r="I44" s="281">
        <v>619</v>
      </c>
      <c r="J44" s="281">
        <v>421</v>
      </c>
      <c r="K44" s="281">
        <v>198</v>
      </c>
      <c r="L44" s="281">
        <v>103</v>
      </c>
      <c r="M44" s="281">
        <v>115</v>
      </c>
      <c r="N44" s="281">
        <v>108</v>
      </c>
      <c r="O44" s="281">
        <v>90</v>
      </c>
      <c r="P44" s="281">
        <v>109</v>
      </c>
      <c r="Q44" s="281">
        <v>94</v>
      </c>
      <c r="R44" s="281">
        <v>454</v>
      </c>
      <c r="S44" s="281">
        <v>299</v>
      </c>
      <c r="T44" s="281">
        <v>155</v>
      </c>
      <c r="U44" s="281">
        <v>153</v>
      </c>
      <c r="V44" s="281">
        <v>161</v>
      </c>
      <c r="W44" s="281">
        <v>140</v>
      </c>
      <c r="X44" s="281">
        <v>1058</v>
      </c>
      <c r="Y44" s="281">
        <v>733</v>
      </c>
      <c r="Z44" s="281">
        <v>325</v>
      </c>
      <c r="AA44" s="281">
        <v>378</v>
      </c>
      <c r="AB44" s="281">
        <v>331</v>
      </c>
      <c r="AC44" s="281">
        <v>319</v>
      </c>
      <c r="AD44" s="281">
        <v>30</v>
      </c>
      <c r="AE44" s="281">
        <v>0</v>
      </c>
    </row>
    <row r="45" spans="1:31" ht="15" customHeight="1">
      <c r="A45" s="282"/>
      <c r="B45" s="279" t="s">
        <v>114</v>
      </c>
      <c r="C45" s="280">
        <v>65</v>
      </c>
      <c r="D45" s="281">
        <v>40</v>
      </c>
      <c r="E45" s="281">
        <v>25</v>
      </c>
      <c r="F45" s="281">
        <v>0</v>
      </c>
      <c r="G45" s="281">
        <v>0</v>
      </c>
      <c r="H45" s="281">
        <v>0</v>
      </c>
      <c r="I45" s="281">
        <v>11</v>
      </c>
      <c r="J45" s="281">
        <v>8</v>
      </c>
      <c r="K45" s="281">
        <v>3</v>
      </c>
      <c r="L45" s="281">
        <v>2</v>
      </c>
      <c r="M45" s="281">
        <v>4</v>
      </c>
      <c r="N45" s="281">
        <v>2</v>
      </c>
      <c r="O45" s="281">
        <v>2</v>
      </c>
      <c r="P45" s="281">
        <v>0</v>
      </c>
      <c r="Q45" s="238">
        <v>1</v>
      </c>
      <c r="R45" s="238">
        <v>13</v>
      </c>
      <c r="S45" s="238">
        <v>6</v>
      </c>
      <c r="T45" s="238">
        <v>7</v>
      </c>
      <c r="U45" s="238">
        <v>5</v>
      </c>
      <c r="V45" s="238">
        <v>4</v>
      </c>
      <c r="W45" s="238">
        <v>4</v>
      </c>
      <c r="X45" s="238">
        <v>41</v>
      </c>
      <c r="Y45" s="238">
        <v>26</v>
      </c>
      <c r="Z45" s="238">
        <v>15</v>
      </c>
      <c r="AA45" s="238">
        <v>4</v>
      </c>
      <c r="AB45" s="238">
        <v>4</v>
      </c>
      <c r="AC45" s="238">
        <v>8</v>
      </c>
      <c r="AD45" s="238">
        <v>25</v>
      </c>
      <c r="AE45" s="238">
        <v>0</v>
      </c>
    </row>
    <row r="46" spans="1:31" ht="15" customHeight="1">
      <c r="A46" s="282"/>
      <c r="B46" s="283" t="s">
        <v>118</v>
      </c>
      <c r="C46" s="280">
        <v>157</v>
      </c>
      <c r="D46" s="281">
        <v>112</v>
      </c>
      <c r="E46" s="281">
        <v>45</v>
      </c>
      <c r="F46" s="281">
        <v>0</v>
      </c>
      <c r="G46" s="281">
        <v>0</v>
      </c>
      <c r="H46" s="281">
        <v>0</v>
      </c>
      <c r="I46" s="281">
        <v>56</v>
      </c>
      <c r="J46" s="281">
        <v>37</v>
      </c>
      <c r="K46" s="281">
        <v>19</v>
      </c>
      <c r="L46" s="281">
        <v>10</v>
      </c>
      <c r="M46" s="281">
        <v>10</v>
      </c>
      <c r="N46" s="281">
        <v>10</v>
      </c>
      <c r="O46" s="281">
        <v>10</v>
      </c>
      <c r="P46" s="281">
        <v>6</v>
      </c>
      <c r="Q46" s="238">
        <v>10</v>
      </c>
      <c r="R46" s="238">
        <v>36</v>
      </c>
      <c r="S46" s="238">
        <v>29</v>
      </c>
      <c r="T46" s="238">
        <v>7</v>
      </c>
      <c r="U46" s="238">
        <v>15</v>
      </c>
      <c r="V46" s="238">
        <v>10</v>
      </c>
      <c r="W46" s="238">
        <v>11</v>
      </c>
      <c r="X46" s="238">
        <v>65</v>
      </c>
      <c r="Y46" s="238">
        <v>46</v>
      </c>
      <c r="Z46" s="238">
        <v>19</v>
      </c>
      <c r="AA46" s="238">
        <v>22</v>
      </c>
      <c r="AB46" s="238">
        <v>23</v>
      </c>
      <c r="AC46" s="238">
        <v>20</v>
      </c>
      <c r="AD46" s="238">
        <v>0</v>
      </c>
      <c r="AE46" s="238">
        <v>0</v>
      </c>
    </row>
    <row r="47" spans="1:31" ht="15" customHeight="1">
      <c r="A47" s="284"/>
      <c r="B47" s="283" t="s">
        <v>119</v>
      </c>
      <c r="C47" s="280">
        <v>156</v>
      </c>
      <c r="D47" s="281">
        <v>93</v>
      </c>
      <c r="E47" s="281">
        <v>63</v>
      </c>
      <c r="F47" s="281">
        <v>15</v>
      </c>
      <c r="G47" s="281">
        <v>8</v>
      </c>
      <c r="H47" s="281">
        <v>7</v>
      </c>
      <c r="I47" s="281">
        <v>63</v>
      </c>
      <c r="J47" s="281">
        <v>43</v>
      </c>
      <c r="K47" s="281">
        <v>20</v>
      </c>
      <c r="L47" s="281">
        <v>15</v>
      </c>
      <c r="M47" s="281">
        <v>10</v>
      </c>
      <c r="N47" s="281">
        <v>13</v>
      </c>
      <c r="O47" s="281">
        <v>8</v>
      </c>
      <c r="P47" s="281">
        <v>12</v>
      </c>
      <c r="Q47" s="238">
        <v>5</v>
      </c>
      <c r="R47" s="238">
        <v>34</v>
      </c>
      <c r="S47" s="238">
        <v>15</v>
      </c>
      <c r="T47" s="238">
        <v>19</v>
      </c>
      <c r="U47" s="238">
        <v>9</v>
      </c>
      <c r="V47" s="238">
        <v>12</v>
      </c>
      <c r="W47" s="238">
        <v>13</v>
      </c>
      <c r="X47" s="238">
        <v>44</v>
      </c>
      <c r="Y47" s="238">
        <v>27</v>
      </c>
      <c r="Z47" s="238">
        <v>17</v>
      </c>
      <c r="AA47" s="238">
        <v>13</v>
      </c>
      <c r="AB47" s="238">
        <v>11</v>
      </c>
      <c r="AC47" s="238">
        <v>15</v>
      </c>
      <c r="AD47" s="238">
        <v>5</v>
      </c>
      <c r="AE47" s="238">
        <v>0</v>
      </c>
    </row>
    <row r="48" spans="1:31" ht="15" customHeight="1">
      <c r="A48" s="284"/>
      <c r="B48" s="283" t="s">
        <v>120</v>
      </c>
      <c r="C48" s="280">
        <v>306</v>
      </c>
      <c r="D48" s="281">
        <v>218</v>
      </c>
      <c r="E48" s="281">
        <v>88</v>
      </c>
      <c r="F48" s="281">
        <v>0</v>
      </c>
      <c r="G48" s="281">
        <v>0</v>
      </c>
      <c r="H48" s="281">
        <v>0</v>
      </c>
      <c r="I48" s="281">
        <v>84</v>
      </c>
      <c r="J48" s="281">
        <v>58</v>
      </c>
      <c r="K48" s="281">
        <v>26</v>
      </c>
      <c r="L48" s="281">
        <v>12</v>
      </c>
      <c r="M48" s="281">
        <v>17</v>
      </c>
      <c r="N48" s="281">
        <v>11</v>
      </c>
      <c r="O48" s="281">
        <v>11</v>
      </c>
      <c r="P48" s="281">
        <v>20</v>
      </c>
      <c r="Q48" s="238">
        <v>13</v>
      </c>
      <c r="R48" s="238">
        <v>75</v>
      </c>
      <c r="S48" s="238">
        <v>53</v>
      </c>
      <c r="T48" s="238">
        <v>22</v>
      </c>
      <c r="U48" s="238">
        <v>27</v>
      </c>
      <c r="V48" s="238">
        <v>27</v>
      </c>
      <c r="W48" s="238">
        <v>21</v>
      </c>
      <c r="X48" s="238">
        <v>147</v>
      </c>
      <c r="Y48" s="238">
        <v>107</v>
      </c>
      <c r="Z48" s="238">
        <v>40</v>
      </c>
      <c r="AA48" s="238">
        <v>63</v>
      </c>
      <c r="AB48" s="238">
        <v>44</v>
      </c>
      <c r="AC48" s="238">
        <v>40</v>
      </c>
      <c r="AD48" s="238">
        <v>0</v>
      </c>
      <c r="AE48" s="238">
        <v>0</v>
      </c>
    </row>
    <row r="49" spans="1:31" ht="15" customHeight="1">
      <c r="A49" s="284"/>
      <c r="B49" s="283" t="s">
        <v>121</v>
      </c>
      <c r="C49" s="280">
        <v>155</v>
      </c>
      <c r="D49" s="281">
        <v>101</v>
      </c>
      <c r="E49" s="281">
        <v>54</v>
      </c>
      <c r="F49" s="281">
        <v>0</v>
      </c>
      <c r="G49" s="281">
        <v>0</v>
      </c>
      <c r="H49" s="281">
        <v>0</v>
      </c>
      <c r="I49" s="281">
        <v>57</v>
      </c>
      <c r="J49" s="281">
        <v>38</v>
      </c>
      <c r="K49" s="281">
        <v>19</v>
      </c>
      <c r="L49" s="281">
        <v>6</v>
      </c>
      <c r="M49" s="281">
        <v>7</v>
      </c>
      <c r="N49" s="281">
        <v>17</v>
      </c>
      <c r="O49" s="281">
        <v>5</v>
      </c>
      <c r="P49" s="281">
        <v>14</v>
      </c>
      <c r="Q49" s="238">
        <v>8</v>
      </c>
      <c r="R49" s="238">
        <v>27</v>
      </c>
      <c r="S49" s="238">
        <v>12</v>
      </c>
      <c r="T49" s="238">
        <v>15</v>
      </c>
      <c r="U49" s="238">
        <v>9</v>
      </c>
      <c r="V49" s="238">
        <v>13</v>
      </c>
      <c r="W49" s="238">
        <v>5</v>
      </c>
      <c r="X49" s="238">
        <v>71</v>
      </c>
      <c r="Y49" s="238">
        <v>51</v>
      </c>
      <c r="Z49" s="238">
        <v>20</v>
      </c>
      <c r="AA49" s="238">
        <v>20</v>
      </c>
      <c r="AB49" s="238">
        <v>26</v>
      </c>
      <c r="AC49" s="238">
        <v>25</v>
      </c>
      <c r="AD49" s="238">
        <v>0</v>
      </c>
      <c r="AE49" s="238">
        <v>0</v>
      </c>
    </row>
    <row r="50" spans="1:31" ht="15" customHeight="1">
      <c r="A50" s="284"/>
      <c r="B50" s="283" t="s">
        <v>122</v>
      </c>
      <c r="C50" s="280">
        <v>84</v>
      </c>
      <c r="D50" s="281">
        <v>55</v>
      </c>
      <c r="E50" s="281">
        <v>29</v>
      </c>
      <c r="F50" s="281">
        <v>0</v>
      </c>
      <c r="G50" s="281">
        <v>0</v>
      </c>
      <c r="H50" s="281">
        <v>0</v>
      </c>
      <c r="I50" s="281">
        <v>25</v>
      </c>
      <c r="J50" s="281">
        <v>15</v>
      </c>
      <c r="K50" s="281">
        <v>10</v>
      </c>
      <c r="L50" s="281">
        <v>5</v>
      </c>
      <c r="M50" s="281">
        <v>4</v>
      </c>
      <c r="N50" s="281">
        <v>4</v>
      </c>
      <c r="O50" s="281">
        <v>3</v>
      </c>
      <c r="P50" s="281">
        <v>5</v>
      </c>
      <c r="Q50" s="238">
        <v>4</v>
      </c>
      <c r="R50" s="238">
        <v>20</v>
      </c>
      <c r="S50" s="238">
        <v>16</v>
      </c>
      <c r="T50" s="238">
        <v>4</v>
      </c>
      <c r="U50" s="238">
        <v>7</v>
      </c>
      <c r="V50" s="238">
        <v>7</v>
      </c>
      <c r="W50" s="238">
        <v>6</v>
      </c>
      <c r="X50" s="238">
        <v>39</v>
      </c>
      <c r="Y50" s="238">
        <v>24</v>
      </c>
      <c r="Z50" s="238">
        <v>15</v>
      </c>
      <c r="AA50" s="238">
        <v>16</v>
      </c>
      <c r="AB50" s="238">
        <v>10</v>
      </c>
      <c r="AC50" s="238">
        <v>13</v>
      </c>
      <c r="AD50" s="238">
        <v>0</v>
      </c>
      <c r="AE50" s="238">
        <v>0</v>
      </c>
    </row>
    <row r="51" spans="1:31" ht="15" customHeight="1">
      <c r="A51" s="284"/>
      <c r="B51" s="283" t="s">
        <v>123</v>
      </c>
      <c r="C51" s="280">
        <v>15</v>
      </c>
      <c r="D51" s="281">
        <v>11</v>
      </c>
      <c r="E51" s="281">
        <v>4</v>
      </c>
      <c r="F51" s="281">
        <v>0</v>
      </c>
      <c r="G51" s="281">
        <v>0</v>
      </c>
      <c r="H51" s="281">
        <v>0</v>
      </c>
      <c r="I51" s="281">
        <v>8</v>
      </c>
      <c r="J51" s="281">
        <v>6</v>
      </c>
      <c r="K51" s="281">
        <v>2</v>
      </c>
      <c r="L51" s="281">
        <v>1</v>
      </c>
      <c r="M51" s="281">
        <v>1</v>
      </c>
      <c r="N51" s="281">
        <v>1</v>
      </c>
      <c r="O51" s="281">
        <v>2</v>
      </c>
      <c r="P51" s="281">
        <v>2</v>
      </c>
      <c r="Q51" s="238">
        <v>1</v>
      </c>
      <c r="R51" s="238">
        <v>7</v>
      </c>
      <c r="S51" s="238">
        <v>5</v>
      </c>
      <c r="T51" s="238">
        <v>2</v>
      </c>
      <c r="U51" s="238">
        <v>1</v>
      </c>
      <c r="V51" s="238">
        <v>3</v>
      </c>
      <c r="W51" s="238">
        <v>3</v>
      </c>
      <c r="X51" s="238">
        <v>0</v>
      </c>
      <c r="Y51" s="238">
        <v>0</v>
      </c>
      <c r="Z51" s="238">
        <v>0</v>
      </c>
      <c r="AA51" s="238">
        <v>0</v>
      </c>
      <c r="AB51" s="238">
        <v>0</v>
      </c>
      <c r="AC51" s="238">
        <v>0</v>
      </c>
      <c r="AD51" s="238">
        <v>0</v>
      </c>
      <c r="AE51" s="238">
        <v>0</v>
      </c>
    </row>
    <row r="52" spans="1:31" ht="15" customHeight="1">
      <c r="A52" s="284"/>
      <c r="B52" s="283" t="s">
        <v>124</v>
      </c>
      <c r="C52" s="280">
        <v>271</v>
      </c>
      <c r="D52" s="281">
        <v>192</v>
      </c>
      <c r="E52" s="281">
        <v>79</v>
      </c>
      <c r="F52" s="281">
        <v>0</v>
      </c>
      <c r="G52" s="281">
        <v>0</v>
      </c>
      <c r="H52" s="281">
        <v>0</v>
      </c>
      <c r="I52" s="281">
        <v>93</v>
      </c>
      <c r="J52" s="281">
        <v>63</v>
      </c>
      <c r="K52" s="281">
        <v>30</v>
      </c>
      <c r="L52" s="281">
        <v>14</v>
      </c>
      <c r="M52" s="281">
        <v>13</v>
      </c>
      <c r="N52" s="281">
        <v>16</v>
      </c>
      <c r="O52" s="281">
        <v>15</v>
      </c>
      <c r="P52" s="281">
        <v>16</v>
      </c>
      <c r="Q52" s="238">
        <v>19</v>
      </c>
      <c r="R52" s="238">
        <v>72</v>
      </c>
      <c r="S52" s="238">
        <v>50</v>
      </c>
      <c r="T52" s="238">
        <v>22</v>
      </c>
      <c r="U52" s="238">
        <v>27</v>
      </c>
      <c r="V52" s="238">
        <v>24</v>
      </c>
      <c r="W52" s="238">
        <v>21</v>
      </c>
      <c r="X52" s="238">
        <v>106</v>
      </c>
      <c r="Y52" s="238">
        <v>79</v>
      </c>
      <c r="Z52" s="238">
        <v>27</v>
      </c>
      <c r="AA52" s="238">
        <v>43</v>
      </c>
      <c r="AB52" s="238">
        <v>39</v>
      </c>
      <c r="AC52" s="238">
        <v>24</v>
      </c>
      <c r="AD52" s="238">
        <v>0</v>
      </c>
      <c r="AE52" s="238">
        <v>0</v>
      </c>
    </row>
    <row r="53" spans="1:31" ht="15" customHeight="1">
      <c r="A53" s="284"/>
      <c r="B53" s="283" t="s">
        <v>125</v>
      </c>
      <c r="C53" s="280">
        <v>110</v>
      </c>
      <c r="D53" s="281">
        <v>79</v>
      </c>
      <c r="E53" s="281">
        <v>31</v>
      </c>
      <c r="F53" s="281">
        <v>0</v>
      </c>
      <c r="G53" s="281">
        <v>0</v>
      </c>
      <c r="H53" s="281">
        <v>0</v>
      </c>
      <c r="I53" s="281">
        <v>30</v>
      </c>
      <c r="J53" s="281">
        <v>23</v>
      </c>
      <c r="K53" s="281">
        <v>7</v>
      </c>
      <c r="L53" s="281">
        <v>4</v>
      </c>
      <c r="M53" s="281">
        <v>3</v>
      </c>
      <c r="N53" s="281">
        <v>5</v>
      </c>
      <c r="O53" s="281">
        <v>9</v>
      </c>
      <c r="P53" s="281">
        <v>2</v>
      </c>
      <c r="Q53" s="238">
        <v>7</v>
      </c>
      <c r="R53" s="238">
        <v>23</v>
      </c>
      <c r="S53" s="238">
        <v>17</v>
      </c>
      <c r="T53" s="238">
        <v>6</v>
      </c>
      <c r="U53" s="238">
        <v>4</v>
      </c>
      <c r="V53" s="238">
        <v>9</v>
      </c>
      <c r="W53" s="238">
        <v>10</v>
      </c>
      <c r="X53" s="238">
        <v>57</v>
      </c>
      <c r="Y53" s="238">
        <v>39</v>
      </c>
      <c r="Z53" s="238">
        <v>18</v>
      </c>
      <c r="AA53" s="238">
        <v>20</v>
      </c>
      <c r="AB53" s="238">
        <v>19</v>
      </c>
      <c r="AC53" s="238">
        <v>18</v>
      </c>
      <c r="AD53" s="238">
        <v>0</v>
      </c>
      <c r="AE53" s="238">
        <v>0</v>
      </c>
    </row>
    <row r="54" spans="1:31" ht="15" customHeight="1">
      <c r="A54" s="284"/>
      <c r="B54" s="283" t="s">
        <v>126</v>
      </c>
      <c r="C54" s="280">
        <v>134</v>
      </c>
      <c r="D54" s="281">
        <v>98</v>
      </c>
      <c r="E54" s="281">
        <v>36</v>
      </c>
      <c r="F54" s="281">
        <v>0</v>
      </c>
      <c r="G54" s="281">
        <v>0</v>
      </c>
      <c r="H54" s="281">
        <v>0</v>
      </c>
      <c r="I54" s="281">
        <v>0</v>
      </c>
      <c r="J54" s="281">
        <v>0</v>
      </c>
      <c r="K54" s="281">
        <v>0</v>
      </c>
      <c r="L54" s="281">
        <v>0</v>
      </c>
      <c r="M54" s="281">
        <v>0</v>
      </c>
      <c r="N54" s="281">
        <v>0</v>
      </c>
      <c r="O54" s="281">
        <v>0</v>
      </c>
      <c r="P54" s="281">
        <v>0</v>
      </c>
      <c r="Q54" s="281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0</v>
      </c>
      <c r="W54" s="238">
        <v>0</v>
      </c>
      <c r="X54" s="238">
        <v>134</v>
      </c>
      <c r="Y54" s="238">
        <v>98</v>
      </c>
      <c r="Z54" s="238">
        <v>36</v>
      </c>
      <c r="AA54" s="238">
        <v>45</v>
      </c>
      <c r="AB54" s="238">
        <v>43</v>
      </c>
      <c r="AC54" s="238">
        <v>46</v>
      </c>
      <c r="AD54" s="238">
        <v>0</v>
      </c>
      <c r="AE54" s="238">
        <v>0</v>
      </c>
    </row>
    <row r="55" spans="1:31" ht="15" customHeight="1">
      <c r="A55" s="284"/>
      <c r="B55" s="283" t="s">
        <v>127</v>
      </c>
      <c r="C55" s="280">
        <v>74</v>
      </c>
      <c r="D55" s="281">
        <v>52</v>
      </c>
      <c r="E55" s="281">
        <v>22</v>
      </c>
      <c r="F55" s="281">
        <v>0</v>
      </c>
      <c r="G55" s="281">
        <v>0</v>
      </c>
      <c r="H55" s="281">
        <v>0</v>
      </c>
      <c r="I55" s="281">
        <v>25</v>
      </c>
      <c r="J55" s="281">
        <v>19</v>
      </c>
      <c r="K55" s="281">
        <v>6</v>
      </c>
      <c r="L55" s="281">
        <v>4</v>
      </c>
      <c r="M55" s="281">
        <v>3</v>
      </c>
      <c r="N55" s="281">
        <v>5</v>
      </c>
      <c r="O55" s="281">
        <v>3</v>
      </c>
      <c r="P55" s="281">
        <v>7</v>
      </c>
      <c r="Q55" s="281">
        <v>3</v>
      </c>
      <c r="R55" s="238">
        <v>12</v>
      </c>
      <c r="S55" s="238">
        <v>10</v>
      </c>
      <c r="T55" s="238">
        <v>2</v>
      </c>
      <c r="U55" s="238">
        <v>4</v>
      </c>
      <c r="V55" s="238">
        <v>6</v>
      </c>
      <c r="W55" s="238">
        <v>2</v>
      </c>
      <c r="X55" s="238">
        <v>37</v>
      </c>
      <c r="Y55" s="238">
        <v>23</v>
      </c>
      <c r="Z55" s="238">
        <v>14</v>
      </c>
      <c r="AA55" s="238">
        <v>17</v>
      </c>
      <c r="AB55" s="238">
        <v>11</v>
      </c>
      <c r="AC55" s="238">
        <v>9</v>
      </c>
      <c r="AD55" s="238">
        <v>0</v>
      </c>
      <c r="AE55" s="238">
        <v>0</v>
      </c>
    </row>
    <row r="56" spans="1:31" ht="15" customHeight="1">
      <c r="A56" s="284"/>
      <c r="B56" s="283" t="s">
        <v>128</v>
      </c>
      <c r="C56" s="280">
        <v>56</v>
      </c>
      <c r="D56" s="281">
        <v>34</v>
      </c>
      <c r="E56" s="281">
        <v>22</v>
      </c>
      <c r="F56" s="281">
        <v>0</v>
      </c>
      <c r="G56" s="281">
        <v>0</v>
      </c>
      <c r="H56" s="281">
        <v>0</v>
      </c>
      <c r="I56" s="281">
        <v>13</v>
      </c>
      <c r="J56" s="281">
        <v>8</v>
      </c>
      <c r="K56" s="281">
        <v>5</v>
      </c>
      <c r="L56" s="281">
        <v>4</v>
      </c>
      <c r="M56" s="281">
        <v>1</v>
      </c>
      <c r="N56" s="281">
        <v>1</v>
      </c>
      <c r="O56" s="281">
        <v>1</v>
      </c>
      <c r="P56" s="281">
        <v>3</v>
      </c>
      <c r="Q56" s="281">
        <v>3</v>
      </c>
      <c r="R56" s="238">
        <v>15</v>
      </c>
      <c r="S56" s="238">
        <v>8</v>
      </c>
      <c r="T56" s="238">
        <v>7</v>
      </c>
      <c r="U56" s="238">
        <v>4</v>
      </c>
      <c r="V56" s="238">
        <v>7</v>
      </c>
      <c r="W56" s="238">
        <v>4</v>
      </c>
      <c r="X56" s="238">
        <v>28</v>
      </c>
      <c r="Y56" s="238">
        <v>18</v>
      </c>
      <c r="Z56" s="238">
        <v>10</v>
      </c>
      <c r="AA56" s="238">
        <v>12</v>
      </c>
      <c r="AB56" s="238">
        <v>11</v>
      </c>
      <c r="AC56" s="238">
        <v>5</v>
      </c>
      <c r="AD56" s="238">
        <v>0</v>
      </c>
      <c r="AE56" s="238">
        <v>0</v>
      </c>
    </row>
    <row r="57" spans="1:31" ht="15" customHeight="1">
      <c r="A57" s="284"/>
      <c r="B57" s="283" t="s">
        <v>129</v>
      </c>
      <c r="C57" s="280">
        <v>155</v>
      </c>
      <c r="D57" s="281">
        <v>108</v>
      </c>
      <c r="E57" s="281">
        <v>47</v>
      </c>
      <c r="F57" s="281">
        <v>0</v>
      </c>
      <c r="G57" s="281">
        <v>0</v>
      </c>
      <c r="H57" s="281">
        <v>0</v>
      </c>
      <c r="I57" s="281">
        <v>51</v>
      </c>
      <c r="J57" s="281">
        <v>39</v>
      </c>
      <c r="K57" s="281">
        <v>12</v>
      </c>
      <c r="L57" s="281">
        <v>8</v>
      </c>
      <c r="M57" s="281">
        <v>13</v>
      </c>
      <c r="N57" s="281">
        <v>5</v>
      </c>
      <c r="O57" s="281">
        <v>10</v>
      </c>
      <c r="P57" s="281">
        <v>9</v>
      </c>
      <c r="Q57" s="238">
        <v>6</v>
      </c>
      <c r="R57" s="238">
        <v>31</v>
      </c>
      <c r="S57" s="238">
        <v>19</v>
      </c>
      <c r="T57" s="238">
        <v>12</v>
      </c>
      <c r="U57" s="238">
        <v>9</v>
      </c>
      <c r="V57" s="238">
        <v>15</v>
      </c>
      <c r="W57" s="238">
        <v>7</v>
      </c>
      <c r="X57" s="238">
        <v>73</v>
      </c>
      <c r="Y57" s="238">
        <v>50</v>
      </c>
      <c r="Z57" s="238">
        <v>23</v>
      </c>
      <c r="AA57" s="238">
        <v>31</v>
      </c>
      <c r="AB57" s="238">
        <v>20</v>
      </c>
      <c r="AC57" s="238">
        <v>22</v>
      </c>
      <c r="AD57" s="238">
        <v>0</v>
      </c>
      <c r="AE57" s="238">
        <v>0</v>
      </c>
    </row>
    <row r="58" spans="1:31" ht="15" customHeight="1">
      <c r="A58" s="284"/>
      <c r="B58" s="283" t="s">
        <v>130</v>
      </c>
      <c r="C58" s="280">
        <v>65</v>
      </c>
      <c r="D58" s="281">
        <v>33</v>
      </c>
      <c r="E58" s="281">
        <v>32</v>
      </c>
      <c r="F58" s="281">
        <v>0</v>
      </c>
      <c r="G58" s="281">
        <v>0</v>
      </c>
      <c r="H58" s="281">
        <v>0</v>
      </c>
      <c r="I58" s="281">
        <v>9</v>
      </c>
      <c r="J58" s="281">
        <v>3</v>
      </c>
      <c r="K58" s="281">
        <v>6</v>
      </c>
      <c r="L58" s="281">
        <v>1</v>
      </c>
      <c r="M58" s="281">
        <v>0</v>
      </c>
      <c r="N58" s="281">
        <v>1</v>
      </c>
      <c r="O58" s="281">
        <v>1</v>
      </c>
      <c r="P58" s="281">
        <v>3</v>
      </c>
      <c r="Q58" s="281">
        <v>3</v>
      </c>
      <c r="R58" s="238">
        <v>15</v>
      </c>
      <c r="S58" s="238">
        <v>6</v>
      </c>
      <c r="T58" s="238">
        <v>9</v>
      </c>
      <c r="U58" s="238">
        <v>7</v>
      </c>
      <c r="V58" s="238">
        <v>3</v>
      </c>
      <c r="W58" s="238">
        <v>5</v>
      </c>
      <c r="X58" s="238">
        <v>41</v>
      </c>
      <c r="Y58" s="238">
        <v>24</v>
      </c>
      <c r="Z58" s="238">
        <v>17</v>
      </c>
      <c r="AA58" s="238">
        <v>12</v>
      </c>
      <c r="AB58" s="238">
        <v>14</v>
      </c>
      <c r="AC58" s="238">
        <v>15</v>
      </c>
      <c r="AD58" s="238">
        <v>0</v>
      </c>
      <c r="AE58" s="238">
        <v>0</v>
      </c>
    </row>
    <row r="59" spans="1:31" ht="15" customHeight="1">
      <c r="A59" s="284"/>
      <c r="B59" s="283" t="s">
        <v>131</v>
      </c>
      <c r="C59" s="280">
        <v>54</v>
      </c>
      <c r="D59" s="281">
        <v>34</v>
      </c>
      <c r="E59" s="281">
        <v>20</v>
      </c>
      <c r="F59" s="281">
        <v>0</v>
      </c>
      <c r="G59" s="281">
        <v>0</v>
      </c>
      <c r="H59" s="281">
        <v>0</v>
      </c>
      <c r="I59" s="281">
        <v>18</v>
      </c>
      <c r="J59" s="281">
        <v>12</v>
      </c>
      <c r="K59" s="281">
        <v>6</v>
      </c>
      <c r="L59" s="281">
        <v>2</v>
      </c>
      <c r="M59" s="281">
        <v>8</v>
      </c>
      <c r="N59" s="281">
        <v>2</v>
      </c>
      <c r="O59" s="281">
        <v>4</v>
      </c>
      <c r="P59" s="281">
        <v>1</v>
      </c>
      <c r="Q59" s="281">
        <v>1</v>
      </c>
      <c r="R59" s="238">
        <v>12</v>
      </c>
      <c r="S59" s="238">
        <v>7</v>
      </c>
      <c r="T59" s="238">
        <v>5</v>
      </c>
      <c r="U59" s="238">
        <v>4</v>
      </c>
      <c r="V59" s="238">
        <v>1</v>
      </c>
      <c r="W59" s="238">
        <v>7</v>
      </c>
      <c r="X59" s="238">
        <v>24</v>
      </c>
      <c r="Y59" s="238">
        <v>15</v>
      </c>
      <c r="Z59" s="238">
        <v>9</v>
      </c>
      <c r="AA59" s="238">
        <v>6</v>
      </c>
      <c r="AB59" s="238">
        <v>9</v>
      </c>
      <c r="AC59" s="238">
        <v>9</v>
      </c>
      <c r="AD59" s="238">
        <v>0</v>
      </c>
      <c r="AE59" s="238">
        <v>0</v>
      </c>
    </row>
    <row r="60" spans="1:31" ht="15" customHeight="1">
      <c r="A60" s="284"/>
      <c r="B60" s="283" t="s">
        <v>132</v>
      </c>
      <c r="C60" s="280">
        <v>234</v>
      </c>
      <c r="D60" s="281">
        <v>167</v>
      </c>
      <c r="E60" s="281">
        <v>67</v>
      </c>
      <c r="F60" s="281">
        <v>0</v>
      </c>
      <c r="G60" s="281">
        <v>0</v>
      </c>
      <c r="H60" s="281">
        <v>0</v>
      </c>
      <c r="I60" s="281">
        <v>69</v>
      </c>
      <c r="J60" s="281">
        <v>46</v>
      </c>
      <c r="K60" s="281">
        <v>23</v>
      </c>
      <c r="L60" s="281">
        <v>13</v>
      </c>
      <c r="M60" s="281">
        <v>18</v>
      </c>
      <c r="N60" s="281">
        <v>14</v>
      </c>
      <c r="O60" s="281">
        <v>6</v>
      </c>
      <c r="P60" s="281">
        <v>8</v>
      </c>
      <c r="Q60" s="281">
        <v>10</v>
      </c>
      <c r="R60" s="238">
        <v>62</v>
      </c>
      <c r="S60" s="238">
        <v>46</v>
      </c>
      <c r="T60" s="238">
        <v>16</v>
      </c>
      <c r="U60" s="238">
        <v>21</v>
      </c>
      <c r="V60" s="238">
        <v>20</v>
      </c>
      <c r="W60" s="238">
        <v>21</v>
      </c>
      <c r="X60" s="238">
        <v>103</v>
      </c>
      <c r="Y60" s="238">
        <v>75</v>
      </c>
      <c r="Z60" s="238">
        <v>28</v>
      </c>
      <c r="AA60" s="238">
        <v>38</v>
      </c>
      <c r="AB60" s="238">
        <v>31</v>
      </c>
      <c r="AC60" s="238">
        <v>34</v>
      </c>
      <c r="AD60" s="238">
        <v>0</v>
      </c>
      <c r="AE60" s="238">
        <v>0</v>
      </c>
    </row>
    <row r="61" spans="1:31" ht="15" customHeight="1">
      <c r="A61" s="284"/>
      <c r="B61" s="283" t="s">
        <v>133</v>
      </c>
      <c r="C61" s="280">
        <v>63</v>
      </c>
      <c r="D61" s="281">
        <v>37</v>
      </c>
      <c r="E61" s="281">
        <v>26</v>
      </c>
      <c r="F61" s="281">
        <v>8</v>
      </c>
      <c r="G61" s="281">
        <v>3</v>
      </c>
      <c r="H61" s="281">
        <v>5</v>
      </c>
      <c r="I61" s="281">
        <v>7</v>
      </c>
      <c r="J61" s="285">
        <v>3</v>
      </c>
      <c r="K61" s="285">
        <v>4</v>
      </c>
      <c r="L61" s="285">
        <v>2</v>
      </c>
      <c r="M61" s="285">
        <v>3</v>
      </c>
      <c r="N61" s="285">
        <v>1</v>
      </c>
      <c r="O61" s="281">
        <v>0</v>
      </c>
      <c r="P61" s="281">
        <v>1</v>
      </c>
      <c r="Q61" s="281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48</v>
      </c>
      <c r="Y61" s="238">
        <v>31</v>
      </c>
      <c r="Z61" s="238">
        <v>17</v>
      </c>
      <c r="AA61" s="238">
        <v>16</v>
      </c>
      <c r="AB61" s="238">
        <v>16</v>
      </c>
      <c r="AC61" s="238">
        <v>16</v>
      </c>
      <c r="AD61" s="238">
        <v>0</v>
      </c>
      <c r="AE61" s="238">
        <v>0</v>
      </c>
    </row>
    <row r="62" spans="1:31" ht="15" customHeight="1">
      <c r="A62" s="287" t="s">
        <v>134</v>
      </c>
      <c r="B62" s="288" t="s">
        <v>136</v>
      </c>
      <c r="C62" s="289">
        <v>75</v>
      </c>
      <c r="D62" s="290">
        <v>0</v>
      </c>
      <c r="E62" s="291">
        <v>75</v>
      </c>
      <c r="F62" s="291">
        <v>0</v>
      </c>
      <c r="G62" s="290">
        <v>0</v>
      </c>
      <c r="H62" s="290">
        <v>0</v>
      </c>
      <c r="I62" s="291">
        <v>0</v>
      </c>
      <c r="J62" s="290">
        <v>0</v>
      </c>
      <c r="K62" s="290">
        <v>0</v>
      </c>
      <c r="L62" s="290">
        <v>0</v>
      </c>
      <c r="M62" s="290">
        <v>0</v>
      </c>
      <c r="N62" s="290">
        <v>0</v>
      </c>
      <c r="O62" s="290">
        <v>0</v>
      </c>
      <c r="P62" s="290">
        <v>0</v>
      </c>
      <c r="Q62" s="327">
        <v>0</v>
      </c>
      <c r="R62" s="327">
        <v>0</v>
      </c>
      <c r="S62" s="327">
        <v>0</v>
      </c>
      <c r="T62" s="327">
        <v>0</v>
      </c>
      <c r="U62" s="327">
        <v>0</v>
      </c>
      <c r="V62" s="327">
        <v>0</v>
      </c>
      <c r="W62" s="327">
        <v>0</v>
      </c>
      <c r="X62" s="327">
        <v>75</v>
      </c>
      <c r="Y62" s="327">
        <v>0</v>
      </c>
      <c r="Z62" s="327">
        <v>75</v>
      </c>
      <c r="AA62" s="327">
        <v>14</v>
      </c>
      <c r="AB62" s="327">
        <v>17</v>
      </c>
      <c r="AC62" s="327">
        <v>16</v>
      </c>
      <c r="AD62" s="327">
        <v>28</v>
      </c>
      <c r="AE62" s="327">
        <v>0</v>
      </c>
    </row>
    <row r="63" ht="15" customHeight="1">
      <c r="A63" s="292"/>
    </row>
  </sheetData>
  <sheetProtection/>
  <mergeCells count="22">
    <mergeCell ref="R37:W38"/>
    <mergeCell ref="X37:AE37"/>
    <mergeCell ref="X38:X39"/>
    <mergeCell ref="Y38:Y39"/>
    <mergeCell ref="Z38:Z39"/>
    <mergeCell ref="AA38:AC38"/>
    <mergeCell ref="AD38:AD39"/>
    <mergeCell ref="AE38:AE39"/>
    <mergeCell ref="K4:M4"/>
    <mergeCell ref="N4:Q4"/>
    <mergeCell ref="A35:Q35"/>
    <mergeCell ref="A37:B39"/>
    <mergeCell ref="C37:E38"/>
    <mergeCell ref="F37:H38"/>
    <mergeCell ref="I37:Q38"/>
    <mergeCell ref="A3:B5"/>
    <mergeCell ref="C3:E4"/>
    <mergeCell ref="F3:Q3"/>
    <mergeCell ref="A1:Q1"/>
    <mergeCell ref="F4:F5"/>
    <mergeCell ref="G4:G5"/>
    <mergeCell ref="H4:J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8" r:id="rId1"/>
  <colBreaks count="1" manualBreakCount="1">
    <brk id="1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1:AL63"/>
  <sheetViews>
    <sheetView showGridLines="0" zoomScalePageLayoutView="0" workbookViewId="0" topLeftCell="D16">
      <selection activeCell="L12" sqref="L12"/>
    </sheetView>
  </sheetViews>
  <sheetFormatPr defaultColWidth="12.75" defaultRowHeight="18"/>
  <cols>
    <col min="1" max="1" width="7.5" style="236" customWidth="1"/>
    <col min="2" max="2" width="8.33203125" style="236" customWidth="1"/>
    <col min="3" max="19" width="6.58203125" style="236" customWidth="1"/>
    <col min="20" max="21" width="7.58203125" style="236" customWidth="1"/>
    <col min="22" max="31" width="6.58203125" style="236" customWidth="1"/>
    <col min="32" max="16384" width="12.75" style="236" customWidth="1"/>
  </cols>
  <sheetData>
    <row r="1" spans="1:19" ht="15" customHeight="1">
      <c r="A1" s="235" t="s">
        <v>160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328"/>
      <c r="Q1" s="328"/>
      <c r="R1" s="328"/>
      <c r="S1" s="271"/>
    </row>
    <row r="2" spans="1:26" ht="15" customHeight="1">
      <c r="A2" s="237" t="s">
        <v>95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237"/>
      <c r="P2" s="293" t="s">
        <v>161</v>
      </c>
      <c r="R2" s="240"/>
      <c r="S2" s="237"/>
      <c r="Z2" s="240" t="s">
        <v>162</v>
      </c>
    </row>
    <row r="3" spans="1:26" ht="15" customHeight="1">
      <c r="A3" s="241" t="s">
        <v>163</v>
      </c>
      <c r="B3" s="242"/>
      <c r="C3" s="329" t="s">
        <v>164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  <c r="U3" s="331"/>
      <c r="V3" s="331"/>
      <c r="W3" s="331"/>
      <c r="X3" s="331"/>
      <c r="Y3" s="332"/>
      <c r="Z3" s="333" t="s">
        <v>154</v>
      </c>
    </row>
    <row r="4" spans="1:26" ht="15" customHeight="1">
      <c r="A4" s="246"/>
      <c r="B4" s="247"/>
      <c r="C4" s="334"/>
      <c r="D4" s="335" t="s">
        <v>0</v>
      </c>
      <c r="E4" s="336"/>
      <c r="F4" s="337" t="s">
        <v>155</v>
      </c>
      <c r="G4" s="337"/>
      <c r="H4" s="338" t="s">
        <v>165</v>
      </c>
      <c r="I4" s="339"/>
      <c r="J4" s="338" t="s">
        <v>156</v>
      </c>
      <c r="K4" s="339"/>
      <c r="L4" s="340" t="s">
        <v>166</v>
      </c>
      <c r="M4" s="340"/>
      <c r="N4" s="341" t="s">
        <v>167</v>
      </c>
      <c r="O4" s="342"/>
      <c r="P4" s="337" t="s">
        <v>157</v>
      </c>
      <c r="Q4" s="337"/>
      <c r="R4" s="338" t="s">
        <v>158</v>
      </c>
      <c r="S4" s="339"/>
      <c r="T4" s="343" t="s">
        <v>168</v>
      </c>
      <c r="U4" s="344" t="s">
        <v>28</v>
      </c>
      <c r="V4" s="345" t="s">
        <v>34</v>
      </c>
      <c r="W4" s="346"/>
      <c r="X4" s="338" t="s">
        <v>159</v>
      </c>
      <c r="Y4" s="339"/>
      <c r="Z4" s="347"/>
    </row>
    <row r="5" spans="1:26" ht="15" customHeight="1">
      <c r="A5" s="256"/>
      <c r="B5" s="257"/>
      <c r="C5" s="348" t="s">
        <v>0</v>
      </c>
      <c r="D5" s="349" t="s">
        <v>1</v>
      </c>
      <c r="E5" s="350" t="s">
        <v>2</v>
      </c>
      <c r="F5" s="351" t="s">
        <v>1</v>
      </c>
      <c r="G5" s="349" t="s">
        <v>2</v>
      </c>
      <c r="H5" s="351" t="s">
        <v>1</v>
      </c>
      <c r="I5" s="349" t="s">
        <v>2</v>
      </c>
      <c r="J5" s="348" t="s">
        <v>1</v>
      </c>
      <c r="K5" s="349" t="s">
        <v>2</v>
      </c>
      <c r="L5" s="351" t="s">
        <v>1</v>
      </c>
      <c r="M5" s="352" t="s">
        <v>2</v>
      </c>
      <c r="N5" s="348" t="s">
        <v>1</v>
      </c>
      <c r="O5" s="349" t="s">
        <v>2</v>
      </c>
      <c r="P5" s="351" t="s">
        <v>1</v>
      </c>
      <c r="Q5" s="349" t="s">
        <v>2</v>
      </c>
      <c r="R5" s="348" t="s">
        <v>1</v>
      </c>
      <c r="S5" s="349" t="s">
        <v>2</v>
      </c>
      <c r="T5" s="351" t="s">
        <v>2</v>
      </c>
      <c r="U5" s="353" t="s">
        <v>2</v>
      </c>
      <c r="V5" s="351" t="s">
        <v>1</v>
      </c>
      <c r="W5" s="352" t="s">
        <v>2</v>
      </c>
      <c r="X5" s="348" t="s">
        <v>1</v>
      </c>
      <c r="Y5" s="349" t="s">
        <v>2</v>
      </c>
      <c r="Z5" s="354"/>
    </row>
    <row r="6" spans="1:37" ht="15" customHeight="1">
      <c r="A6" s="267"/>
      <c r="B6" s="268" t="s">
        <v>92</v>
      </c>
      <c r="C6" s="325">
        <v>1347</v>
      </c>
      <c r="D6" s="270">
        <v>638</v>
      </c>
      <c r="E6" s="270">
        <v>709</v>
      </c>
      <c r="F6" s="270">
        <v>19</v>
      </c>
      <c r="G6" s="270">
        <v>0</v>
      </c>
      <c r="H6" s="355">
        <v>3</v>
      </c>
      <c r="I6" s="355">
        <v>0</v>
      </c>
      <c r="J6" s="270">
        <v>21</v>
      </c>
      <c r="K6" s="270">
        <v>5</v>
      </c>
      <c r="L6" s="355">
        <v>7</v>
      </c>
      <c r="M6" s="355">
        <v>1</v>
      </c>
      <c r="N6" s="355">
        <v>0</v>
      </c>
      <c r="O6" s="355">
        <v>0</v>
      </c>
      <c r="P6" s="270">
        <v>523</v>
      </c>
      <c r="Q6" s="270">
        <v>581</v>
      </c>
      <c r="R6" s="270">
        <v>0</v>
      </c>
      <c r="S6" s="270">
        <v>0</v>
      </c>
      <c r="T6" s="270">
        <v>34</v>
      </c>
      <c r="U6" s="270">
        <v>0</v>
      </c>
      <c r="V6" s="355">
        <v>0</v>
      </c>
      <c r="W6" s="355">
        <v>1</v>
      </c>
      <c r="X6" s="270">
        <v>65</v>
      </c>
      <c r="Y6" s="238">
        <v>87</v>
      </c>
      <c r="Z6" s="238">
        <v>20</v>
      </c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</row>
    <row r="7" spans="1:26" s="276" customFormat="1" ht="15" customHeight="1">
      <c r="A7" s="272"/>
      <c r="B7" s="273" t="s">
        <v>93</v>
      </c>
      <c r="C7" s="274">
        <v>1396</v>
      </c>
      <c r="D7" s="275">
        <v>647</v>
      </c>
      <c r="E7" s="275">
        <v>749</v>
      </c>
      <c r="F7" s="275">
        <v>18</v>
      </c>
      <c r="G7" s="275">
        <v>1</v>
      </c>
      <c r="H7" s="275">
        <v>3</v>
      </c>
      <c r="I7" s="275">
        <v>0</v>
      </c>
      <c r="J7" s="275">
        <v>21</v>
      </c>
      <c r="K7" s="275">
        <v>5</v>
      </c>
      <c r="L7" s="275">
        <v>8</v>
      </c>
      <c r="M7" s="275">
        <v>2</v>
      </c>
      <c r="N7" s="275">
        <v>0</v>
      </c>
      <c r="O7" s="275">
        <v>0</v>
      </c>
      <c r="P7" s="275">
        <v>518</v>
      </c>
      <c r="Q7" s="275">
        <v>590</v>
      </c>
      <c r="R7" s="275">
        <v>0</v>
      </c>
      <c r="S7" s="275">
        <v>0</v>
      </c>
      <c r="T7" s="275">
        <v>41</v>
      </c>
      <c r="U7" s="275">
        <v>0</v>
      </c>
      <c r="V7" s="275">
        <v>0</v>
      </c>
      <c r="W7" s="275">
        <v>1</v>
      </c>
      <c r="X7" s="275">
        <v>79</v>
      </c>
      <c r="Y7" s="275">
        <v>109</v>
      </c>
      <c r="Z7" s="275">
        <v>22</v>
      </c>
    </row>
    <row r="8" spans="1:37" ht="9" customHeight="1">
      <c r="A8" s="238"/>
      <c r="B8" s="238"/>
      <c r="C8" s="326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38"/>
      <c r="Z8" s="238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</row>
    <row r="9" spans="1:38" ht="15" customHeight="1">
      <c r="A9" s="238" t="s">
        <v>112</v>
      </c>
      <c r="B9" s="279" t="s">
        <v>114</v>
      </c>
      <c r="C9" s="280">
        <v>30</v>
      </c>
      <c r="D9" s="281">
        <v>18</v>
      </c>
      <c r="E9" s="281">
        <v>12</v>
      </c>
      <c r="F9" s="281">
        <v>0</v>
      </c>
      <c r="G9" s="281">
        <v>0</v>
      </c>
      <c r="H9" s="281">
        <v>1</v>
      </c>
      <c r="I9" s="281">
        <v>0</v>
      </c>
      <c r="J9" s="281">
        <v>1</v>
      </c>
      <c r="K9" s="281">
        <v>0</v>
      </c>
      <c r="L9" s="281">
        <v>0</v>
      </c>
      <c r="M9" s="281">
        <v>0</v>
      </c>
      <c r="N9" s="281">
        <v>0</v>
      </c>
      <c r="O9" s="281">
        <v>0</v>
      </c>
      <c r="P9" s="281">
        <v>16</v>
      </c>
      <c r="Q9" s="281">
        <v>10</v>
      </c>
      <c r="R9" s="281">
        <v>0</v>
      </c>
      <c r="S9" s="281">
        <v>0</v>
      </c>
      <c r="T9" s="281">
        <v>1</v>
      </c>
      <c r="U9" s="281">
        <v>0</v>
      </c>
      <c r="V9" s="281">
        <v>0</v>
      </c>
      <c r="W9" s="281">
        <v>1</v>
      </c>
      <c r="X9" s="281">
        <v>0</v>
      </c>
      <c r="Y9" s="238">
        <v>0</v>
      </c>
      <c r="Z9" s="238">
        <v>4</v>
      </c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36" t="s">
        <v>169</v>
      </c>
    </row>
    <row r="10" spans="1:37" ht="15" customHeight="1">
      <c r="A10" s="293" t="s">
        <v>115</v>
      </c>
      <c r="B10" s="238" t="s">
        <v>117</v>
      </c>
      <c r="C10" s="280">
        <v>1346</v>
      </c>
      <c r="D10" s="281">
        <v>622</v>
      </c>
      <c r="E10" s="281">
        <v>724</v>
      </c>
      <c r="F10" s="281">
        <v>17</v>
      </c>
      <c r="G10" s="281">
        <v>1</v>
      </c>
      <c r="H10" s="281">
        <v>2</v>
      </c>
      <c r="I10" s="281">
        <v>0</v>
      </c>
      <c r="J10" s="281">
        <v>20</v>
      </c>
      <c r="K10" s="281">
        <v>4</v>
      </c>
      <c r="L10" s="281">
        <v>8</v>
      </c>
      <c r="M10" s="281">
        <v>2</v>
      </c>
      <c r="N10" s="281">
        <v>0</v>
      </c>
      <c r="O10" s="281">
        <v>0</v>
      </c>
      <c r="P10" s="281">
        <v>499</v>
      </c>
      <c r="Q10" s="281">
        <v>571</v>
      </c>
      <c r="R10" s="281">
        <v>0</v>
      </c>
      <c r="S10" s="281">
        <v>0</v>
      </c>
      <c r="T10" s="281">
        <v>39</v>
      </c>
      <c r="U10" s="281">
        <v>0</v>
      </c>
      <c r="V10" s="281">
        <v>0</v>
      </c>
      <c r="W10" s="281">
        <v>0</v>
      </c>
      <c r="X10" s="281">
        <v>76</v>
      </c>
      <c r="Y10" s="281">
        <v>107</v>
      </c>
      <c r="Z10" s="281">
        <v>12</v>
      </c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</row>
    <row r="11" spans="1:37" ht="15" customHeight="1">
      <c r="A11" s="293"/>
      <c r="B11" s="279" t="s">
        <v>114</v>
      </c>
      <c r="C11" s="280">
        <v>65</v>
      </c>
      <c r="D11" s="281">
        <v>38</v>
      </c>
      <c r="E11" s="281">
        <v>27</v>
      </c>
      <c r="F11" s="281">
        <v>1</v>
      </c>
      <c r="G11" s="281">
        <v>0</v>
      </c>
      <c r="H11" s="281">
        <v>0</v>
      </c>
      <c r="I11" s="281">
        <v>0</v>
      </c>
      <c r="J11" s="281">
        <v>1</v>
      </c>
      <c r="K11" s="281">
        <v>0</v>
      </c>
      <c r="L11" s="281">
        <v>0</v>
      </c>
      <c r="M11" s="281">
        <v>1</v>
      </c>
      <c r="N11" s="281">
        <v>0</v>
      </c>
      <c r="O11" s="281">
        <v>0</v>
      </c>
      <c r="P11" s="281">
        <v>35</v>
      </c>
      <c r="Q11" s="281">
        <v>22</v>
      </c>
      <c r="R11" s="281">
        <v>0</v>
      </c>
      <c r="S11" s="281">
        <v>0</v>
      </c>
      <c r="T11" s="281">
        <v>1</v>
      </c>
      <c r="U11" s="281">
        <v>0</v>
      </c>
      <c r="V11" s="281">
        <v>0</v>
      </c>
      <c r="W11" s="281">
        <v>0</v>
      </c>
      <c r="X11" s="281">
        <v>1</v>
      </c>
      <c r="Y11" s="238">
        <v>3</v>
      </c>
      <c r="Z11" s="238">
        <v>9</v>
      </c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</row>
    <row r="12" spans="1:38" ht="15" customHeight="1">
      <c r="A12" s="293"/>
      <c r="B12" s="283" t="s">
        <v>118</v>
      </c>
      <c r="C12" s="280">
        <v>77</v>
      </c>
      <c r="D12" s="281">
        <v>36</v>
      </c>
      <c r="E12" s="281">
        <v>41</v>
      </c>
      <c r="F12" s="281">
        <v>1</v>
      </c>
      <c r="G12" s="281">
        <v>0</v>
      </c>
      <c r="H12" s="281">
        <v>0</v>
      </c>
      <c r="I12" s="281">
        <v>0</v>
      </c>
      <c r="J12" s="281">
        <v>1</v>
      </c>
      <c r="K12" s="281">
        <v>1</v>
      </c>
      <c r="L12" s="281">
        <v>0</v>
      </c>
      <c r="M12" s="281">
        <v>0</v>
      </c>
      <c r="N12" s="281">
        <v>0</v>
      </c>
      <c r="O12" s="281">
        <v>0</v>
      </c>
      <c r="P12" s="281">
        <v>30</v>
      </c>
      <c r="Q12" s="281">
        <v>35</v>
      </c>
      <c r="R12" s="281">
        <v>0</v>
      </c>
      <c r="S12" s="281">
        <v>0</v>
      </c>
      <c r="T12" s="281">
        <v>2</v>
      </c>
      <c r="U12" s="281">
        <v>0</v>
      </c>
      <c r="V12" s="281">
        <v>0</v>
      </c>
      <c r="W12" s="281">
        <v>0</v>
      </c>
      <c r="X12" s="281">
        <v>4</v>
      </c>
      <c r="Y12" s="238">
        <v>3</v>
      </c>
      <c r="Z12" s="238">
        <v>0</v>
      </c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36" t="s">
        <v>170</v>
      </c>
    </row>
    <row r="13" spans="1:38" ht="15" customHeight="1">
      <c r="A13" s="356"/>
      <c r="B13" s="283" t="s">
        <v>119</v>
      </c>
      <c r="C13" s="280">
        <v>186</v>
      </c>
      <c r="D13" s="281">
        <v>94</v>
      </c>
      <c r="E13" s="281">
        <v>92</v>
      </c>
      <c r="F13" s="281">
        <v>3</v>
      </c>
      <c r="G13" s="281">
        <v>0</v>
      </c>
      <c r="H13" s="281">
        <v>0</v>
      </c>
      <c r="I13" s="281">
        <v>0</v>
      </c>
      <c r="J13" s="281">
        <v>1</v>
      </c>
      <c r="K13" s="281">
        <v>2</v>
      </c>
      <c r="L13" s="281">
        <v>2</v>
      </c>
      <c r="M13" s="281">
        <v>0</v>
      </c>
      <c r="N13" s="281">
        <v>0</v>
      </c>
      <c r="O13" s="281">
        <v>0</v>
      </c>
      <c r="P13" s="281">
        <v>83</v>
      </c>
      <c r="Q13" s="281">
        <v>73</v>
      </c>
      <c r="R13" s="281">
        <v>0</v>
      </c>
      <c r="S13" s="281">
        <v>0</v>
      </c>
      <c r="T13" s="281">
        <v>5</v>
      </c>
      <c r="U13" s="281">
        <v>0</v>
      </c>
      <c r="V13" s="281">
        <v>0</v>
      </c>
      <c r="W13" s="281">
        <v>0</v>
      </c>
      <c r="X13" s="281">
        <v>5</v>
      </c>
      <c r="Y13" s="238">
        <v>12</v>
      </c>
      <c r="Z13" s="238">
        <v>0</v>
      </c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36" t="s">
        <v>171</v>
      </c>
    </row>
    <row r="14" spans="1:37" ht="15" customHeight="1">
      <c r="A14" s="356"/>
      <c r="B14" s="283" t="s">
        <v>120</v>
      </c>
      <c r="C14" s="280">
        <v>151</v>
      </c>
      <c r="D14" s="281">
        <v>70</v>
      </c>
      <c r="E14" s="281">
        <v>81</v>
      </c>
      <c r="F14" s="281">
        <v>1</v>
      </c>
      <c r="G14" s="281">
        <v>0</v>
      </c>
      <c r="H14" s="281">
        <v>0</v>
      </c>
      <c r="I14" s="281">
        <v>0</v>
      </c>
      <c r="J14" s="281">
        <v>2</v>
      </c>
      <c r="K14" s="281">
        <v>0</v>
      </c>
      <c r="L14" s="281">
        <v>1</v>
      </c>
      <c r="M14" s="281">
        <v>0</v>
      </c>
      <c r="N14" s="281">
        <v>0</v>
      </c>
      <c r="O14" s="281">
        <v>0</v>
      </c>
      <c r="P14" s="281">
        <v>54</v>
      </c>
      <c r="Q14" s="281">
        <v>65</v>
      </c>
      <c r="R14" s="281">
        <v>0</v>
      </c>
      <c r="S14" s="281">
        <v>0</v>
      </c>
      <c r="T14" s="281">
        <v>2</v>
      </c>
      <c r="U14" s="281">
        <v>0</v>
      </c>
      <c r="V14" s="281">
        <v>0</v>
      </c>
      <c r="W14" s="281">
        <v>0</v>
      </c>
      <c r="X14" s="281">
        <v>12</v>
      </c>
      <c r="Y14" s="238">
        <v>14</v>
      </c>
      <c r="Z14" s="238">
        <v>0</v>
      </c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</row>
    <row r="15" spans="1:37" ht="15" customHeight="1">
      <c r="A15" s="356"/>
      <c r="B15" s="283" t="s">
        <v>121</v>
      </c>
      <c r="C15" s="280">
        <v>83</v>
      </c>
      <c r="D15" s="281">
        <v>33</v>
      </c>
      <c r="E15" s="281">
        <v>50</v>
      </c>
      <c r="F15" s="281">
        <v>1</v>
      </c>
      <c r="G15" s="281">
        <v>0</v>
      </c>
      <c r="H15" s="281">
        <v>0</v>
      </c>
      <c r="I15" s="281">
        <v>0</v>
      </c>
      <c r="J15" s="281">
        <v>1</v>
      </c>
      <c r="K15" s="281">
        <v>1</v>
      </c>
      <c r="L15" s="281">
        <v>1</v>
      </c>
      <c r="M15" s="281">
        <v>0</v>
      </c>
      <c r="N15" s="281">
        <v>0</v>
      </c>
      <c r="O15" s="281">
        <v>0</v>
      </c>
      <c r="P15" s="281">
        <v>26</v>
      </c>
      <c r="Q15" s="281">
        <v>36</v>
      </c>
      <c r="R15" s="281">
        <v>0</v>
      </c>
      <c r="S15" s="281">
        <v>0</v>
      </c>
      <c r="T15" s="281">
        <v>3</v>
      </c>
      <c r="U15" s="281">
        <v>0</v>
      </c>
      <c r="V15" s="281">
        <v>0</v>
      </c>
      <c r="W15" s="281">
        <v>0</v>
      </c>
      <c r="X15" s="281">
        <v>4</v>
      </c>
      <c r="Y15" s="238">
        <v>10</v>
      </c>
      <c r="Z15" s="238">
        <v>2</v>
      </c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</row>
    <row r="16" spans="1:37" ht="15" customHeight="1">
      <c r="A16" s="356"/>
      <c r="B16" s="283" t="s">
        <v>122</v>
      </c>
      <c r="C16" s="280">
        <v>55</v>
      </c>
      <c r="D16" s="281">
        <v>25</v>
      </c>
      <c r="E16" s="281">
        <v>30</v>
      </c>
      <c r="F16" s="281">
        <v>1</v>
      </c>
      <c r="G16" s="281">
        <v>0</v>
      </c>
      <c r="H16" s="281">
        <v>0</v>
      </c>
      <c r="I16" s="281">
        <v>0</v>
      </c>
      <c r="J16" s="281">
        <v>1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14</v>
      </c>
      <c r="Q16" s="281">
        <v>20</v>
      </c>
      <c r="R16" s="281">
        <v>0</v>
      </c>
      <c r="S16" s="281">
        <v>0</v>
      </c>
      <c r="T16" s="281">
        <v>2</v>
      </c>
      <c r="U16" s="281">
        <v>0</v>
      </c>
      <c r="V16" s="281">
        <v>0</v>
      </c>
      <c r="W16" s="281">
        <v>0</v>
      </c>
      <c r="X16" s="281">
        <v>9</v>
      </c>
      <c r="Y16" s="238">
        <v>8</v>
      </c>
      <c r="Z16" s="238">
        <v>0</v>
      </c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</row>
    <row r="17" spans="1:37" ht="15" customHeight="1">
      <c r="A17" s="356"/>
      <c r="B17" s="283" t="s">
        <v>123</v>
      </c>
      <c r="C17" s="280">
        <v>19</v>
      </c>
      <c r="D17" s="281">
        <v>8</v>
      </c>
      <c r="E17" s="281">
        <v>11</v>
      </c>
      <c r="F17" s="281">
        <v>0</v>
      </c>
      <c r="G17" s="281">
        <v>0</v>
      </c>
      <c r="H17" s="281">
        <v>1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6</v>
      </c>
      <c r="Q17" s="281">
        <v>8</v>
      </c>
      <c r="R17" s="281">
        <v>0</v>
      </c>
      <c r="S17" s="281">
        <v>0</v>
      </c>
      <c r="T17" s="281">
        <v>1</v>
      </c>
      <c r="U17" s="281">
        <v>0</v>
      </c>
      <c r="V17" s="281">
        <v>0</v>
      </c>
      <c r="W17" s="281">
        <v>0</v>
      </c>
      <c r="X17" s="281">
        <v>1</v>
      </c>
      <c r="Y17" s="238">
        <v>2</v>
      </c>
      <c r="Z17" s="238">
        <v>0</v>
      </c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</row>
    <row r="18" spans="1:37" ht="15" customHeight="1">
      <c r="A18" s="356"/>
      <c r="B18" s="283" t="s">
        <v>124</v>
      </c>
      <c r="C18" s="280">
        <v>127</v>
      </c>
      <c r="D18" s="281">
        <v>62</v>
      </c>
      <c r="E18" s="281">
        <v>65</v>
      </c>
      <c r="F18" s="281">
        <v>1</v>
      </c>
      <c r="G18" s="281">
        <v>0</v>
      </c>
      <c r="H18" s="281">
        <v>0</v>
      </c>
      <c r="I18" s="281">
        <v>0</v>
      </c>
      <c r="J18" s="281">
        <v>2</v>
      </c>
      <c r="K18" s="281">
        <v>0</v>
      </c>
      <c r="L18" s="281">
        <v>1</v>
      </c>
      <c r="M18" s="281">
        <v>0</v>
      </c>
      <c r="N18" s="281">
        <v>0</v>
      </c>
      <c r="O18" s="281">
        <v>0</v>
      </c>
      <c r="P18" s="281">
        <v>46</v>
      </c>
      <c r="Q18" s="281">
        <v>58</v>
      </c>
      <c r="R18" s="281">
        <v>0</v>
      </c>
      <c r="S18" s="281">
        <v>0</v>
      </c>
      <c r="T18" s="281">
        <v>3</v>
      </c>
      <c r="U18" s="281">
        <v>0</v>
      </c>
      <c r="V18" s="281">
        <v>0</v>
      </c>
      <c r="W18" s="281">
        <v>0</v>
      </c>
      <c r="X18" s="281">
        <v>12</v>
      </c>
      <c r="Y18" s="238">
        <v>4</v>
      </c>
      <c r="Z18" s="238">
        <v>1</v>
      </c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</row>
    <row r="19" spans="1:37" ht="15" customHeight="1">
      <c r="A19" s="356"/>
      <c r="B19" s="283" t="s">
        <v>125</v>
      </c>
      <c r="C19" s="280">
        <v>65</v>
      </c>
      <c r="D19" s="281">
        <v>27</v>
      </c>
      <c r="E19" s="281">
        <v>38</v>
      </c>
      <c r="F19" s="281">
        <v>1</v>
      </c>
      <c r="G19" s="281">
        <v>0</v>
      </c>
      <c r="H19" s="281">
        <v>0</v>
      </c>
      <c r="I19" s="281">
        <v>0</v>
      </c>
      <c r="J19" s="281">
        <v>1</v>
      </c>
      <c r="K19" s="281">
        <v>0</v>
      </c>
      <c r="L19" s="281">
        <v>1</v>
      </c>
      <c r="M19" s="281">
        <v>0</v>
      </c>
      <c r="N19" s="281">
        <v>0</v>
      </c>
      <c r="O19" s="281">
        <v>0</v>
      </c>
      <c r="P19" s="281">
        <v>19</v>
      </c>
      <c r="Q19" s="281">
        <v>31</v>
      </c>
      <c r="R19" s="281">
        <v>0</v>
      </c>
      <c r="S19" s="281">
        <v>0</v>
      </c>
      <c r="T19" s="281">
        <v>2</v>
      </c>
      <c r="U19" s="281">
        <v>0</v>
      </c>
      <c r="V19" s="281">
        <v>0</v>
      </c>
      <c r="W19" s="281">
        <v>0</v>
      </c>
      <c r="X19" s="281">
        <v>5</v>
      </c>
      <c r="Y19" s="238">
        <v>5</v>
      </c>
      <c r="Z19" s="238">
        <v>0</v>
      </c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</row>
    <row r="20" spans="1:37" ht="15" customHeight="1">
      <c r="A20" s="356"/>
      <c r="B20" s="283" t="s">
        <v>126</v>
      </c>
      <c r="C20" s="280">
        <v>52</v>
      </c>
      <c r="D20" s="281">
        <v>23</v>
      </c>
      <c r="E20" s="281">
        <v>29</v>
      </c>
      <c r="F20" s="281">
        <v>1</v>
      </c>
      <c r="G20" s="281">
        <v>0</v>
      </c>
      <c r="H20" s="281">
        <v>0</v>
      </c>
      <c r="I20" s="281">
        <v>0</v>
      </c>
      <c r="J20" s="281">
        <v>1</v>
      </c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19</v>
      </c>
      <c r="Q20" s="281">
        <v>23</v>
      </c>
      <c r="R20" s="281">
        <v>0</v>
      </c>
      <c r="S20" s="281">
        <v>0</v>
      </c>
      <c r="T20" s="281">
        <v>2</v>
      </c>
      <c r="U20" s="281">
        <v>0</v>
      </c>
      <c r="V20" s="281">
        <v>0</v>
      </c>
      <c r="W20" s="281">
        <v>0</v>
      </c>
      <c r="X20" s="281">
        <v>2</v>
      </c>
      <c r="Y20" s="281">
        <v>4</v>
      </c>
      <c r="Z20" s="238">
        <v>0</v>
      </c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</row>
    <row r="21" spans="1:37" ht="15" customHeight="1">
      <c r="A21" s="356"/>
      <c r="B21" s="283" t="s">
        <v>127</v>
      </c>
      <c r="C21" s="280">
        <v>52</v>
      </c>
      <c r="D21" s="281">
        <v>24</v>
      </c>
      <c r="E21" s="281">
        <v>28</v>
      </c>
      <c r="F21" s="281">
        <v>1</v>
      </c>
      <c r="G21" s="281">
        <v>0</v>
      </c>
      <c r="H21" s="281">
        <v>0</v>
      </c>
      <c r="I21" s="281">
        <v>0</v>
      </c>
      <c r="J21" s="281">
        <v>1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20</v>
      </c>
      <c r="Q21" s="281">
        <v>23</v>
      </c>
      <c r="R21" s="281">
        <v>0</v>
      </c>
      <c r="S21" s="281">
        <v>0</v>
      </c>
      <c r="T21" s="281">
        <v>3</v>
      </c>
      <c r="U21" s="281">
        <v>0</v>
      </c>
      <c r="V21" s="281">
        <v>0</v>
      </c>
      <c r="W21" s="281">
        <v>0</v>
      </c>
      <c r="X21" s="281">
        <v>2</v>
      </c>
      <c r="Y21" s="281">
        <v>2</v>
      </c>
      <c r="Z21" s="238">
        <v>0</v>
      </c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</row>
    <row r="22" spans="1:37" ht="15" customHeight="1">
      <c r="A22" s="356"/>
      <c r="B22" s="283" t="s">
        <v>128</v>
      </c>
      <c r="C22" s="280">
        <v>43</v>
      </c>
      <c r="D22" s="281">
        <v>21</v>
      </c>
      <c r="E22" s="281">
        <v>22</v>
      </c>
      <c r="F22" s="281">
        <v>1</v>
      </c>
      <c r="G22" s="281">
        <v>0</v>
      </c>
      <c r="H22" s="281">
        <v>0</v>
      </c>
      <c r="I22" s="281">
        <v>0</v>
      </c>
      <c r="J22" s="281">
        <v>1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18</v>
      </c>
      <c r="Q22" s="281">
        <v>18</v>
      </c>
      <c r="R22" s="281">
        <v>0</v>
      </c>
      <c r="S22" s="281">
        <v>0</v>
      </c>
      <c r="T22" s="281">
        <v>1</v>
      </c>
      <c r="U22" s="281">
        <v>0</v>
      </c>
      <c r="V22" s="281">
        <v>0</v>
      </c>
      <c r="W22" s="281">
        <v>0</v>
      </c>
      <c r="X22" s="281">
        <v>1</v>
      </c>
      <c r="Y22" s="281">
        <v>3</v>
      </c>
      <c r="Z22" s="238">
        <v>0</v>
      </c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</row>
    <row r="23" spans="1:37" ht="15" customHeight="1">
      <c r="A23" s="356"/>
      <c r="B23" s="283" t="s">
        <v>129</v>
      </c>
      <c r="C23" s="280">
        <v>82</v>
      </c>
      <c r="D23" s="281">
        <v>38</v>
      </c>
      <c r="E23" s="281">
        <v>44</v>
      </c>
      <c r="F23" s="281">
        <v>1</v>
      </c>
      <c r="G23" s="281">
        <v>0</v>
      </c>
      <c r="H23" s="281">
        <v>0</v>
      </c>
      <c r="I23" s="281">
        <v>0</v>
      </c>
      <c r="J23" s="281">
        <v>2</v>
      </c>
      <c r="K23" s="281">
        <v>0</v>
      </c>
      <c r="L23" s="281">
        <v>1</v>
      </c>
      <c r="M23" s="281">
        <v>0</v>
      </c>
      <c r="N23" s="281">
        <v>0</v>
      </c>
      <c r="O23" s="281">
        <v>0</v>
      </c>
      <c r="P23" s="281">
        <v>27</v>
      </c>
      <c r="Q23" s="281">
        <v>34</v>
      </c>
      <c r="R23" s="281">
        <v>0</v>
      </c>
      <c r="S23" s="281">
        <v>0</v>
      </c>
      <c r="T23" s="281">
        <v>2</v>
      </c>
      <c r="U23" s="281">
        <v>0</v>
      </c>
      <c r="V23" s="281">
        <v>0</v>
      </c>
      <c r="W23" s="281">
        <v>0</v>
      </c>
      <c r="X23" s="281">
        <v>7</v>
      </c>
      <c r="Y23" s="238">
        <v>8</v>
      </c>
      <c r="Z23" s="238">
        <v>0</v>
      </c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</row>
    <row r="24" spans="1:37" ht="15" customHeight="1">
      <c r="A24" s="356"/>
      <c r="B24" s="283" t="s">
        <v>130</v>
      </c>
      <c r="C24" s="280">
        <v>79</v>
      </c>
      <c r="D24" s="281">
        <v>36</v>
      </c>
      <c r="E24" s="281">
        <v>43</v>
      </c>
      <c r="F24" s="281">
        <v>1</v>
      </c>
      <c r="G24" s="281">
        <v>0</v>
      </c>
      <c r="H24" s="281">
        <v>0</v>
      </c>
      <c r="I24" s="281">
        <v>0</v>
      </c>
      <c r="J24" s="281">
        <v>1</v>
      </c>
      <c r="K24" s="281">
        <v>0</v>
      </c>
      <c r="L24" s="281">
        <v>1</v>
      </c>
      <c r="M24" s="281">
        <v>0</v>
      </c>
      <c r="N24" s="281">
        <v>0</v>
      </c>
      <c r="O24" s="281">
        <v>0</v>
      </c>
      <c r="P24" s="281">
        <v>30</v>
      </c>
      <c r="Q24" s="281">
        <v>32</v>
      </c>
      <c r="R24" s="281">
        <v>0</v>
      </c>
      <c r="S24" s="281">
        <v>0</v>
      </c>
      <c r="T24" s="281">
        <v>2</v>
      </c>
      <c r="U24" s="281">
        <v>0</v>
      </c>
      <c r="V24" s="281">
        <v>0</v>
      </c>
      <c r="W24" s="281">
        <v>0</v>
      </c>
      <c r="X24" s="281">
        <v>3</v>
      </c>
      <c r="Y24" s="281">
        <v>9</v>
      </c>
      <c r="Z24" s="238">
        <v>0</v>
      </c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</row>
    <row r="25" spans="1:37" ht="15" customHeight="1">
      <c r="A25" s="356"/>
      <c r="B25" s="283" t="s">
        <v>131</v>
      </c>
      <c r="C25" s="280">
        <v>52</v>
      </c>
      <c r="D25" s="281">
        <v>22</v>
      </c>
      <c r="E25" s="281">
        <v>30</v>
      </c>
      <c r="F25" s="281">
        <v>1</v>
      </c>
      <c r="G25" s="281">
        <v>0</v>
      </c>
      <c r="H25" s="281">
        <v>0</v>
      </c>
      <c r="I25" s="281">
        <v>0</v>
      </c>
      <c r="J25" s="281">
        <v>1</v>
      </c>
      <c r="K25" s="281">
        <v>0</v>
      </c>
      <c r="L25" s="281">
        <v>0</v>
      </c>
      <c r="M25" s="281">
        <v>0</v>
      </c>
      <c r="N25" s="281">
        <v>0</v>
      </c>
      <c r="O25" s="281">
        <v>0</v>
      </c>
      <c r="P25" s="281">
        <v>17</v>
      </c>
      <c r="Q25" s="281">
        <v>20</v>
      </c>
      <c r="R25" s="281">
        <v>0</v>
      </c>
      <c r="S25" s="281">
        <v>0</v>
      </c>
      <c r="T25" s="281">
        <v>2</v>
      </c>
      <c r="U25" s="281">
        <v>0</v>
      </c>
      <c r="V25" s="281">
        <v>0</v>
      </c>
      <c r="W25" s="281">
        <v>0</v>
      </c>
      <c r="X25" s="281">
        <v>3</v>
      </c>
      <c r="Y25" s="281">
        <v>8</v>
      </c>
      <c r="Z25" s="238">
        <v>0</v>
      </c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</row>
    <row r="26" spans="1:37" ht="15" customHeight="1">
      <c r="A26" s="356"/>
      <c r="B26" s="283" t="s">
        <v>132</v>
      </c>
      <c r="C26" s="280">
        <v>116</v>
      </c>
      <c r="D26" s="281">
        <v>47</v>
      </c>
      <c r="E26" s="281">
        <v>69</v>
      </c>
      <c r="F26" s="281">
        <v>1</v>
      </c>
      <c r="G26" s="281">
        <v>0</v>
      </c>
      <c r="H26" s="281">
        <v>0</v>
      </c>
      <c r="I26" s="281">
        <v>0</v>
      </c>
      <c r="J26" s="281">
        <v>2</v>
      </c>
      <c r="K26" s="281">
        <v>0</v>
      </c>
      <c r="L26" s="281">
        <v>0</v>
      </c>
      <c r="M26" s="281">
        <v>1</v>
      </c>
      <c r="N26" s="281">
        <v>0</v>
      </c>
      <c r="O26" s="281">
        <v>0</v>
      </c>
      <c r="P26" s="281">
        <v>39</v>
      </c>
      <c r="Q26" s="281">
        <v>56</v>
      </c>
      <c r="R26" s="281">
        <v>0</v>
      </c>
      <c r="S26" s="281">
        <v>0</v>
      </c>
      <c r="T26" s="281">
        <v>3</v>
      </c>
      <c r="U26" s="281">
        <v>0</v>
      </c>
      <c r="V26" s="281">
        <v>0</v>
      </c>
      <c r="W26" s="281">
        <v>0</v>
      </c>
      <c r="X26" s="281">
        <v>5</v>
      </c>
      <c r="Y26" s="281">
        <v>9</v>
      </c>
      <c r="Z26" s="238">
        <v>0</v>
      </c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</row>
    <row r="27" spans="1:37" ht="15" customHeight="1">
      <c r="A27" s="356"/>
      <c r="B27" s="283" t="s">
        <v>133</v>
      </c>
      <c r="C27" s="280">
        <v>42</v>
      </c>
      <c r="D27" s="281">
        <v>18</v>
      </c>
      <c r="E27" s="281">
        <v>24</v>
      </c>
      <c r="F27" s="281">
        <v>0</v>
      </c>
      <c r="G27" s="281">
        <v>1</v>
      </c>
      <c r="H27" s="281">
        <v>1</v>
      </c>
      <c r="I27" s="281">
        <v>0</v>
      </c>
      <c r="J27" s="281">
        <v>1</v>
      </c>
      <c r="K27" s="281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16</v>
      </c>
      <c r="Q27" s="285">
        <v>17</v>
      </c>
      <c r="R27" s="285">
        <v>0</v>
      </c>
      <c r="S27" s="285">
        <v>0</v>
      </c>
      <c r="T27" s="285">
        <v>3</v>
      </c>
      <c r="U27" s="281">
        <v>0</v>
      </c>
      <c r="V27" s="281">
        <v>0</v>
      </c>
      <c r="W27" s="281">
        <v>0</v>
      </c>
      <c r="X27" s="281">
        <v>0</v>
      </c>
      <c r="Y27" s="281">
        <v>3</v>
      </c>
      <c r="Z27" s="238">
        <v>0</v>
      </c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</row>
    <row r="28" spans="1:37" ht="15" customHeight="1">
      <c r="A28" s="327" t="s">
        <v>134</v>
      </c>
      <c r="B28" s="288" t="s">
        <v>136</v>
      </c>
      <c r="C28" s="289">
        <v>20</v>
      </c>
      <c r="D28" s="291">
        <v>7</v>
      </c>
      <c r="E28" s="291">
        <v>13</v>
      </c>
      <c r="F28" s="291">
        <v>1</v>
      </c>
      <c r="G28" s="290">
        <v>0</v>
      </c>
      <c r="H28" s="291">
        <v>0</v>
      </c>
      <c r="I28" s="290">
        <v>0</v>
      </c>
      <c r="J28" s="290">
        <v>0</v>
      </c>
      <c r="K28" s="291">
        <v>1</v>
      </c>
      <c r="L28" s="290">
        <v>0</v>
      </c>
      <c r="M28" s="290">
        <v>0</v>
      </c>
      <c r="N28" s="290">
        <v>0</v>
      </c>
      <c r="O28" s="290">
        <v>0</v>
      </c>
      <c r="P28" s="290">
        <v>3</v>
      </c>
      <c r="Q28" s="290">
        <v>9</v>
      </c>
      <c r="R28" s="290">
        <v>0</v>
      </c>
      <c r="S28" s="290">
        <v>0</v>
      </c>
      <c r="T28" s="290">
        <v>1</v>
      </c>
      <c r="U28" s="290">
        <v>0</v>
      </c>
      <c r="V28" s="290">
        <v>0</v>
      </c>
      <c r="W28" s="290">
        <v>0</v>
      </c>
      <c r="X28" s="290">
        <v>3</v>
      </c>
      <c r="Y28" s="327">
        <v>2</v>
      </c>
      <c r="Z28" s="327">
        <v>6</v>
      </c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</row>
    <row r="29" ht="15" customHeight="1">
      <c r="A29" s="292"/>
    </row>
    <row r="30" ht="15" customHeight="1"/>
    <row r="31" ht="15" customHeight="1"/>
    <row r="32" ht="15" customHeight="1"/>
    <row r="33" spans="1:31" ht="15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</row>
    <row r="34" spans="1:31" ht="1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</row>
    <row r="35" spans="1:31" ht="15" customHeight="1">
      <c r="A35" s="235" t="s">
        <v>172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328"/>
      <c r="Q35" s="328"/>
      <c r="R35" s="328"/>
      <c r="S35" s="328"/>
      <c r="T35" s="328"/>
      <c r="U35" s="328"/>
      <c r="V35" s="328"/>
      <c r="W35" s="271"/>
      <c r="X35" s="271"/>
      <c r="Y35" s="271"/>
      <c r="Z35" s="271"/>
      <c r="AA35" s="271"/>
      <c r="AB35" s="271"/>
      <c r="AC35" s="271"/>
      <c r="AD35" s="271"/>
      <c r="AE35" s="271"/>
    </row>
    <row r="36" spans="1:30" ht="15" customHeight="1">
      <c r="A36" s="237" t="s">
        <v>95</v>
      </c>
      <c r="B36" s="23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293" t="s">
        <v>138</v>
      </c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240" t="s">
        <v>162</v>
      </c>
      <c r="AD36" s="357"/>
    </row>
    <row r="37" spans="1:29" ht="15" customHeight="1">
      <c r="A37" s="241" t="s">
        <v>173</v>
      </c>
      <c r="B37" s="242"/>
      <c r="C37" s="358" t="s">
        <v>0</v>
      </c>
      <c r="D37" s="359"/>
      <c r="E37" s="359"/>
      <c r="F37" s="360" t="s">
        <v>174</v>
      </c>
      <c r="G37" s="361"/>
      <c r="H37" s="360" t="s">
        <v>175</v>
      </c>
      <c r="I37" s="362"/>
      <c r="J37" s="360" t="s">
        <v>176</v>
      </c>
      <c r="K37" s="362"/>
      <c r="L37" s="359" t="s">
        <v>177</v>
      </c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</row>
    <row r="38" spans="1:29" ht="15" customHeight="1">
      <c r="A38" s="246"/>
      <c r="B38" s="247"/>
      <c r="C38" s="363"/>
      <c r="D38" s="364"/>
      <c r="E38" s="364"/>
      <c r="F38" s="365"/>
      <c r="G38" s="366"/>
      <c r="H38" s="367"/>
      <c r="I38" s="368"/>
      <c r="J38" s="367"/>
      <c r="K38" s="368"/>
      <c r="L38" s="369" t="s">
        <v>41</v>
      </c>
      <c r="M38" s="370"/>
      <c r="N38" s="369" t="s">
        <v>68</v>
      </c>
      <c r="O38" s="370"/>
      <c r="P38" s="371" t="s">
        <v>178</v>
      </c>
      <c r="Q38" s="371"/>
      <c r="R38" s="369" t="s">
        <v>67</v>
      </c>
      <c r="S38" s="370"/>
      <c r="T38" s="371" t="s">
        <v>179</v>
      </c>
      <c r="U38" s="371"/>
      <c r="V38" s="369" t="s">
        <v>180</v>
      </c>
      <c r="W38" s="370"/>
      <c r="X38" s="372" t="s">
        <v>181</v>
      </c>
      <c r="Y38" s="373"/>
      <c r="Z38" s="369" t="s">
        <v>44</v>
      </c>
      <c r="AA38" s="370"/>
      <c r="AB38" s="371" t="s">
        <v>182</v>
      </c>
      <c r="AC38" s="371"/>
    </row>
    <row r="39" spans="1:29" ht="15" customHeight="1">
      <c r="A39" s="256"/>
      <c r="B39" s="257"/>
      <c r="C39" s="374" t="s">
        <v>183</v>
      </c>
      <c r="D39" s="375" t="s">
        <v>1</v>
      </c>
      <c r="E39" s="376" t="s">
        <v>2</v>
      </c>
      <c r="F39" s="377" t="s">
        <v>1</v>
      </c>
      <c r="G39" s="375" t="s">
        <v>2</v>
      </c>
      <c r="H39" s="374" t="s">
        <v>1</v>
      </c>
      <c r="I39" s="374" t="s">
        <v>2</v>
      </c>
      <c r="J39" s="374" t="s">
        <v>1</v>
      </c>
      <c r="K39" s="375" t="s">
        <v>2</v>
      </c>
      <c r="L39" s="377" t="s">
        <v>1</v>
      </c>
      <c r="M39" s="375" t="s">
        <v>2</v>
      </c>
      <c r="N39" s="377" t="s">
        <v>1</v>
      </c>
      <c r="O39" s="375" t="s">
        <v>2</v>
      </c>
      <c r="P39" s="378" t="s">
        <v>1</v>
      </c>
      <c r="Q39" s="375" t="s">
        <v>2</v>
      </c>
      <c r="R39" s="377" t="s">
        <v>1</v>
      </c>
      <c r="S39" s="375" t="s">
        <v>2</v>
      </c>
      <c r="T39" s="378" t="s">
        <v>1</v>
      </c>
      <c r="U39" s="375" t="s">
        <v>2</v>
      </c>
      <c r="V39" s="377" t="s">
        <v>1</v>
      </c>
      <c r="W39" s="375" t="s">
        <v>2</v>
      </c>
      <c r="X39" s="378" t="s">
        <v>1</v>
      </c>
      <c r="Y39" s="375" t="s">
        <v>2</v>
      </c>
      <c r="Z39" s="377" t="s">
        <v>1</v>
      </c>
      <c r="AA39" s="375" t="s">
        <v>2</v>
      </c>
      <c r="AB39" s="375" t="s">
        <v>1</v>
      </c>
      <c r="AC39" s="378" t="s">
        <v>2</v>
      </c>
    </row>
    <row r="40" spans="1:29" ht="15" customHeight="1">
      <c r="A40" s="267"/>
      <c r="B40" s="268" t="s">
        <v>92</v>
      </c>
      <c r="C40" s="325">
        <v>270</v>
      </c>
      <c r="D40" s="270">
        <v>130</v>
      </c>
      <c r="E40" s="270">
        <v>140</v>
      </c>
      <c r="F40" s="270">
        <v>39</v>
      </c>
      <c r="G40" s="270">
        <v>28</v>
      </c>
      <c r="H40" s="270">
        <v>35</v>
      </c>
      <c r="I40" s="270">
        <v>60</v>
      </c>
      <c r="J40" s="270">
        <v>0</v>
      </c>
      <c r="K40" s="270">
        <v>16</v>
      </c>
      <c r="L40" s="270">
        <v>3</v>
      </c>
      <c r="M40" s="270">
        <v>1</v>
      </c>
      <c r="N40" s="270">
        <v>0</v>
      </c>
      <c r="O40" s="270">
        <v>0</v>
      </c>
      <c r="P40" s="270">
        <v>0</v>
      </c>
      <c r="Q40" s="270">
        <v>5</v>
      </c>
      <c r="R40" s="355">
        <v>23</v>
      </c>
      <c r="S40" s="355">
        <v>22</v>
      </c>
      <c r="T40" s="270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4</v>
      </c>
      <c r="Z40" s="238">
        <v>26</v>
      </c>
      <c r="AA40" s="238">
        <v>2</v>
      </c>
      <c r="AB40" s="238">
        <v>4</v>
      </c>
      <c r="AC40" s="238">
        <v>2</v>
      </c>
    </row>
    <row r="41" spans="1:29" s="276" customFormat="1" ht="15" customHeight="1">
      <c r="A41" s="272"/>
      <c r="B41" s="273" t="s">
        <v>93</v>
      </c>
      <c r="C41" s="274">
        <v>277</v>
      </c>
      <c r="D41" s="275">
        <v>127</v>
      </c>
      <c r="E41" s="275">
        <v>150</v>
      </c>
      <c r="F41" s="275">
        <v>37</v>
      </c>
      <c r="G41" s="275">
        <v>33</v>
      </c>
      <c r="H41" s="275">
        <v>30</v>
      </c>
      <c r="I41" s="275">
        <v>65</v>
      </c>
      <c r="J41" s="275">
        <v>0</v>
      </c>
      <c r="K41" s="275">
        <v>17</v>
      </c>
      <c r="L41" s="275">
        <v>3</v>
      </c>
      <c r="M41" s="275">
        <v>1</v>
      </c>
      <c r="N41" s="275">
        <v>0</v>
      </c>
      <c r="O41" s="275">
        <v>0</v>
      </c>
      <c r="P41" s="275">
        <v>0</v>
      </c>
      <c r="Q41" s="275">
        <v>4</v>
      </c>
      <c r="R41" s="275">
        <v>22</v>
      </c>
      <c r="S41" s="275">
        <v>23</v>
      </c>
      <c r="T41" s="275">
        <v>0</v>
      </c>
      <c r="U41" s="275">
        <v>0</v>
      </c>
      <c r="V41" s="275">
        <v>0</v>
      </c>
      <c r="W41" s="275">
        <v>0</v>
      </c>
      <c r="X41" s="275">
        <v>0</v>
      </c>
      <c r="Y41" s="275">
        <v>4</v>
      </c>
      <c r="Z41" s="275">
        <v>31</v>
      </c>
      <c r="AA41" s="275">
        <v>1</v>
      </c>
      <c r="AB41" s="275">
        <v>4</v>
      </c>
      <c r="AC41" s="275">
        <v>2</v>
      </c>
    </row>
    <row r="42" spans="1:29" ht="15" customHeight="1">
      <c r="A42" s="238"/>
      <c r="B42" s="238"/>
      <c r="C42" s="326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ht="15" customHeight="1">
      <c r="A43" s="238" t="s">
        <v>112</v>
      </c>
      <c r="B43" s="279" t="s">
        <v>114</v>
      </c>
      <c r="C43" s="280">
        <v>1</v>
      </c>
      <c r="D43" s="281">
        <v>1</v>
      </c>
      <c r="E43" s="281">
        <v>0</v>
      </c>
      <c r="F43" s="379" t="s">
        <v>184</v>
      </c>
      <c r="G43" s="379" t="s">
        <v>184</v>
      </c>
      <c r="H43" s="379" t="s">
        <v>184</v>
      </c>
      <c r="I43" s="379" t="s">
        <v>184</v>
      </c>
      <c r="J43" s="379" t="s">
        <v>184</v>
      </c>
      <c r="K43" s="379" t="s">
        <v>184</v>
      </c>
      <c r="L43" s="281">
        <v>1</v>
      </c>
      <c r="M43" s="281">
        <v>0</v>
      </c>
      <c r="N43" s="281">
        <v>0</v>
      </c>
      <c r="O43" s="281">
        <v>0</v>
      </c>
      <c r="P43" s="281">
        <v>0</v>
      </c>
      <c r="Q43" s="281">
        <v>0</v>
      </c>
      <c r="R43" s="281">
        <v>0</v>
      </c>
      <c r="S43" s="281">
        <v>0</v>
      </c>
      <c r="T43" s="281">
        <v>0</v>
      </c>
      <c r="U43" s="238">
        <v>0</v>
      </c>
      <c r="V43" s="238">
        <v>0</v>
      </c>
      <c r="W43" s="238">
        <v>0</v>
      </c>
      <c r="X43" s="238"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</row>
    <row r="44" spans="1:29" ht="15" customHeight="1">
      <c r="A44" s="293" t="s">
        <v>115</v>
      </c>
      <c r="B44" s="238" t="s">
        <v>117</v>
      </c>
      <c r="C44" s="280">
        <v>267</v>
      </c>
      <c r="D44" s="281">
        <v>124</v>
      </c>
      <c r="E44" s="281">
        <v>143</v>
      </c>
      <c r="F44" s="281">
        <v>37</v>
      </c>
      <c r="G44" s="281">
        <v>33</v>
      </c>
      <c r="H44" s="281">
        <v>30</v>
      </c>
      <c r="I44" s="281">
        <v>65</v>
      </c>
      <c r="J44" s="281">
        <v>0</v>
      </c>
      <c r="K44" s="281">
        <v>17</v>
      </c>
      <c r="L44" s="281">
        <v>0</v>
      </c>
      <c r="M44" s="281">
        <v>0</v>
      </c>
      <c r="N44" s="281">
        <v>0</v>
      </c>
      <c r="O44" s="281">
        <v>0</v>
      </c>
      <c r="P44" s="281">
        <v>0</v>
      </c>
      <c r="Q44" s="281">
        <v>0</v>
      </c>
      <c r="R44" s="281">
        <v>22</v>
      </c>
      <c r="S44" s="281">
        <v>23</v>
      </c>
      <c r="T44" s="281">
        <v>0</v>
      </c>
      <c r="U44" s="281">
        <v>0</v>
      </c>
      <c r="V44" s="281">
        <v>0</v>
      </c>
      <c r="W44" s="281">
        <v>0</v>
      </c>
      <c r="X44" s="281">
        <v>0</v>
      </c>
      <c r="Y44" s="281">
        <v>4</v>
      </c>
      <c r="Z44" s="281">
        <v>31</v>
      </c>
      <c r="AA44" s="281">
        <v>1</v>
      </c>
      <c r="AB44" s="281">
        <v>4</v>
      </c>
      <c r="AC44" s="281">
        <v>0</v>
      </c>
    </row>
    <row r="45" spans="1:29" ht="15" customHeight="1">
      <c r="A45" s="293"/>
      <c r="B45" s="279" t="s">
        <v>114</v>
      </c>
      <c r="C45" s="280">
        <v>31</v>
      </c>
      <c r="D45" s="281">
        <v>12</v>
      </c>
      <c r="E45" s="281">
        <v>19</v>
      </c>
      <c r="F45" s="281">
        <v>3</v>
      </c>
      <c r="G45" s="281">
        <v>1</v>
      </c>
      <c r="H45" s="281">
        <v>4</v>
      </c>
      <c r="I45" s="281">
        <v>13</v>
      </c>
      <c r="J45" s="281">
        <v>0</v>
      </c>
      <c r="K45" s="281">
        <v>1</v>
      </c>
      <c r="L45" s="281">
        <v>0</v>
      </c>
      <c r="M45" s="281">
        <v>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81">
        <v>4</v>
      </c>
      <c r="T45" s="281">
        <v>0</v>
      </c>
      <c r="U45" s="281">
        <v>0</v>
      </c>
      <c r="V45" s="281">
        <v>0</v>
      </c>
      <c r="W45" s="281">
        <v>0</v>
      </c>
      <c r="X45" s="238">
        <v>0</v>
      </c>
      <c r="Y45" s="238">
        <v>0</v>
      </c>
      <c r="Z45" s="238">
        <v>3</v>
      </c>
      <c r="AA45" s="238">
        <v>0</v>
      </c>
      <c r="AB45" s="238">
        <v>2</v>
      </c>
      <c r="AC45" s="238">
        <v>0</v>
      </c>
    </row>
    <row r="46" spans="1:29" ht="15" customHeight="1">
      <c r="A46" s="293"/>
      <c r="B46" s="283" t="s">
        <v>118</v>
      </c>
      <c r="C46" s="280">
        <v>11</v>
      </c>
      <c r="D46" s="281">
        <v>5</v>
      </c>
      <c r="E46" s="281">
        <v>6</v>
      </c>
      <c r="F46" s="281">
        <v>2</v>
      </c>
      <c r="G46" s="281">
        <v>2</v>
      </c>
      <c r="H46" s="281">
        <v>0</v>
      </c>
      <c r="I46" s="281">
        <v>0</v>
      </c>
      <c r="J46" s="281">
        <v>0</v>
      </c>
      <c r="K46" s="281">
        <v>1</v>
      </c>
      <c r="L46" s="281">
        <v>0</v>
      </c>
      <c r="M46" s="281">
        <v>0</v>
      </c>
      <c r="N46" s="281">
        <v>0</v>
      </c>
      <c r="O46" s="281">
        <v>0</v>
      </c>
      <c r="P46" s="281">
        <v>0</v>
      </c>
      <c r="Q46" s="281">
        <v>0</v>
      </c>
      <c r="R46" s="281">
        <v>0</v>
      </c>
      <c r="S46" s="281">
        <v>0</v>
      </c>
      <c r="T46" s="281">
        <v>0</v>
      </c>
      <c r="U46" s="281">
        <v>0</v>
      </c>
      <c r="V46" s="281">
        <v>0</v>
      </c>
      <c r="W46" s="281">
        <v>0</v>
      </c>
      <c r="X46" s="238">
        <v>0</v>
      </c>
      <c r="Y46" s="238">
        <v>2</v>
      </c>
      <c r="Z46" s="238">
        <v>1</v>
      </c>
      <c r="AA46" s="238">
        <v>1</v>
      </c>
      <c r="AB46" s="238">
        <v>2</v>
      </c>
      <c r="AC46" s="238">
        <v>0</v>
      </c>
    </row>
    <row r="47" spans="1:29" ht="15" customHeight="1">
      <c r="A47" s="356"/>
      <c r="B47" s="283" t="s">
        <v>119</v>
      </c>
      <c r="C47" s="280">
        <v>57</v>
      </c>
      <c r="D47" s="281">
        <v>25</v>
      </c>
      <c r="E47" s="281">
        <v>32</v>
      </c>
      <c r="F47" s="281">
        <v>7</v>
      </c>
      <c r="G47" s="281">
        <v>6</v>
      </c>
      <c r="H47" s="281">
        <v>4</v>
      </c>
      <c r="I47" s="281">
        <v>17</v>
      </c>
      <c r="J47" s="281">
        <v>0</v>
      </c>
      <c r="K47" s="281">
        <v>1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8</v>
      </c>
      <c r="S47" s="281">
        <v>7</v>
      </c>
      <c r="T47" s="281">
        <v>0</v>
      </c>
      <c r="U47" s="281">
        <v>0</v>
      </c>
      <c r="V47" s="281">
        <v>0</v>
      </c>
      <c r="W47" s="281">
        <v>0</v>
      </c>
      <c r="X47" s="238">
        <v>0</v>
      </c>
      <c r="Y47" s="238">
        <v>1</v>
      </c>
      <c r="Z47" s="238">
        <v>6</v>
      </c>
      <c r="AA47" s="238">
        <v>0</v>
      </c>
      <c r="AB47" s="238">
        <v>0</v>
      </c>
      <c r="AC47" s="238">
        <v>0</v>
      </c>
    </row>
    <row r="48" spans="1:29" ht="15" customHeight="1">
      <c r="A48" s="356"/>
      <c r="B48" s="283" t="s">
        <v>120</v>
      </c>
      <c r="C48" s="280">
        <v>10</v>
      </c>
      <c r="D48" s="281">
        <v>6</v>
      </c>
      <c r="E48" s="281">
        <v>4</v>
      </c>
      <c r="F48" s="281">
        <v>2</v>
      </c>
      <c r="G48" s="281">
        <v>2</v>
      </c>
      <c r="H48" s="281">
        <v>0</v>
      </c>
      <c r="I48" s="281">
        <v>0</v>
      </c>
      <c r="J48" s="281">
        <v>0</v>
      </c>
      <c r="K48" s="281">
        <v>1</v>
      </c>
      <c r="L48" s="281">
        <v>0</v>
      </c>
      <c r="M48" s="281">
        <v>0</v>
      </c>
      <c r="N48" s="281">
        <v>0</v>
      </c>
      <c r="O48" s="281">
        <v>0</v>
      </c>
      <c r="P48" s="281">
        <v>0</v>
      </c>
      <c r="Q48" s="281">
        <v>0</v>
      </c>
      <c r="R48" s="281">
        <v>1</v>
      </c>
      <c r="S48" s="281">
        <v>1</v>
      </c>
      <c r="T48" s="281">
        <v>0</v>
      </c>
      <c r="U48" s="281">
        <v>0</v>
      </c>
      <c r="V48" s="281">
        <v>0</v>
      </c>
      <c r="W48" s="281">
        <v>0</v>
      </c>
      <c r="X48" s="238">
        <v>0</v>
      </c>
      <c r="Y48" s="238">
        <v>0</v>
      </c>
      <c r="Z48" s="238">
        <v>3</v>
      </c>
      <c r="AA48" s="238">
        <v>0</v>
      </c>
      <c r="AB48" s="238">
        <v>0</v>
      </c>
      <c r="AC48" s="238">
        <v>0</v>
      </c>
    </row>
    <row r="49" spans="1:29" ht="15" customHeight="1">
      <c r="A49" s="356"/>
      <c r="B49" s="283" t="s">
        <v>121</v>
      </c>
      <c r="C49" s="280">
        <v>10</v>
      </c>
      <c r="D49" s="281">
        <v>5</v>
      </c>
      <c r="E49" s="281">
        <v>5</v>
      </c>
      <c r="F49" s="281">
        <v>2</v>
      </c>
      <c r="G49" s="281">
        <v>3</v>
      </c>
      <c r="H49" s="281">
        <v>0</v>
      </c>
      <c r="I49" s="281">
        <v>0</v>
      </c>
      <c r="J49" s="281">
        <v>0</v>
      </c>
      <c r="K49" s="281">
        <v>1</v>
      </c>
      <c r="L49" s="281">
        <v>0</v>
      </c>
      <c r="M49" s="281">
        <v>0</v>
      </c>
      <c r="N49" s="281">
        <v>0</v>
      </c>
      <c r="O49" s="281">
        <v>0</v>
      </c>
      <c r="P49" s="281">
        <v>0</v>
      </c>
      <c r="Q49" s="281">
        <v>0</v>
      </c>
      <c r="R49" s="281">
        <v>1</v>
      </c>
      <c r="S49" s="281">
        <v>1</v>
      </c>
      <c r="T49" s="281">
        <v>0</v>
      </c>
      <c r="U49" s="281">
        <v>0</v>
      </c>
      <c r="V49" s="281">
        <v>0</v>
      </c>
      <c r="W49" s="281">
        <v>0</v>
      </c>
      <c r="X49" s="238">
        <v>0</v>
      </c>
      <c r="Y49" s="238">
        <v>0</v>
      </c>
      <c r="Z49" s="238">
        <v>2</v>
      </c>
      <c r="AA49" s="238">
        <v>0</v>
      </c>
      <c r="AB49" s="238">
        <v>0</v>
      </c>
      <c r="AC49" s="238">
        <v>0</v>
      </c>
    </row>
    <row r="50" spans="1:29" ht="15" customHeight="1">
      <c r="A50" s="356"/>
      <c r="B50" s="283" t="s">
        <v>122</v>
      </c>
      <c r="C50" s="280">
        <v>8</v>
      </c>
      <c r="D50" s="281">
        <v>5</v>
      </c>
      <c r="E50" s="281">
        <v>3</v>
      </c>
      <c r="F50" s="281">
        <v>3</v>
      </c>
      <c r="G50" s="281">
        <v>0</v>
      </c>
      <c r="H50" s="281">
        <v>0</v>
      </c>
      <c r="I50" s="281">
        <v>0</v>
      </c>
      <c r="J50" s="281">
        <v>0</v>
      </c>
      <c r="K50" s="281">
        <v>2</v>
      </c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81">
        <v>0</v>
      </c>
      <c r="R50" s="281">
        <v>1</v>
      </c>
      <c r="S50" s="281">
        <v>1</v>
      </c>
      <c r="T50" s="281">
        <v>0</v>
      </c>
      <c r="U50" s="281">
        <v>0</v>
      </c>
      <c r="V50" s="281">
        <v>0</v>
      </c>
      <c r="W50" s="281">
        <v>0</v>
      </c>
      <c r="X50" s="238">
        <v>0</v>
      </c>
      <c r="Y50" s="238">
        <v>0</v>
      </c>
      <c r="Z50" s="238">
        <v>1</v>
      </c>
      <c r="AA50" s="238">
        <v>0</v>
      </c>
      <c r="AB50" s="238">
        <v>0</v>
      </c>
      <c r="AC50" s="238">
        <v>0</v>
      </c>
    </row>
    <row r="51" spans="1:29" ht="15" customHeight="1">
      <c r="A51" s="356"/>
      <c r="B51" s="283" t="s">
        <v>123</v>
      </c>
      <c r="C51" s="280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>
        <v>0</v>
      </c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81">
        <v>0</v>
      </c>
      <c r="R51" s="281">
        <v>0</v>
      </c>
      <c r="S51" s="281">
        <v>0</v>
      </c>
      <c r="T51" s="281">
        <v>0</v>
      </c>
      <c r="U51" s="281">
        <v>0</v>
      </c>
      <c r="V51" s="281">
        <v>0</v>
      </c>
      <c r="W51" s="281">
        <v>0</v>
      </c>
      <c r="X51" s="238">
        <v>0</v>
      </c>
      <c r="Y51" s="238">
        <v>0</v>
      </c>
      <c r="Z51" s="238">
        <v>0</v>
      </c>
      <c r="AA51" s="238">
        <v>0</v>
      </c>
      <c r="AB51" s="238">
        <v>0</v>
      </c>
      <c r="AC51" s="238">
        <v>0</v>
      </c>
    </row>
    <row r="52" spans="1:29" ht="15" customHeight="1">
      <c r="A52" s="356"/>
      <c r="B52" s="283" t="s">
        <v>124</v>
      </c>
      <c r="C52" s="280">
        <v>8</v>
      </c>
      <c r="D52" s="281">
        <v>5</v>
      </c>
      <c r="E52" s="281">
        <v>3</v>
      </c>
      <c r="F52" s="281">
        <v>3</v>
      </c>
      <c r="G52" s="281">
        <v>1</v>
      </c>
      <c r="H52" s="281">
        <v>0</v>
      </c>
      <c r="I52" s="281">
        <v>0</v>
      </c>
      <c r="J52" s="281">
        <v>0</v>
      </c>
      <c r="K52" s="281">
        <v>1</v>
      </c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1">
        <v>0</v>
      </c>
      <c r="R52" s="281">
        <v>1</v>
      </c>
      <c r="S52" s="281">
        <v>1</v>
      </c>
      <c r="T52" s="281">
        <v>0</v>
      </c>
      <c r="U52" s="281">
        <v>0</v>
      </c>
      <c r="V52" s="281">
        <v>0</v>
      </c>
      <c r="W52" s="281">
        <v>0</v>
      </c>
      <c r="X52" s="238">
        <v>0</v>
      </c>
      <c r="Y52" s="238">
        <v>0</v>
      </c>
      <c r="Z52" s="238">
        <v>1</v>
      </c>
      <c r="AA52" s="238">
        <v>0</v>
      </c>
      <c r="AB52" s="238">
        <v>0</v>
      </c>
      <c r="AC52" s="238">
        <v>0</v>
      </c>
    </row>
    <row r="53" spans="1:29" ht="15" customHeight="1">
      <c r="A53" s="356"/>
      <c r="B53" s="283" t="s">
        <v>125</v>
      </c>
      <c r="C53" s="280">
        <v>8</v>
      </c>
      <c r="D53" s="281">
        <v>4</v>
      </c>
      <c r="E53" s="281">
        <v>4</v>
      </c>
      <c r="F53" s="281">
        <v>2</v>
      </c>
      <c r="G53" s="281">
        <v>2</v>
      </c>
      <c r="H53" s="281">
        <v>0</v>
      </c>
      <c r="I53" s="281">
        <v>0</v>
      </c>
      <c r="J53" s="281">
        <v>0</v>
      </c>
      <c r="K53" s="281">
        <v>1</v>
      </c>
      <c r="L53" s="281">
        <v>0</v>
      </c>
      <c r="M53" s="281">
        <v>0</v>
      </c>
      <c r="N53" s="281">
        <v>0</v>
      </c>
      <c r="O53" s="281">
        <v>0</v>
      </c>
      <c r="P53" s="281">
        <v>0</v>
      </c>
      <c r="Q53" s="281">
        <v>0</v>
      </c>
      <c r="R53" s="281">
        <v>1</v>
      </c>
      <c r="S53" s="281">
        <v>1</v>
      </c>
      <c r="T53" s="281">
        <v>0</v>
      </c>
      <c r="U53" s="281">
        <v>0</v>
      </c>
      <c r="V53" s="281">
        <v>0</v>
      </c>
      <c r="W53" s="281">
        <v>0</v>
      </c>
      <c r="X53" s="238">
        <v>0</v>
      </c>
      <c r="Y53" s="238">
        <v>0</v>
      </c>
      <c r="Z53" s="238">
        <v>1</v>
      </c>
      <c r="AA53" s="238">
        <v>0</v>
      </c>
      <c r="AB53" s="238">
        <v>0</v>
      </c>
      <c r="AC53" s="238">
        <v>0</v>
      </c>
    </row>
    <row r="54" spans="1:29" ht="15" customHeight="1">
      <c r="A54" s="356"/>
      <c r="B54" s="283" t="s">
        <v>126</v>
      </c>
      <c r="C54" s="280">
        <v>23</v>
      </c>
      <c r="D54" s="281">
        <v>12</v>
      </c>
      <c r="E54" s="281">
        <v>11</v>
      </c>
      <c r="F54" s="281">
        <v>2</v>
      </c>
      <c r="G54" s="281">
        <v>2</v>
      </c>
      <c r="H54" s="281">
        <v>6</v>
      </c>
      <c r="I54" s="281">
        <v>8</v>
      </c>
      <c r="J54" s="281">
        <v>0</v>
      </c>
      <c r="K54" s="281">
        <v>1</v>
      </c>
      <c r="L54" s="281">
        <v>0</v>
      </c>
      <c r="M54" s="281">
        <v>0</v>
      </c>
      <c r="N54" s="281">
        <v>0</v>
      </c>
      <c r="O54" s="281">
        <v>0</v>
      </c>
      <c r="P54" s="281">
        <v>0</v>
      </c>
      <c r="Q54" s="281">
        <v>0</v>
      </c>
      <c r="R54" s="281">
        <v>2</v>
      </c>
      <c r="S54" s="281">
        <v>0</v>
      </c>
      <c r="T54" s="281">
        <v>0</v>
      </c>
      <c r="U54" s="281">
        <v>0</v>
      </c>
      <c r="V54" s="281">
        <v>0</v>
      </c>
      <c r="W54" s="281">
        <v>0</v>
      </c>
      <c r="X54" s="238">
        <v>0</v>
      </c>
      <c r="Y54" s="238">
        <v>0</v>
      </c>
      <c r="Z54" s="238">
        <v>2</v>
      </c>
      <c r="AA54" s="238">
        <v>0</v>
      </c>
      <c r="AB54" s="238">
        <v>0</v>
      </c>
      <c r="AC54" s="238">
        <v>0</v>
      </c>
    </row>
    <row r="55" spans="1:29" ht="15" customHeight="1">
      <c r="A55" s="356"/>
      <c r="B55" s="283" t="s">
        <v>127</v>
      </c>
      <c r="C55" s="280">
        <v>7</v>
      </c>
      <c r="D55" s="281">
        <v>2</v>
      </c>
      <c r="E55" s="281">
        <v>5</v>
      </c>
      <c r="F55" s="281">
        <v>1</v>
      </c>
      <c r="G55" s="281">
        <v>2</v>
      </c>
      <c r="H55" s="281">
        <v>0</v>
      </c>
      <c r="I55" s="281">
        <v>0</v>
      </c>
      <c r="J55" s="281">
        <v>0</v>
      </c>
      <c r="K55" s="281">
        <v>1</v>
      </c>
      <c r="L55" s="281">
        <v>0</v>
      </c>
      <c r="M55" s="281">
        <v>0</v>
      </c>
      <c r="N55" s="281">
        <v>0</v>
      </c>
      <c r="O55" s="281">
        <v>0</v>
      </c>
      <c r="P55" s="281">
        <v>0</v>
      </c>
      <c r="Q55" s="281">
        <v>0</v>
      </c>
      <c r="R55" s="281">
        <v>0</v>
      </c>
      <c r="S55" s="281">
        <v>2</v>
      </c>
      <c r="T55" s="281">
        <v>0</v>
      </c>
      <c r="U55" s="281">
        <v>0</v>
      </c>
      <c r="V55" s="281">
        <v>0</v>
      </c>
      <c r="W55" s="281">
        <v>0</v>
      </c>
      <c r="X55" s="238">
        <v>0</v>
      </c>
      <c r="Y55" s="238">
        <v>0</v>
      </c>
      <c r="Z55" s="238">
        <v>1</v>
      </c>
      <c r="AA55" s="238">
        <v>0</v>
      </c>
      <c r="AB55" s="238">
        <v>0</v>
      </c>
      <c r="AC55" s="238">
        <v>0</v>
      </c>
    </row>
    <row r="56" spans="1:29" ht="15" customHeight="1">
      <c r="A56" s="356"/>
      <c r="B56" s="283" t="s">
        <v>128</v>
      </c>
      <c r="C56" s="280">
        <v>8</v>
      </c>
      <c r="D56" s="281">
        <v>3</v>
      </c>
      <c r="E56" s="281">
        <v>5</v>
      </c>
      <c r="F56" s="281">
        <v>1</v>
      </c>
      <c r="G56" s="281">
        <v>2</v>
      </c>
      <c r="H56" s="281">
        <v>0</v>
      </c>
      <c r="I56" s="281">
        <v>0</v>
      </c>
      <c r="J56" s="281">
        <v>0</v>
      </c>
      <c r="K56" s="281">
        <v>1</v>
      </c>
      <c r="L56" s="281">
        <v>0</v>
      </c>
      <c r="M56" s="281">
        <v>0</v>
      </c>
      <c r="N56" s="281">
        <v>0</v>
      </c>
      <c r="O56" s="281">
        <v>0</v>
      </c>
      <c r="P56" s="281">
        <v>0</v>
      </c>
      <c r="Q56" s="281">
        <v>0</v>
      </c>
      <c r="R56" s="281">
        <v>1</v>
      </c>
      <c r="S56" s="281">
        <v>1</v>
      </c>
      <c r="T56" s="281">
        <v>0</v>
      </c>
      <c r="U56" s="281">
        <v>0</v>
      </c>
      <c r="V56" s="281">
        <v>0</v>
      </c>
      <c r="W56" s="281">
        <v>0</v>
      </c>
      <c r="X56" s="238">
        <v>0</v>
      </c>
      <c r="Y56" s="238">
        <v>1</v>
      </c>
      <c r="Z56" s="238">
        <v>1</v>
      </c>
      <c r="AA56" s="238">
        <v>0</v>
      </c>
      <c r="AB56" s="238">
        <v>0</v>
      </c>
      <c r="AC56" s="238">
        <v>0</v>
      </c>
    </row>
    <row r="57" spans="1:29" ht="15" customHeight="1">
      <c r="A57" s="356"/>
      <c r="B57" s="283" t="s">
        <v>129</v>
      </c>
      <c r="C57" s="280">
        <v>8</v>
      </c>
      <c r="D57" s="281">
        <v>3</v>
      </c>
      <c r="E57" s="281">
        <v>5</v>
      </c>
      <c r="F57" s="281">
        <v>2</v>
      </c>
      <c r="G57" s="281">
        <v>2</v>
      </c>
      <c r="H57" s="281">
        <v>0</v>
      </c>
      <c r="I57" s="281">
        <v>0</v>
      </c>
      <c r="J57" s="281">
        <v>0</v>
      </c>
      <c r="K57" s="281">
        <v>1</v>
      </c>
      <c r="L57" s="281">
        <v>0</v>
      </c>
      <c r="M57" s="281">
        <v>0</v>
      </c>
      <c r="N57" s="281">
        <v>0</v>
      </c>
      <c r="O57" s="281">
        <v>0</v>
      </c>
      <c r="P57" s="281">
        <v>0</v>
      </c>
      <c r="Q57" s="281">
        <v>0</v>
      </c>
      <c r="R57" s="281">
        <v>0</v>
      </c>
      <c r="S57" s="281">
        <v>2</v>
      </c>
      <c r="T57" s="281">
        <v>0</v>
      </c>
      <c r="U57" s="281">
        <v>0</v>
      </c>
      <c r="V57" s="281">
        <v>0</v>
      </c>
      <c r="W57" s="281">
        <v>0</v>
      </c>
      <c r="X57" s="238">
        <v>0</v>
      </c>
      <c r="Y57" s="238">
        <v>0</v>
      </c>
      <c r="Z57" s="238">
        <v>1</v>
      </c>
      <c r="AA57" s="238">
        <v>0</v>
      </c>
      <c r="AB57" s="238">
        <v>0</v>
      </c>
      <c r="AC57" s="238">
        <v>0</v>
      </c>
    </row>
    <row r="58" spans="1:29" ht="15" customHeight="1">
      <c r="A58" s="356"/>
      <c r="B58" s="283" t="s">
        <v>130</v>
      </c>
      <c r="C58" s="280">
        <v>42</v>
      </c>
      <c r="D58" s="281">
        <v>16</v>
      </c>
      <c r="E58" s="281">
        <v>26</v>
      </c>
      <c r="F58" s="281">
        <v>1</v>
      </c>
      <c r="G58" s="281">
        <v>3</v>
      </c>
      <c r="H58" s="281">
        <v>10</v>
      </c>
      <c r="I58" s="281">
        <v>21</v>
      </c>
      <c r="J58" s="281">
        <v>0</v>
      </c>
      <c r="K58" s="281">
        <v>2</v>
      </c>
      <c r="L58" s="281">
        <v>0</v>
      </c>
      <c r="M58" s="281">
        <v>0</v>
      </c>
      <c r="N58" s="281">
        <v>0</v>
      </c>
      <c r="O58" s="281">
        <v>0</v>
      </c>
      <c r="P58" s="281">
        <v>0</v>
      </c>
      <c r="Q58" s="281">
        <v>0</v>
      </c>
      <c r="R58" s="281">
        <v>2</v>
      </c>
      <c r="S58" s="281">
        <v>0</v>
      </c>
      <c r="T58" s="281">
        <v>0</v>
      </c>
      <c r="U58" s="281">
        <v>0</v>
      </c>
      <c r="V58" s="281">
        <v>0</v>
      </c>
      <c r="W58" s="281">
        <v>0</v>
      </c>
      <c r="X58" s="238">
        <v>0</v>
      </c>
      <c r="Y58" s="238">
        <v>0</v>
      </c>
      <c r="Z58" s="238">
        <v>3</v>
      </c>
      <c r="AA58" s="238">
        <v>0</v>
      </c>
      <c r="AB58" s="238">
        <v>0</v>
      </c>
      <c r="AC58" s="238">
        <v>0</v>
      </c>
    </row>
    <row r="59" spans="1:29" ht="15" customHeight="1">
      <c r="A59" s="356"/>
      <c r="B59" s="283" t="s">
        <v>131</v>
      </c>
      <c r="C59" s="280">
        <v>6</v>
      </c>
      <c r="D59" s="281">
        <v>4</v>
      </c>
      <c r="E59" s="281">
        <v>2</v>
      </c>
      <c r="F59" s="281">
        <v>2</v>
      </c>
      <c r="G59" s="281">
        <v>1</v>
      </c>
      <c r="H59" s="281">
        <v>0</v>
      </c>
      <c r="I59" s="281">
        <v>0</v>
      </c>
      <c r="J59" s="281">
        <v>0</v>
      </c>
      <c r="K59" s="281">
        <v>0</v>
      </c>
      <c r="L59" s="281">
        <v>0</v>
      </c>
      <c r="M59" s="281">
        <v>0</v>
      </c>
      <c r="N59" s="281">
        <v>0</v>
      </c>
      <c r="O59" s="281">
        <v>0</v>
      </c>
      <c r="P59" s="281">
        <v>0</v>
      </c>
      <c r="Q59" s="281">
        <v>0</v>
      </c>
      <c r="R59" s="281">
        <v>1</v>
      </c>
      <c r="S59" s="281">
        <v>1</v>
      </c>
      <c r="T59" s="281">
        <v>0</v>
      </c>
      <c r="U59" s="281">
        <v>0</v>
      </c>
      <c r="V59" s="281">
        <v>0</v>
      </c>
      <c r="W59" s="281">
        <v>0</v>
      </c>
      <c r="X59" s="238">
        <v>0</v>
      </c>
      <c r="Y59" s="238">
        <v>0</v>
      </c>
      <c r="Z59" s="238">
        <v>1</v>
      </c>
      <c r="AA59" s="238">
        <v>0</v>
      </c>
      <c r="AB59" s="238">
        <v>0</v>
      </c>
      <c r="AC59" s="238">
        <v>0</v>
      </c>
    </row>
    <row r="60" spans="1:29" ht="15" customHeight="1">
      <c r="A60" s="356"/>
      <c r="B60" s="283" t="s">
        <v>132</v>
      </c>
      <c r="C60" s="280">
        <v>9</v>
      </c>
      <c r="D60" s="281">
        <v>5</v>
      </c>
      <c r="E60" s="281">
        <v>4</v>
      </c>
      <c r="F60" s="281">
        <v>2</v>
      </c>
      <c r="G60" s="281">
        <v>3</v>
      </c>
      <c r="H60" s="281">
        <v>0</v>
      </c>
      <c r="I60" s="281">
        <v>0</v>
      </c>
      <c r="J60" s="281">
        <v>0</v>
      </c>
      <c r="K60" s="281">
        <v>1</v>
      </c>
      <c r="L60" s="281">
        <v>0</v>
      </c>
      <c r="M60" s="281">
        <v>0</v>
      </c>
      <c r="N60" s="281">
        <v>0</v>
      </c>
      <c r="O60" s="281">
        <v>0</v>
      </c>
      <c r="P60" s="281">
        <v>0</v>
      </c>
      <c r="Q60" s="281">
        <v>0</v>
      </c>
      <c r="R60" s="281">
        <v>2</v>
      </c>
      <c r="S60" s="281">
        <v>0</v>
      </c>
      <c r="T60" s="281">
        <v>0</v>
      </c>
      <c r="U60" s="281">
        <v>0</v>
      </c>
      <c r="V60" s="281">
        <v>0</v>
      </c>
      <c r="W60" s="281">
        <v>0</v>
      </c>
      <c r="X60" s="238">
        <v>0</v>
      </c>
      <c r="Y60" s="238">
        <v>0</v>
      </c>
      <c r="Z60" s="238">
        <v>1</v>
      </c>
      <c r="AA60" s="238">
        <v>0</v>
      </c>
      <c r="AB60" s="238">
        <v>0</v>
      </c>
      <c r="AC60" s="238">
        <v>0</v>
      </c>
    </row>
    <row r="61" spans="1:29" ht="15" customHeight="1">
      <c r="A61" s="356"/>
      <c r="B61" s="283" t="s">
        <v>133</v>
      </c>
      <c r="C61" s="280">
        <v>21</v>
      </c>
      <c r="D61" s="281">
        <v>12</v>
      </c>
      <c r="E61" s="281">
        <v>9</v>
      </c>
      <c r="F61" s="281">
        <v>2</v>
      </c>
      <c r="G61" s="281">
        <v>1</v>
      </c>
      <c r="H61" s="281">
        <v>6</v>
      </c>
      <c r="I61" s="281">
        <v>6</v>
      </c>
      <c r="J61" s="285">
        <v>0</v>
      </c>
      <c r="K61" s="285">
        <v>1</v>
      </c>
      <c r="L61" s="281">
        <v>0</v>
      </c>
      <c r="M61" s="281">
        <v>0</v>
      </c>
      <c r="N61" s="281">
        <v>0</v>
      </c>
      <c r="O61" s="281">
        <v>0</v>
      </c>
      <c r="P61" s="281">
        <v>0</v>
      </c>
      <c r="Q61" s="281">
        <v>0</v>
      </c>
      <c r="R61" s="281">
        <v>1</v>
      </c>
      <c r="S61" s="281">
        <v>1</v>
      </c>
      <c r="T61" s="281">
        <v>0</v>
      </c>
      <c r="U61" s="281">
        <v>0</v>
      </c>
      <c r="V61" s="281">
        <v>0</v>
      </c>
      <c r="W61" s="281">
        <v>0</v>
      </c>
      <c r="X61" s="238">
        <v>0</v>
      </c>
      <c r="Y61" s="238">
        <v>0</v>
      </c>
      <c r="Z61" s="238">
        <v>3</v>
      </c>
      <c r="AA61" s="238">
        <v>0</v>
      </c>
      <c r="AB61" s="238">
        <v>0</v>
      </c>
      <c r="AC61" s="238">
        <v>0</v>
      </c>
    </row>
    <row r="62" spans="1:29" ht="15" customHeight="1">
      <c r="A62" s="327" t="s">
        <v>134</v>
      </c>
      <c r="B62" s="288" t="s">
        <v>136</v>
      </c>
      <c r="C62" s="289">
        <v>9</v>
      </c>
      <c r="D62" s="291">
        <v>2</v>
      </c>
      <c r="E62" s="291">
        <v>7</v>
      </c>
      <c r="F62" s="380" t="s">
        <v>184</v>
      </c>
      <c r="G62" s="380" t="s">
        <v>184</v>
      </c>
      <c r="H62" s="380" t="s">
        <v>184</v>
      </c>
      <c r="I62" s="380" t="s">
        <v>184</v>
      </c>
      <c r="J62" s="380" t="s">
        <v>184</v>
      </c>
      <c r="K62" s="380" t="s">
        <v>184</v>
      </c>
      <c r="L62" s="290">
        <v>2</v>
      </c>
      <c r="M62" s="290">
        <v>1</v>
      </c>
      <c r="N62" s="290">
        <v>0</v>
      </c>
      <c r="O62" s="290">
        <v>0</v>
      </c>
      <c r="P62" s="290">
        <v>0</v>
      </c>
      <c r="Q62" s="290">
        <v>4</v>
      </c>
      <c r="R62" s="290">
        <v>0</v>
      </c>
      <c r="S62" s="290">
        <v>0</v>
      </c>
      <c r="T62" s="290">
        <v>0</v>
      </c>
      <c r="U62" s="327">
        <v>0</v>
      </c>
      <c r="V62" s="327">
        <v>0</v>
      </c>
      <c r="W62" s="327">
        <v>0</v>
      </c>
      <c r="X62" s="327">
        <v>0</v>
      </c>
      <c r="Y62" s="327">
        <v>0</v>
      </c>
      <c r="Z62" s="327">
        <v>0</v>
      </c>
      <c r="AA62" s="327">
        <v>0</v>
      </c>
      <c r="AB62" s="327">
        <v>0</v>
      </c>
      <c r="AC62" s="327">
        <v>2</v>
      </c>
    </row>
    <row r="63" ht="15" customHeight="1">
      <c r="A63" s="292"/>
    </row>
  </sheetData>
  <sheetProtection/>
  <mergeCells count="29">
    <mergeCell ref="X38:Y38"/>
    <mergeCell ref="Z38:AA38"/>
    <mergeCell ref="AB38:AC38"/>
    <mergeCell ref="L38:M38"/>
    <mergeCell ref="N38:O38"/>
    <mergeCell ref="P38:Q38"/>
    <mergeCell ref="R38:S38"/>
    <mergeCell ref="T38:U38"/>
    <mergeCell ref="V38:W38"/>
    <mergeCell ref="R4:S4"/>
    <mergeCell ref="V4:W4"/>
    <mergeCell ref="X4:Y4"/>
    <mergeCell ref="A35:O35"/>
    <mergeCell ref="A37:B39"/>
    <mergeCell ref="C37:E38"/>
    <mergeCell ref="F37:G38"/>
    <mergeCell ref="H37:I38"/>
    <mergeCell ref="J37:K38"/>
    <mergeCell ref="L37:AC37"/>
    <mergeCell ref="A1:O1"/>
    <mergeCell ref="A3:B5"/>
    <mergeCell ref="C3:S3"/>
    <mergeCell ref="Z3:Z5"/>
    <mergeCell ref="F4:G4"/>
    <mergeCell ref="H4:I4"/>
    <mergeCell ref="J4:K4"/>
    <mergeCell ref="L4:M4"/>
    <mergeCell ref="N4:O4"/>
    <mergeCell ref="P4:Q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佐藤　早貴</cp:lastModifiedBy>
  <cp:lastPrinted>2011-01-11T06:51:43Z</cp:lastPrinted>
  <dcterms:created xsi:type="dcterms:W3CDTF">1999-10-25T01:45:54Z</dcterms:created>
  <dcterms:modified xsi:type="dcterms:W3CDTF">2013-06-17T00:09:44Z</dcterms:modified>
  <cp:category/>
  <cp:version/>
  <cp:contentType/>
  <cp:contentStatus/>
</cp:coreProperties>
</file>